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16" yWindow="65416" windowWidth="21840" windowHeight="13140" tabRatio="717" activeTab="0"/>
  </bookViews>
  <sheets>
    <sheet name="EXAMES" sheetId="1" r:id="rId1"/>
  </sheets>
  <definedNames>
    <definedName name="_xlnm._FilterDatabase" localSheetId="0" hidden="1">'EXAMES'!$A$66:$O$78</definedName>
  </definedNames>
  <calcPr calcId="181029"/>
</workbook>
</file>

<file path=xl/sharedStrings.xml><?xml version="1.0" encoding="utf-8"?>
<sst xmlns="http://schemas.openxmlformats.org/spreadsheetml/2006/main" count="1160" uniqueCount="215">
  <si>
    <t>SUPERINTENDÊNCIA DO COMPLEXO REGULADOR EM SAÚDE DE GOIÁS</t>
  </si>
  <si>
    <t>GERÊNCIA DE REGULAÇÃO AMBULATORIAL</t>
  </si>
  <si>
    <t>ROTEIRO PARA CONFIGURAÇÃO DO SERVIR-MÓDULO AMBULATORIAL</t>
  </si>
  <si>
    <t>UNIDADE EXECUTANTE: POLICLÍNICA ESTADUAL DA REGIÃO SUDOESTE - QUIRINÓPOLIS</t>
  </si>
  <si>
    <t>EXAME</t>
  </si>
  <si>
    <t>COMPLEMENTO (SEDAÇÃO/CONTRASTE)</t>
  </si>
  <si>
    <t>ESPECIFICAÇÕES/EXAME OFERTADO</t>
  </si>
  <si>
    <t>IDADE MÍNIMA DE ATENDIMENTO</t>
  </si>
  <si>
    <t>PROFISSIONAL</t>
  </si>
  <si>
    <t>Nº DO CONSELHO</t>
  </si>
  <si>
    <t>CPF</t>
  </si>
  <si>
    <t>DIA DA SEMANA OU DIA DO ATENDIMENTO</t>
  </si>
  <si>
    <t>AFASTAMENTO</t>
  </si>
  <si>
    <t>HORÁRIO INICIAL</t>
  </si>
  <si>
    <t>HORÁRIO FINAL</t>
  </si>
  <si>
    <t>VAGAS EXTERNAS</t>
  </si>
  <si>
    <t>VAGAS INTERNAS</t>
  </si>
  <si>
    <t>OFERTA MENSAL                            VAGAS EXTERNAS</t>
  </si>
  <si>
    <t>OFERTA MENSAL VAGAS INTERNAS</t>
  </si>
  <si>
    <t xml:space="preserve">DIAS TRABALHADOS </t>
  </si>
  <si>
    <t>ENDOSCOPIA</t>
  </si>
  <si>
    <t xml:space="preserve">SEDAÇÃO </t>
  </si>
  <si>
    <t>**************</t>
  </si>
  <si>
    <t>VANDER GERALDO RODRIGUES DA CUNHA</t>
  </si>
  <si>
    <t>Segunda-feira</t>
  </si>
  <si>
    <t>Terça-feira</t>
  </si>
  <si>
    <t>Quarta-feira</t>
  </si>
  <si>
    <t>COLONOSCOPIA</t>
  </si>
  <si>
    <t>Quinta-feira</t>
  </si>
  <si>
    <t>Sexta-feira</t>
  </si>
  <si>
    <t>TESTE ERGOMÉTRICO</t>
  </si>
  <si>
    <t>*************************</t>
  </si>
  <si>
    <t>RICARDO VALE CAETANO</t>
  </si>
  <si>
    <t>PACIENTES MENORES DE 18 ANOS, ESTAR ACOMPANHADO POR RESPONSÁVEL.</t>
  </si>
  <si>
    <t>COLPOSCOPIA</t>
  </si>
  <si>
    <t>MIQUELE ADRIANO GALAN PASCOLIN</t>
  </si>
  <si>
    <t>MAPA</t>
  </si>
  <si>
    <t>HOLTER</t>
  </si>
  <si>
    <t>ELETROCARDIOGRAMA</t>
  </si>
  <si>
    <t>SEM RESTRIÇÃO</t>
  </si>
  <si>
    <t xml:space="preserve">LABORATÓRIO </t>
  </si>
  <si>
    <t>LIDIA MORGANA DE OLIVEIRA SANTOS</t>
  </si>
  <si>
    <t>RAIO X</t>
  </si>
  <si>
    <t>SEM CONTRASTE</t>
  </si>
  <si>
    <t xml:space="preserve"> Pé, Cavum, Coluna Cervical, Coluna Dorsal,  Coluna Toracica, Coluna Lombo Sacra, Coluna Toraco Lombar, Braço, Clavicula, Fêmur, Mão, Ombro, Joelho, Bacia, Calcânio, Perna,  Punho, Seios da Face, Tórax, Tornozelo.</t>
  </si>
  <si>
    <t>LUCAS BARCELOS LIMA LEITE</t>
  </si>
  <si>
    <t>TOMOGRAFIA</t>
  </si>
  <si>
    <t>Abdome Superior, Abdome Inferior, Crânio, Col. Cervical, Col. Dorsal, Col. Lombar, Col.Lombro Sacra, Col. Toracica, Pelve/Bacia, Pé, Joelho, Ombro, Pescoço, Seios da Face, Toráx, MMII, MMSS.</t>
  </si>
  <si>
    <t>MAMOGRAFIA</t>
  </si>
  <si>
    <t>DENSITOMETRIA ÓSSEA</t>
  </si>
  <si>
    <t>ULTRASSONOGRAFIA</t>
  </si>
  <si>
    <t xml:space="preserve">MARCELO FERREIRA DELA COLETA </t>
  </si>
  <si>
    <t xml:space="preserve">BERTHA LUCIA BANDEIRA M DA SILVA ALMEIDA </t>
  </si>
  <si>
    <t xml:space="preserve">ULTRASSONOGRAFIA DOPPLER </t>
  </si>
  <si>
    <t>ULTRASSONOGRAFIA DOPPLER VENOSO</t>
  </si>
  <si>
    <t>Valéria Borges da Silva</t>
  </si>
  <si>
    <t>Gabriel Correa Parreira</t>
  </si>
  <si>
    <t>Coordenadora de Enfermagem/RT</t>
  </si>
  <si>
    <t>RT Médico</t>
  </si>
  <si>
    <t>Coordenador Médico Curat</t>
  </si>
  <si>
    <t>ECOCARDIOGRAMA</t>
  </si>
  <si>
    <t>************************</t>
  </si>
  <si>
    <t>TIAGO ANTONIO BUENO CERAVOLO LIMA</t>
  </si>
  <si>
    <t>Sexta- feira</t>
  </si>
  <si>
    <t>CIR. GINECOLÓGICA</t>
  </si>
  <si>
    <t xml:space="preserve"> Ultrassonografia Endovaginal</t>
  </si>
  <si>
    <t>JOAO PAULO QUIRINO DA SILVEIRA RIBEIRO</t>
  </si>
  <si>
    <t>Dr. Wilton Pereira dos Santos</t>
  </si>
  <si>
    <t>Dr. Mique Alex Galan  Pascoalin</t>
  </si>
  <si>
    <t>OBSERVAÇÃO: EXAME DE TESTE ERGOMÉTRICO NO DIA DO EXAME UTILIZAR USAR ROUPAS CONFORTÁVEIS E TÊNIS.</t>
  </si>
  <si>
    <t xml:space="preserve">1) Ultrassonografia Endovaginal Obstetríca de Primeiro Trimestre                            2)  Ultrassonografia obstétrica </t>
  </si>
  <si>
    <t xml:space="preserve">1) Ultrassonografia Abdômen total                                2) Ultrassonografia Abdômen superior                   3) Ultrassonografia Abdômen Inferior ou pélvica abdominal                                                                               4) Ultrassonografia Renal e vias urinárias                                                                                     5) Ultrassonografia parede abdominal                       6)Ultrassonografia Artircular                                       7) Ultrassonografia de Tireóide </t>
  </si>
  <si>
    <t>1) Ultrassonografia Endovaginal Obstetríca de Primeiro Trimestre                                                                              2)  Ultrassonografia obstétrica                                    3) Ultrassonografia Endovaginal Obstetríca com Translucencia Nucal                   4) Ultrassonografia Abdômen total                            5) Ultrassonografia Abdômen superior                   6) Ultrassonografia Abdômen Inferior ou pélvica abdominal                                                                                     7) Ultrassonografia Endovaginal                               8) Ultrassonografia mamas e axilas                            9) Ultrassonografia Renal e vias urinárias</t>
  </si>
  <si>
    <t>Terça Feira</t>
  </si>
  <si>
    <t>INTERNAS</t>
  </si>
  <si>
    <t>EXTERNAS</t>
  </si>
  <si>
    <t>TESTE</t>
  </si>
  <si>
    <t>ELETRO</t>
  </si>
  <si>
    <t>ECO</t>
  </si>
  <si>
    <t>DIU</t>
  </si>
  <si>
    <t>USG</t>
  </si>
  <si>
    <t>OBS: COLONOSCOPIA: PACIENTES ACIMA DE 45 ANOS ANOS: APRESENTAR ECG, RAIO-X DO TÓRAX, HEMOGRAMA COMPLETO, URÉIA, CREATININA, PERFIL LIPÍDICO, COAGULOGRAMA, TGO, TGP. CARDIOPATA OU HIPERTENSO TRAZER RISCO ANESTÉSICO COM O CARDIOLOGISTA.</t>
  </si>
  <si>
    <t>OBSERVAÇÃO : PARA INSERÇÃO DE DIU A PACIENTE DEVERÁ APRESENTAR EXAME DE ULTRASSONOFRAVIA ENDOVAGINAL RECENTE, EXAME CITOLOGIA (PREVENTIVO) RECENTE, TESTE DE B-HCG (GRAVIDEZ) REALIZADO COM PELO MENOS INTERVALO DE 20 DIAS. ORIENTAR PACIENTE A TRAZER ABSORVENTE</t>
  </si>
  <si>
    <t xml:space="preserve">          ENDOSCOPIA: PACIENTES ACIMA DE 45 ANOS ANOS: TRAZER ECG E HEMOGRAMA COMPLETO.</t>
  </si>
  <si>
    <t>Coordenador Operacional</t>
  </si>
  <si>
    <t xml:space="preserve">OBSERVAÇÃO:  TODA SOLICITAÇÃO DE MAMOGRAFIA DEVE ESTAR INSERIDA NO SISTEMA SISCAN. </t>
  </si>
  <si>
    <t>UBYRATAN GONZAGA COELHO</t>
  </si>
  <si>
    <t>Quarta- feira</t>
  </si>
  <si>
    <t>mamas e axilas</t>
  </si>
  <si>
    <t>ROBERTA SOARES FERREIRA GHIGGI</t>
  </si>
  <si>
    <t>DOPPLER</t>
  </si>
  <si>
    <t>Segunda a Sexta-feira</t>
  </si>
  <si>
    <t xml:space="preserve">1) Doppler de carótidas e tireoide </t>
  </si>
  <si>
    <t>21, 28</t>
  </si>
  <si>
    <t>Estará presente somente 26/02</t>
  </si>
  <si>
    <t>Estará presente somente 27/02</t>
  </si>
  <si>
    <t xml:space="preserve">1) Doppler Venoso / arterial  Membros inferiores e superiores </t>
  </si>
  <si>
    <t xml:space="preserve">1) Doppler  membros inferiores  e superiores  /   venoso arterial / vertebrais  / tireoide / testiculo </t>
  </si>
  <si>
    <t>AGENDA: FEVEREIRO/2024</t>
  </si>
  <si>
    <t>Estará presente apenas dia16/02</t>
  </si>
  <si>
    <t>8,15,29</t>
  </si>
  <si>
    <t>RUBENS BALIEIRO FERREIRA</t>
  </si>
  <si>
    <t>16, 23</t>
  </si>
  <si>
    <t>Estará presente somente dia 23/02</t>
  </si>
  <si>
    <t>12, 13</t>
  </si>
  <si>
    <t>Estará presente somente dia 07/02</t>
  </si>
  <si>
    <t xml:space="preserve"> RETIRADA DE DIU</t>
  </si>
  <si>
    <t xml:space="preserve">INSERÇÃO DE DIU </t>
  </si>
  <si>
    <t>12, 26</t>
  </si>
  <si>
    <t>13, 27</t>
  </si>
  <si>
    <t>15, 22, 29</t>
  </si>
  <si>
    <t>Estará presente somente 15/02</t>
  </si>
  <si>
    <t>Estará presente somente 16/02</t>
  </si>
  <si>
    <t>9, 16</t>
  </si>
  <si>
    <t>ESPIROMETRIA</t>
  </si>
  <si>
    <t>SAMUEL VIEIRA DE OLIVEIRA NETO</t>
  </si>
  <si>
    <t>Estará presente somente 02/02</t>
  </si>
  <si>
    <t>Quirinópolis, 15 de janeiro de 2024.</t>
  </si>
  <si>
    <t>UNIDADE EXECUTANTE:  POLICLÍNICA ESTADUAL DA REGIÃO SUDOESTE - QUIRINÓPOLIS</t>
  </si>
  <si>
    <t>ESPECIALIDADE/SUBESPECIALIDADE</t>
  </si>
  <si>
    <t>CRM-GO</t>
  </si>
  <si>
    <t>AFASTAMENTO (DIAS)</t>
  </si>
  <si>
    <t>1ª VEZ (AGENDA EXTERNA)</t>
  </si>
  <si>
    <t>RETORNO (AGENDA INTERNA)</t>
  </si>
  <si>
    <t>INTERCONSULTA (AGENDA INTERNA)</t>
  </si>
  <si>
    <t>OFERTA MENSAL1ª VEZ (AGENDA EXTERNA)</t>
  </si>
  <si>
    <t>OFERTA MENSAL (AGENDA INTERNA)</t>
  </si>
  <si>
    <t>OFTALMOLOGIA</t>
  </si>
  <si>
    <t>ALEXANDRE DO CARMO COTTA</t>
  </si>
  <si>
    <t>Estará presente somente dia 06/02</t>
  </si>
  <si>
    <t>14, 21</t>
  </si>
  <si>
    <t>REGINALDO PRATA</t>
  </si>
  <si>
    <t>Estará presente somente dia 19/02</t>
  </si>
  <si>
    <t>Estará presente somente dia 20/02</t>
  </si>
  <si>
    <t>Estará presente somente dia 21/02</t>
  </si>
  <si>
    <t>Estará presente somente dia 22/02</t>
  </si>
  <si>
    <t>Quirinópolis, 16 de dezembro de 2023.</t>
  </si>
  <si>
    <t>Coodenador Operacional</t>
  </si>
  <si>
    <t>PUNÇÃO ASPIRATIVA POR AGULHA GROSSA  (CORE BIÓPSIA)</t>
  </si>
  <si>
    <t>MAMA</t>
  </si>
  <si>
    <t>PUNÇÃO ASPIRATIVA POR AGULHA FINA (PAAF)</t>
  </si>
  <si>
    <t>TIREÓIDE</t>
  </si>
  <si>
    <t>Quirinópolis, 16 de janeiro de 2024.</t>
  </si>
  <si>
    <t xml:space="preserve">ATENDIMENTO EM DOENÇAS DO SISTEMA NERVOSO </t>
  </si>
  <si>
    <t>ALESSANDRA DA SILVA DE SOUZA SILVA</t>
  </si>
  <si>
    <t>13</t>
  </si>
  <si>
    <t>Estará presente somente dia 01/02</t>
  </si>
  <si>
    <t>NEUROLOGIA</t>
  </si>
  <si>
    <t xml:space="preserve">RAFAEL MOREIRA MACIEL </t>
  </si>
  <si>
    <t>Estará presente somente dia 08/02</t>
  </si>
  <si>
    <t>Estará presente somente dia 09/02</t>
  </si>
  <si>
    <t>JOAO ANTONIO MARTIN SEVERINO</t>
  </si>
  <si>
    <t>Estará presente somento dia 05/02</t>
  </si>
  <si>
    <t>OTORRINOLARINGOLOGIA</t>
  </si>
  <si>
    <t>AMANDA DE ALMEIDA SOUZA</t>
  </si>
  <si>
    <t>9, 23</t>
  </si>
  <si>
    <t>THAIS BACCARINI SANTANA</t>
  </si>
  <si>
    <t>Estará presente apenas dia 07/02</t>
  </si>
  <si>
    <t>Estará presente apenas dia 23/02</t>
  </si>
  <si>
    <t>OBSTETRICIA DE ALTO RISCO</t>
  </si>
  <si>
    <t>BERTHA LUCIA BANDEIRA M. DA SILVA ALMEIDA</t>
  </si>
  <si>
    <t>PSIQUIATRIA (EMAESM)</t>
  </si>
  <si>
    <t>DEBORA MONICA DA SILVA PAIXAO</t>
  </si>
  <si>
    <t>ATENDIMENTO EM DOENÇAS METABÓLICAS</t>
  </si>
  <si>
    <t>GUSTAVO PENNA OLIVEIRA</t>
  </si>
  <si>
    <t>Estará presente apenas dia 27/02</t>
  </si>
  <si>
    <t>ATENDIMENTO EM DOENÇAS  REUMATOLOGICAS</t>
  </si>
  <si>
    <t xml:space="preserve">FABIANO BARBOSA PERES </t>
  </si>
  <si>
    <t>Estará presente apenas dia 14/02</t>
  </si>
  <si>
    <t xml:space="preserve">REUMATOLOGIA </t>
  </si>
  <si>
    <t>PAULA MENEZES AQUINO RAMOS</t>
  </si>
  <si>
    <t>1, 8, 29</t>
  </si>
  <si>
    <t>2, 9</t>
  </si>
  <si>
    <t>MASTOLOGIA</t>
  </si>
  <si>
    <t>JOÃO WESLEY CABRAL DE MOURA FILHO</t>
  </si>
  <si>
    <t>12</t>
  </si>
  <si>
    <t>2,9</t>
  </si>
  <si>
    <t>ORTOPEDIA</t>
  </si>
  <si>
    <t>JORGE AUGUSTO NUNES RODRIGUES</t>
  </si>
  <si>
    <t>16,23</t>
  </si>
  <si>
    <t>NEFROLOGIA</t>
  </si>
  <si>
    <t>LEONARDO ALVES OLIVEIRA</t>
  </si>
  <si>
    <t>SAÚDE DA FAMILIA/CLINICA MÉDICA</t>
  </si>
  <si>
    <t>MIQUE ALEX GALAN PASCOALIN</t>
  </si>
  <si>
    <t>15</t>
  </si>
  <si>
    <t>16</t>
  </si>
  <si>
    <t>GINECOLOGIA</t>
  </si>
  <si>
    <t>Estará presente apenas dia 26/02</t>
  </si>
  <si>
    <t>6, 13</t>
  </si>
  <si>
    <t xml:space="preserve">RITA DE CASSIA GIRON DE AVILA </t>
  </si>
  <si>
    <t>14</t>
  </si>
  <si>
    <t>Estará presente apenas dia 15/02</t>
  </si>
  <si>
    <t>CIRURGIA VASCULAR</t>
  </si>
  <si>
    <t>PAULO RICARDO ALVES MOREIRA</t>
  </si>
  <si>
    <t>8, 15</t>
  </si>
  <si>
    <t xml:space="preserve">UROLOGIA </t>
  </si>
  <si>
    <t>RAPHAEL FELIPE FREUA FONTES</t>
  </si>
  <si>
    <t>Estará presente somente dia 05/02</t>
  </si>
  <si>
    <t>CARDIOLOGIA</t>
  </si>
  <si>
    <t>9</t>
  </si>
  <si>
    <t>DERMATOLOGIA</t>
  </si>
  <si>
    <t>KATIÊ DE AQUINO ALVES</t>
  </si>
  <si>
    <t>Estará presente apenas dia 01/02</t>
  </si>
  <si>
    <t>Sexta-Feira</t>
  </si>
  <si>
    <t>Estará presente apenas dia 02/02</t>
  </si>
  <si>
    <t>PNEUMOLOGIA</t>
  </si>
  <si>
    <t>HEMATOLOGIA</t>
  </si>
  <si>
    <t>JOAO PITALUGA NETO</t>
  </si>
  <si>
    <t>GASTROENTEROLOGIA</t>
  </si>
  <si>
    <t>PEDIATRIA</t>
  </si>
  <si>
    <t>JOÃO BATISTA TEIXEIRA</t>
  </si>
  <si>
    <t>MARCIA VALE CAETANO</t>
  </si>
  <si>
    <t xml:space="preserve">CARDIOMETABOLICAS </t>
  </si>
  <si>
    <t>PEDIATRIA DE ALTO RISCO</t>
  </si>
  <si>
    <t>Quirinópolis, 10 de janeiro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</si>
</sst>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hh\:mm"/>
    <numFmt numFmtId="165" formatCode="[$-416]hh&quot;:&quot;mm"/>
    <numFmt numFmtId="166" formatCode="hh\:mm"/>
  </numFmts>
  <fonts count="25">
    <font>
      <sz val="11"/>
      <color rgb="FF000000"/>
      <name val="Calibri"/>
      <family val="2"/>
    </font>
    <font>
      <sz val="10"/>
      <name val="Arial"/>
      <family val="2"/>
    </font>
    <font>
      <sz val="11"/>
      <color rgb="FF000000"/>
      <name val="Arial"/>
      <family val="2"/>
    </font>
    <font>
      <sz val="12"/>
      <color rgb="FF000000"/>
      <name val="Calibri"/>
      <family val="2"/>
    </font>
    <font>
      <sz val="12"/>
      <name val="Calibri"/>
      <family val="2"/>
    </font>
    <font>
      <sz val="8"/>
      <name val="Calibri"/>
      <family val="2"/>
    </font>
    <font>
      <b/>
      <sz val="12"/>
      <color rgb="FF000000"/>
      <name val="Calibri Light"/>
      <family val="2"/>
      <scheme val="major"/>
    </font>
    <font>
      <b/>
      <sz val="12"/>
      <name val="Calibri Light"/>
      <family val="2"/>
      <scheme val="major"/>
    </font>
    <font>
      <sz val="12"/>
      <color rgb="FF000000"/>
      <name val="Calibri Light"/>
      <family val="2"/>
      <scheme val="major"/>
    </font>
    <font>
      <b/>
      <sz val="12"/>
      <color theme="1"/>
      <name val="Calibri Light"/>
      <family val="2"/>
      <scheme val="major"/>
    </font>
    <font>
      <sz val="12"/>
      <color theme="1"/>
      <name val="Calibri Light"/>
      <family val="2"/>
      <scheme val="major"/>
    </font>
    <font>
      <sz val="16"/>
      <color rgb="FF000000"/>
      <name val="Calibri Light"/>
      <family val="2"/>
      <scheme val="major"/>
    </font>
    <font>
      <b/>
      <sz val="12"/>
      <color rgb="FF000000"/>
      <name val="Calibri"/>
      <family val="2"/>
    </font>
    <font>
      <b/>
      <sz val="16"/>
      <color rgb="FF000000"/>
      <name val="Calibri"/>
      <family val="2"/>
    </font>
    <font>
      <b/>
      <sz val="18"/>
      <color rgb="FF000000"/>
      <name val="Calibri"/>
      <family val="2"/>
    </font>
    <font>
      <b/>
      <sz val="16"/>
      <color rgb="FF000000"/>
      <name val="Calibri Light"/>
      <family val="2"/>
      <scheme val="major"/>
    </font>
    <font>
      <sz val="16"/>
      <color rgb="FF000000"/>
      <name val="Calibri"/>
      <family val="2"/>
    </font>
    <font>
      <sz val="14"/>
      <color rgb="FF000000"/>
      <name val="Calibri"/>
      <family val="2"/>
    </font>
    <font>
      <sz val="11"/>
      <color rgb="FF000000"/>
      <name val="Calibri Light"/>
      <family val="2"/>
      <scheme val="major"/>
    </font>
    <font>
      <sz val="11"/>
      <color theme="1"/>
      <name val="Calibri Light"/>
      <family val="2"/>
      <scheme val="major"/>
    </font>
    <font>
      <b/>
      <sz val="22"/>
      <name val="Calibri Light"/>
      <family val="2"/>
      <scheme val="major"/>
    </font>
    <font>
      <b/>
      <sz val="18"/>
      <name val="Calibri Light"/>
      <family val="2"/>
      <scheme val="major"/>
    </font>
    <font>
      <b/>
      <sz val="16"/>
      <name val="Calibri Light"/>
      <family val="2"/>
      <scheme val="major"/>
    </font>
    <font>
      <sz val="14"/>
      <name val="Calibri Light"/>
      <family val="2"/>
      <scheme val="major"/>
    </font>
    <font>
      <b/>
      <sz val="14"/>
      <name val="Calibri Light"/>
      <family val="2"/>
      <scheme val="major"/>
    </font>
  </fonts>
  <fills count="21">
    <fill>
      <patternFill/>
    </fill>
    <fill>
      <patternFill patternType="gray125"/>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0"/>
        <bgColor indexed="64"/>
      </patternFill>
    </fill>
    <fill>
      <patternFill patternType="solid">
        <fgColor theme="7"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
      <patternFill patternType="solid">
        <fgColor theme="7" tint="0.7999799847602844"/>
        <bgColor indexed="64"/>
      </patternFill>
    </fill>
    <fill>
      <patternFill patternType="solid">
        <fgColor rgb="FFFFFFFF"/>
        <bgColor indexed="64"/>
      </patternFill>
    </fill>
    <fill>
      <patternFill patternType="solid">
        <fgColor theme="9" tint="0.7999799847602844"/>
        <bgColor indexed="64"/>
      </patternFill>
    </fill>
    <fill>
      <patternFill patternType="solid">
        <fgColor theme="5" tint="0.5999900102615356"/>
        <bgColor indexed="64"/>
      </patternFill>
    </fill>
  </fills>
  <borders count="50">
    <border>
      <left/>
      <right/>
      <top/>
      <bottom/>
      <diagonal/>
    </border>
    <border>
      <left style="medium"/>
      <right/>
      <top/>
      <bottom/>
    </border>
    <border>
      <left style="thin"/>
      <right style="thin"/>
      <top style="thin"/>
      <bottom style="thin"/>
    </border>
    <border>
      <left style="medium"/>
      <right style="thin"/>
      <top style="thin"/>
      <bottom style="thin"/>
    </border>
    <border>
      <left/>
      <right style="medium"/>
      <top/>
      <bottom/>
    </border>
    <border>
      <left/>
      <right/>
      <top/>
      <bottom style="thin"/>
    </border>
    <border>
      <left style="medium"/>
      <right style="thin"/>
      <top style="thin"/>
      <bottom/>
    </border>
    <border>
      <left style="thin"/>
      <right style="thin"/>
      <top style="thin"/>
      <bottom/>
    </border>
    <border>
      <left style="thin"/>
      <right/>
      <top style="thin"/>
      <bottom/>
    </border>
    <border>
      <left style="medium"/>
      <right style="thin"/>
      <top/>
      <bottom style="thin"/>
    </border>
    <border>
      <left style="thin"/>
      <right style="thin"/>
      <top/>
      <bottom style="thin"/>
    </border>
    <border>
      <left style="thin"/>
      <right/>
      <top/>
      <bottom style="thin"/>
    </border>
    <border>
      <left/>
      <right style="thin"/>
      <top style="thin"/>
      <bottom style="thin"/>
    </border>
    <border>
      <left style="medium"/>
      <right/>
      <top/>
      <bottom style="medium"/>
    </border>
    <border>
      <left/>
      <right/>
      <top/>
      <bottom style="medium"/>
    </border>
    <border>
      <left style="medium"/>
      <right/>
      <top style="thin"/>
      <bottom/>
    </border>
    <border>
      <left style="medium"/>
      <right/>
      <top/>
      <bottom style="thin"/>
    </border>
    <border>
      <left/>
      <right/>
      <top style="thin"/>
      <bottom style="thin"/>
    </border>
    <border>
      <left/>
      <right style="medium"/>
      <top/>
      <bottom style="thin"/>
    </border>
    <border>
      <left style="thin"/>
      <right style="medium"/>
      <top style="thin"/>
      <bottom style="thin"/>
    </border>
    <border>
      <left style="thin"/>
      <right style="medium"/>
      <top/>
      <bottom style="thin"/>
    </border>
    <border>
      <left style="thin"/>
      <right style="medium"/>
      <top style="thin"/>
      <bottom/>
    </border>
    <border>
      <left/>
      <right style="medium"/>
      <top style="thin"/>
      <bottom style="thin"/>
    </border>
    <border>
      <left/>
      <right/>
      <top style="thin"/>
      <bottom/>
    </border>
    <border>
      <left/>
      <right style="medium"/>
      <top style="thin"/>
      <bottom/>
    </border>
    <border>
      <left/>
      <right style="medium"/>
      <top/>
      <bottom style="medium"/>
    </border>
    <border>
      <left style="medium"/>
      <right style="medium"/>
      <top style="thin"/>
      <bottom style="thin"/>
    </border>
    <border>
      <left style="thin"/>
      <right/>
      <top style="thin"/>
      <bottom style="thin"/>
    </border>
    <border>
      <left style="medium"/>
      <right/>
      <top style="thin"/>
      <bottom style="thin"/>
    </border>
    <border>
      <left style="thin">
        <color theme="0"/>
      </left>
      <right style="thin"/>
      <top style="thin"/>
      <bottom style="thin"/>
    </border>
    <border>
      <left style="medium"/>
      <right/>
      <top/>
      <bottom style="thin">
        <color theme="0"/>
      </bottom>
    </border>
    <border>
      <left/>
      <right/>
      <top/>
      <bottom style="thin">
        <color theme="0"/>
      </bottom>
    </border>
    <border>
      <left style="thin">
        <color theme="0"/>
      </left>
      <right/>
      <top/>
      <bottom style="medium"/>
    </border>
    <border>
      <left style="thin">
        <color theme="0"/>
      </left>
      <right style="thin">
        <color theme="0"/>
      </right>
      <top/>
      <bottom style="medium"/>
    </border>
    <border>
      <left style="thin">
        <color theme="0"/>
      </left>
      <right style="medium"/>
      <top/>
      <bottom style="medium"/>
    </border>
    <border>
      <left style="medium"/>
      <right/>
      <top style="medium"/>
      <bottom/>
    </border>
    <border>
      <left/>
      <right/>
      <top style="medium"/>
      <bottom/>
    </border>
    <border>
      <left/>
      <right style="medium"/>
      <top style="medium"/>
      <bottom/>
    </border>
    <border>
      <left style="medium"/>
      <right/>
      <top style="thin">
        <color theme="0"/>
      </top>
      <bottom/>
    </border>
    <border>
      <left/>
      <right/>
      <top style="thin">
        <color theme="0"/>
      </top>
      <bottom/>
    </border>
    <border>
      <left/>
      <right style="medium"/>
      <top style="thin">
        <color theme="0"/>
      </top>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thin"/>
      <top/>
      <bottom/>
    </border>
    <border>
      <left style="thin"/>
      <right style="thin"/>
      <top/>
      <bottom/>
    </border>
    <border>
      <left style="thin"/>
      <right style="medium"/>
      <top/>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47">
    <xf numFmtId="0" fontId="0" fillId="0" borderId="0" xfId="0"/>
    <xf numFmtId="0" fontId="3" fillId="2" borderId="0" xfId="0" applyFont="1" applyFill="1"/>
    <xf numFmtId="0" fontId="3" fillId="2" borderId="1" xfId="0" applyFont="1" applyFill="1" applyBorder="1"/>
    <xf numFmtId="0" fontId="3" fillId="2" borderId="0" xfId="0" applyFont="1" applyFill="1" applyAlignment="1">
      <alignment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164" fontId="8" fillId="3" borderId="2"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165" fontId="10" fillId="2" borderId="2" xfId="0" applyNumberFormat="1" applyFont="1" applyFill="1" applyBorder="1" applyAlignment="1">
      <alignment horizontal="center" vertical="center" wrapText="1"/>
    </xf>
    <xf numFmtId="0" fontId="8" fillId="3" borderId="3" xfId="20" applyFont="1" applyFill="1" applyBorder="1" applyAlignment="1">
      <alignment horizontal="center" vertical="center"/>
      <protection/>
    </xf>
    <xf numFmtId="0" fontId="8" fillId="3" borderId="2" xfId="20" applyFont="1" applyFill="1" applyBorder="1" applyAlignment="1">
      <alignment horizontal="center" vertical="center" wrapText="1"/>
      <protection/>
    </xf>
    <xf numFmtId="0" fontId="8" fillId="3" borderId="2" xfId="20" applyFont="1" applyFill="1" applyBorder="1" applyAlignment="1">
      <alignment horizontal="center" vertical="center"/>
      <protection/>
    </xf>
    <xf numFmtId="164" fontId="8" fillId="3" borderId="2" xfId="20" applyNumberFormat="1" applyFont="1" applyFill="1" applyBorder="1" applyAlignment="1">
      <alignment horizontal="center" vertical="center" wrapText="1"/>
      <protection/>
    </xf>
    <xf numFmtId="0" fontId="8" fillId="2" borderId="0" xfId="0" applyFont="1" applyFill="1"/>
    <xf numFmtId="20" fontId="8" fillId="3" borderId="2" xfId="0" applyNumberFormat="1" applyFont="1" applyFill="1" applyBorder="1" applyAlignment="1">
      <alignment horizontal="center" vertical="center" wrapText="1"/>
    </xf>
    <xf numFmtId="20" fontId="8" fillId="3" borderId="2" xfId="0" applyNumberFormat="1" applyFont="1" applyFill="1" applyBorder="1" applyAlignment="1">
      <alignment horizontal="center" vertical="center"/>
    </xf>
    <xf numFmtId="0" fontId="3" fillId="2" borderId="0" xfId="0" applyFont="1" applyFill="1" applyAlignment="1">
      <alignment wrapText="1"/>
    </xf>
    <xf numFmtId="0" fontId="3" fillId="2" borderId="0" xfId="0" applyFont="1" applyFill="1" applyAlignment="1">
      <alignment horizontal="center"/>
    </xf>
    <xf numFmtId="0" fontId="4" fillId="2" borderId="0" xfId="0" applyFont="1" applyFill="1"/>
    <xf numFmtId="0" fontId="3" fillId="4" borderId="0" xfId="0" applyFont="1" applyFill="1" applyAlignment="1">
      <alignment wrapText="1"/>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6" borderId="2" xfId="0" applyFont="1" applyFill="1" applyBorder="1" applyAlignment="1">
      <alignment horizontal="center" vertical="center"/>
    </xf>
    <xf numFmtId="2" fontId="7" fillId="6"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Alignment="1">
      <alignment horizontal="center" vertical="center"/>
    </xf>
    <xf numFmtId="0" fontId="8"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6" fillId="8" borderId="2" xfId="0" applyFont="1" applyFill="1" applyBorder="1" applyAlignment="1">
      <alignment horizontal="center" wrapText="1"/>
    </xf>
    <xf numFmtId="0" fontId="8" fillId="2" borderId="0" xfId="0" applyFont="1" applyFill="1" applyAlignment="1">
      <alignment horizontal="center" vertical="center"/>
    </xf>
    <xf numFmtId="0" fontId="18" fillId="3"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20" applyFont="1" applyFill="1" applyBorder="1" applyAlignment="1">
      <alignment horizontal="center" vertical="center"/>
      <protection/>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xf>
    <xf numFmtId="2" fontId="9" fillId="6" borderId="2" xfId="0" applyNumberFormat="1" applyFont="1" applyFill="1" applyBorder="1" applyAlignment="1">
      <alignment horizontal="center" vertical="center"/>
    </xf>
    <xf numFmtId="164" fontId="10" fillId="3"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2" fillId="10" borderId="2" xfId="0" applyFont="1" applyFill="1" applyBorder="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164" fontId="10"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9" fillId="6" borderId="10" xfId="0" applyFont="1" applyFill="1" applyBorder="1" applyAlignment="1">
      <alignment horizontal="center" vertical="center"/>
    </xf>
    <xf numFmtId="164" fontId="10" fillId="3" borderId="10"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3" fillId="2" borderId="4" xfId="0" applyFont="1" applyFill="1" applyBorder="1" applyAlignment="1">
      <alignment horizontal="center" vertical="center"/>
    </xf>
    <xf numFmtId="0" fontId="8" fillId="2" borderId="0" xfId="0" applyFont="1" applyFill="1" applyAlignment="1">
      <alignment vertical="center"/>
    </xf>
    <xf numFmtId="0" fontId="8" fillId="11" borderId="2" xfId="20" applyFont="1" applyFill="1" applyBorder="1" applyAlignment="1">
      <alignment horizontal="center" vertical="center"/>
      <protection/>
    </xf>
    <xf numFmtId="0" fontId="10" fillId="3" borderId="2" xfId="20" applyFont="1" applyFill="1" applyBorder="1" applyAlignment="1">
      <alignment horizontal="center" vertical="center"/>
      <protection/>
    </xf>
    <xf numFmtId="0" fontId="12" fillId="2" borderId="0" xfId="0" applyFont="1" applyFill="1" applyAlignment="1">
      <alignment horizontal="center" vertical="center"/>
    </xf>
    <xf numFmtId="0" fontId="12" fillId="10" borderId="12" xfId="0" applyFont="1" applyFill="1" applyBorder="1" applyAlignment="1">
      <alignment horizontal="center" vertical="center"/>
    </xf>
    <xf numFmtId="0" fontId="3" fillId="2" borderId="1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1" xfId="0" applyFont="1" applyFill="1" applyBorder="1" applyAlignment="1">
      <alignment horizontal="left" wrapText="1"/>
    </xf>
    <xf numFmtId="0" fontId="3" fillId="2" borderId="0" xfId="0" applyFont="1" applyFill="1" applyAlignment="1">
      <alignment horizontal="left" wrapText="1"/>
    </xf>
    <xf numFmtId="0" fontId="3" fillId="2" borderId="1" xfId="0" applyFont="1" applyFill="1"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0" fontId="13" fillId="2" borderId="0" xfId="0" applyFont="1" applyFill="1"/>
    <xf numFmtId="0" fontId="3" fillId="2" borderId="5" xfId="0" applyFont="1" applyFill="1" applyBorder="1" applyAlignment="1">
      <alignment horizontal="center" vertical="center"/>
    </xf>
    <xf numFmtId="0" fontId="13" fillId="1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3" fillId="2" borderId="0" xfId="0" applyFont="1" applyFill="1" applyAlignment="1">
      <alignment horizontal="center" wrapText="1"/>
    </xf>
    <xf numFmtId="0" fontId="3" fillId="2" borderId="16" xfId="0" applyFont="1" applyFill="1" applyBorder="1"/>
    <xf numFmtId="0" fontId="3" fillId="2" borderId="5" xfId="0" applyFont="1" applyFill="1" applyBorder="1"/>
    <xf numFmtId="0" fontId="8" fillId="4" borderId="17" xfId="0" applyFont="1" applyFill="1" applyBorder="1" applyAlignment="1">
      <alignment horizontal="center" vertical="center" wrapText="1"/>
    </xf>
    <xf numFmtId="0" fontId="11" fillId="4" borderId="16" xfId="20" applyFont="1" applyFill="1" applyBorder="1" applyAlignment="1">
      <alignment horizontal="center" wrapText="1"/>
      <protection/>
    </xf>
    <xf numFmtId="0" fontId="11" fillId="4" borderId="5" xfId="20" applyFont="1" applyFill="1" applyBorder="1" applyAlignment="1">
      <alignment horizontal="center" wrapText="1"/>
      <protection/>
    </xf>
    <xf numFmtId="0" fontId="11" fillId="4" borderId="18" xfId="20" applyFont="1" applyFill="1" applyBorder="1" applyAlignment="1">
      <alignment horizontal="center" wrapText="1"/>
      <protection/>
    </xf>
    <xf numFmtId="0" fontId="12" fillId="2" borderId="16" xfId="0" applyFont="1" applyFill="1" applyBorder="1"/>
    <xf numFmtId="0" fontId="12" fillId="2" borderId="5" xfId="0" applyFont="1" applyFill="1" applyBorder="1"/>
    <xf numFmtId="0" fontId="3" fillId="2" borderId="18" xfId="0" applyFont="1" applyFill="1" applyBorder="1"/>
    <xf numFmtId="0" fontId="6" fillId="4" borderId="16" xfId="0" applyFont="1" applyFill="1" applyBorder="1" applyAlignment="1">
      <alignment horizontal="center"/>
    </xf>
    <xf numFmtId="0" fontId="6" fillId="4" borderId="5" xfId="0" applyFont="1" applyFill="1" applyBorder="1" applyAlignment="1">
      <alignment horizontal="center"/>
    </xf>
    <xf numFmtId="0" fontId="8" fillId="4" borderId="5"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8" fillId="8" borderId="19" xfId="0" applyFont="1" applyFill="1" applyBorder="1" applyAlignment="1">
      <alignment horizontal="center" vertical="center"/>
    </xf>
    <xf numFmtId="0" fontId="10" fillId="9" borderId="19" xfId="0" applyFont="1" applyFill="1" applyBorder="1" applyAlignment="1">
      <alignment horizontal="center" vertical="center"/>
    </xf>
    <xf numFmtId="0" fontId="8" fillId="4" borderId="0" xfId="0" applyFont="1" applyFill="1" applyAlignment="1">
      <alignment horizontal="center" vertical="center" wrapText="1"/>
    </xf>
    <xf numFmtId="0" fontId="8" fillId="2" borderId="4" xfId="0" applyFont="1" applyFill="1" applyBorder="1" applyAlignment="1">
      <alignment horizontal="center" vertical="center"/>
    </xf>
    <xf numFmtId="0" fontId="6" fillId="4" borderId="0" xfId="0" applyFont="1" applyFill="1" applyAlignment="1">
      <alignment horizontal="center" vertical="center" wrapText="1"/>
    </xf>
    <xf numFmtId="0" fontId="6" fillId="4" borderId="4" xfId="0" applyFont="1" applyFill="1" applyBorder="1" applyAlignment="1">
      <alignment horizontal="center" vertical="center"/>
    </xf>
    <xf numFmtId="0" fontId="6" fillId="8" borderId="19" xfId="0" applyFont="1" applyFill="1" applyBorder="1" applyAlignment="1">
      <alignment horizontal="center" vertical="center"/>
    </xf>
    <xf numFmtId="0" fontId="8" fillId="2" borderId="18" xfId="0" applyFont="1" applyFill="1" applyBorder="1" applyAlignment="1">
      <alignment horizontal="center" vertical="center"/>
    </xf>
    <xf numFmtId="0" fontId="9" fillId="5" borderId="19" xfId="0" applyFont="1" applyFill="1" applyBorder="1" applyAlignment="1">
      <alignment horizontal="center" vertical="center" wrapText="1"/>
    </xf>
    <xf numFmtId="0" fontId="10" fillId="8" borderId="20" xfId="0" applyFont="1" applyFill="1" applyBorder="1" applyAlignment="1">
      <alignment horizontal="center" vertical="center"/>
    </xf>
    <xf numFmtId="0" fontId="10" fillId="3" borderId="0" xfId="20" applyFont="1" applyFill="1" applyAlignment="1">
      <alignment horizontal="center" vertical="center"/>
      <protection/>
    </xf>
    <xf numFmtId="0" fontId="10" fillId="8" borderId="21" xfId="0" applyFont="1" applyFill="1" applyBorder="1" applyAlignment="1">
      <alignment horizontal="center" vertical="center"/>
    </xf>
    <xf numFmtId="0" fontId="10" fillId="8" borderId="19" xfId="0" applyFont="1" applyFill="1" applyBorder="1" applyAlignment="1">
      <alignment horizontal="center" vertical="center"/>
    </xf>
    <xf numFmtId="0" fontId="6" fillId="9" borderId="19" xfId="0" applyFont="1" applyFill="1" applyBorder="1" applyAlignment="1">
      <alignment horizontal="center" vertical="center"/>
    </xf>
    <xf numFmtId="0" fontId="8" fillId="2" borderId="22" xfId="0" applyFont="1" applyFill="1" applyBorder="1" applyAlignment="1">
      <alignment horizontal="center" vertical="center"/>
    </xf>
    <xf numFmtId="0" fontId="6" fillId="8" borderId="19" xfId="0" applyFont="1" applyFill="1" applyBorder="1" applyAlignment="1">
      <alignment horizontal="center"/>
    </xf>
    <xf numFmtId="0" fontId="11" fillId="4" borderId="0" xfId="20" applyFont="1" applyFill="1" applyAlignment="1">
      <alignment horizontal="center"/>
      <protection/>
    </xf>
    <xf numFmtId="0" fontId="3" fillId="2" borderId="4" xfId="0" applyFont="1" applyFill="1" applyBorder="1" applyAlignment="1">
      <alignment horizontal="left" wrapText="1"/>
    </xf>
    <xf numFmtId="0" fontId="3" fillId="2" borderId="2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4" xfId="0" applyFont="1" applyFill="1" applyBorder="1" applyAlignment="1">
      <alignment horizontal="left" wrapText="1"/>
    </xf>
    <xf numFmtId="0" fontId="3" fillId="2" borderId="4" xfId="0" applyFont="1" applyFill="1" applyBorder="1" applyAlignment="1">
      <alignment wrapText="1"/>
    </xf>
    <xf numFmtId="0" fontId="3" fillId="2" borderId="25" xfId="0" applyFont="1" applyFill="1" applyBorder="1" applyAlignment="1">
      <alignment wrapText="1"/>
    </xf>
    <xf numFmtId="0" fontId="18" fillId="3" borderId="2" xfId="0" applyFont="1" applyFill="1" applyBorder="1" applyAlignment="1">
      <alignment horizontal="center" vertical="center" wrapText="1"/>
    </xf>
    <xf numFmtId="0" fontId="13" fillId="12" borderId="26" xfId="0" applyFont="1" applyFill="1" applyBorder="1" applyAlignment="1">
      <alignment horizontal="center" vertical="center"/>
    </xf>
    <xf numFmtId="0" fontId="16" fillId="2" borderId="26" xfId="0" applyFont="1" applyFill="1" applyBorder="1" applyAlignment="1">
      <alignment horizontal="center" vertical="center"/>
    </xf>
    <xf numFmtId="0" fontId="11" fillId="2" borderId="26" xfId="0" applyFont="1" applyFill="1" applyBorder="1" applyAlignment="1">
      <alignment horizontal="center" vertical="center"/>
    </xf>
    <xf numFmtId="0" fontId="17" fillId="2" borderId="26" xfId="0" applyFont="1" applyFill="1" applyBorder="1" applyAlignment="1">
      <alignment horizontal="center" vertical="center"/>
    </xf>
    <xf numFmtId="0" fontId="11" fillId="4" borderId="0" xfId="20" applyFont="1" applyFill="1" applyAlignment="1">
      <alignment horizontal="center" vertical="center"/>
      <protection/>
    </xf>
    <xf numFmtId="0" fontId="8" fillId="3" borderId="27" xfId="0" applyFont="1" applyFill="1" applyBorder="1" applyAlignment="1">
      <alignment horizontal="center" vertical="center" wrapText="1"/>
    </xf>
    <xf numFmtId="0" fontId="3" fillId="2" borderId="4" xfId="0" applyFont="1" applyFill="1" applyBorder="1"/>
    <xf numFmtId="0" fontId="16" fillId="2" borderId="28" xfId="0" applyFont="1" applyFill="1" applyBorder="1" applyAlignment="1">
      <alignment horizontal="center" vertical="center"/>
    </xf>
    <xf numFmtId="0" fontId="3" fillId="2" borderId="12" xfId="0" applyFont="1" applyFill="1" applyBorder="1" applyAlignment="1">
      <alignment vertical="center"/>
    </xf>
    <xf numFmtId="0" fontId="3" fillId="2" borderId="27" xfId="0" applyFont="1" applyFill="1" applyBorder="1" applyAlignment="1">
      <alignment horizontal="center" vertical="center"/>
    </xf>
    <xf numFmtId="0" fontId="7" fillId="13" borderId="3" xfId="0" applyFont="1" applyFill="1" applyBorder="1" applyAlignment="1">
      <alignment horizontal="left" vertical="center" wrapText="1"/>
    </xf>
    <xf numFmtId="0" fontId="22" fillId="13" borderId="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23" fillId="3" borderId="3" xfId="0" applyFont="1" applyFill="1" applyBorder="1" applyAlignment="1">
      <alignment horizontal="left"/>
    </xf>
    <xf numFmtId="0" fontId="23" fillId="3" borderId="29" xfId="0" applyFont="1" applyFill="1" applyBorder="1" applyAlignment="1">
      <alignment horizontal="center"/>
    </xf>
    <xf numFmtId="0" fontId="23" fillId="3" borderId="2" xfId="0" applyFont="1" applyFill="1" applyBorder="1" applyAlignment="1">
      <alignment horizontal="center"/>
    </xf>
    <xf numFmtId="49" fontId="24" fillId="16" borderId="2" xfId="0" applyNumberFormat="1" applyFont="1" applyFill="1" applyBorder="1" applyAlignment="1">
      <alignment horizontal="center"/>
    </xf>
    <xf numFmtId="166" fontId="23" fillId="3" borderId="2" xfId="0" applyNumberFormat="1" applyFont="1" applyFill="1" applyBorder="1" applyAlignment="1">
      <alignment horizontal="center"/>
    </xf>
    <xf numFmtId="0" fontId="23" fillId="3" borderId="2" xfId="0" applyFont="1" applyFill="1" applyBorder="1" applyAlignment="1">
      <alignment horizontal="center" wrapText="1"/>
    </xf>
    <xf numFmtId="0" fontId="23" fillId="3" borderId="27" xfId="0" applyFont="1" applyFill="1" applyBorder="1" applyAlignment="1">
      <alignment horizontal="center"/>
    </xf>
    <xf numFmtId="0" fontId="23" fillId="17" borderId="2" xfId="0" applyFont="1" applyFill="1" applyBorder="1" applyAlignment="1">
      <alignment horizontal="center"/>
    </xf>
    <xf numFmtId="0" fontId="23" fillId="17" borderId="19" xfId="0" applyFont="1" applyFill="1" applyBorder="1" applyAlignment="1">
      <alignment horizontal="center"/>
    </xf>
    <xf numFmtId="0" fontId="24" fillId="16" borderId="2" xfId="0" applyFont="1" applyFill="1" applyBorder="1" applyAlignment="1">
      <alignment horizontal="center"/>
    </xf>
    <xf numFmtId="0" fontId="23" fillId="3" borderId="1" xfId="0" applyFont="1" applyFill="1" applyBorder="1" applyAlignment="1">
      <alignment horizontal="left" wrapText="1"/>
    </xf>
    <xf numFmtId="0" fontId="23" fillId="3" borderId="0" xfId="0" applyFont="1" applyFill="1" applyAlignment="1">
      <alignment horizontal="center" wrapText="1"/>
    </xf>
    <xf numFmtId="0" fontId="24" fillId="16" borderId="0" xfId="0" applyFont="1" applyFill="1" applyAlignment="1">
      <alignment horizontal="center"/>
    </xf>
    <xf numFmtId="20" fontId="23" fillId="3" borderId="0" xfId="0" applyNumberFormat="1" applyFont="1" applyFill="1" applyAlignment="1">
      <alignment horizontal="center" wrapText="1"/>
    </xf>
    <xf numFmtId="0" fontId="23" fillId="4" borderId="0" xfId="0" applyFont="1" applyFill="1" applyAlignment="1">
      <alignment horizontal="center"/>
    </xf>
    <xf numFmtId="0" fontId="23" fillId="4" borderId="4" xfId="0" applyFont="1" applyFill="1" applyBorder="1" applyAlignment="1">
      <alignment horizontal="center"/>
    </xf>
    <xf numFmtId="0" fontId="24" fillId="17" borderId="2" xfId="0" applyFont="1" applyFill="1" applyBorder="1" applyAlignment="1">
      <alignment horizontal="center"/>
    </xf>
    <xf numFmtId="0" fontId="24" fillId="17" borderId="19" xfId="0" applyFont="1" applyFill="1" applyBorder="1" applyAlignment="1">
      <alignment horizontal="center"/>
    </xf>
    <xf numFmtId="0" fontId="11" fillId="18" borderId="1" xfId="20" applyFont="1" applyFill="1" applyBorder="1" applyAlignment="1">
      <alignment horizontal="left"/>
      <protection/>
    </xf>
    <xf numFmtId="0" fontId="11" fillId="18" borderId="0" xfId="20" applyFont="1" applyFill="1">
      <alignment/>
      <protection/>
    </xf>
    <xf numFmtId="0" fontId="11" fillId="18" borderId="4" xfId="20" applyFont="1" applyFill="1" applyBorder="1">
      <alignment/>
      <protection/>
    </xf>
    <xf numFmtId="0" fontId="11" fillId="18" borderId="30" xfId="20" applyFont="1" applyFill="1" applyBorder="1" applyAlignment="1">
      <alignment horizontal="left"/>
      <protection/>
    </xf>
    <xf numFmtId="0" fontId="11" fillId="18" borderId="0" xfId="20" applyFont="1" applyFill="1" applyAlignment="1">
      <alignment horizontal="center"/>
      <protection/>
    </xf>
    <xf numFmtId="0" fontId="11" fillId="18" borderId="31" xfId="20" applyFont="1" applyFill="1" applyBorder="1" applyAlignment="1">
      <alignment horizontal="center"/>
      <protection/>
    </xf>
    <xf numFmtId="0" fontId="0" fillId="0" borderId="13" xfId="0"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14" xfId="0"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xf>
    <xf numFmtId="0" fontId="12" fillId="9" borderId="2" xfId="0" applyFont="1" applyFill="1" applyBorder="1" applyAlignment="1">
      <alignment horizontal="center" wrapText="1"/>
    </xf>
    <xf numFmtId="0" fontId="12" fillId="9" borderId="19" xfId="0" applyFont="1" applyFill="1" applyBorder="1" applyAlignment="1">
      <alignment horizontal="center" wrapText="1"/>
    </xf>
    <xf numFmtId="0" fontId="8" fillId="2" borderId="0" xfId="0" applyFont="1" applyFill="1" applyAlignment="1">
      <alignment wrapText="1"/>
    </xf>
    <xf numFmtId="0" fontId="24" fillId="19" borderId="2" xfId="0" applyFont="1" applyFill="1" applyBorder="1" applyAlignment="1">
      <alignment horizontal="center"/>
    </xf>
    <xf numFmtId="0" fontId="23" fillId="8" borderId="2" xfId="0" applyFont="1" applyFill="1" applyBorder="1" applyAlignment="1">
      <alignment horizontal="center"/>
    </xf>
    <xf numFmtId="0" fontId="23" fillId="8" borderId="19" xfId="0" applyFont="1" applyFill="1" applyBorder="1" applyAlignment="1">
      <alignment horizontal="center"/>
    </xf>
    <xf numFmtId="49" fontId="24" fillId="19" borderId="2" xfId="0" applyNumberFormat="1" applyFont="1" applyFill="1" applyBorder="1" applyAlignment="1">
      <alignment horizontal="center"/>
    </xf>
    <xf numFmtId="0" fontId="23" fillId="4" borderId="2" xfId="0" applyFont="1" applyFill="1" applyBorder="1" applyAlignment="1">
      <alignment horizontal="center"/>
    </xf>
    <xf numFmtId="0" fontId="23" fillId="4" borderId="19" xfId="0" applyFont="1" applyFill="1" applyBorder="1" applyAlignment="1">
      <alignment horizontal="center"/>
    </xf>
    <xf numFmtId="0" fontId="23" fillId="3" borderId="3" xfId="0" applyFont="1" applyFill="1" applyBorder="1" applyAlignment="1">
      <alignment horizontal="center"/>
    </xf>
    <xf numFmtId="0" fontId="23" fillId="3" borderId="12" xfId="0" applyFont="1" applyFill="1" applyBorder="1" applyAlignment="1">
      <alignment horizontal="center"/>
    </xf>
    <xf numFmtId="2" fontId="24" fillId="16" borderId="2" xfId="0" applyNumberFormat="1" applyFont="1" applyFill="1" applyBorder="1" applyAlignment="1">
      <alignment horizontal="center"/>
    </xf>
    <xf numFmtId="0" fontId="23" fillId="3" borderId="2" xfId="0" applyFont="1" applyFill="1" applyBorder="1" applyAlignment="1">
      <alignment horizontal="center" vertical="center"/>
    </xf>
    <xf numFmtId="3" fontId="23" fillId="3" borderId="2" xfId="0" applyNumberFormat="1" applyFont="1" applyFill="1" applyBorder="1" applyAlignment="1">
      <alignment horizontal="center"/>
    </xf>
    <xf numFmtId="0" fontId="23" fillId="3" borderId="1" xfId="0" applyFont="1" applyFill="1" applyBorder="1" applyAlignment="1">
      <alignment horizontal="left"/>
    </xf>
    <xf numFmtId="0" fontId="23" fillId="3" borderId="0" xfId="0" applyFont="1" applyFill="1" applyAlignment="1">
      <alignment horizontal="center"/>
    </xf>
    <xf numFmtId="49" fontId="24" fillId="16" borderId="0" xfId="0" applyNumberFormat="1" applyFont="1" applyFill="1" applyAlignment="1">
      <alignment horizontal="center"/>
    </xf>
    <xf numFmtId="166" fontId="23" fillId="3" borderId="0" xfId="0" applyNumberFormat="1" applyFont="1" applyFill="1" applyAlignment="1">
      <alignment horizontal="center"/>
    </xf>
    <xf numFmtId="0" fontId="24" fillId="8" borderId="2" xfId="0" applyFont="1" applyFill="1" applyBorder="1" applyAlignment="1">
      <alignment horizontal="center"/>
    </xf>
    <xf numFmtId="0" fontId="24" fillId="8" borderId="19" xfId="0" applyFont="1" applyFill="1" applyBorder="1" applyAlignment="1">
      <alignment horizontal="center"/>
    </xf>
    <xf numFmtId="0" fontId="23" fillId="3" borderId="3" xfId="0" applyFont="1" applyFill="1" applyBorder="1" applyAlignment="1">
      <alignment horizontal="left" wrapText="1"/>
    </xf>
    <xf numFmtId="20" fontId="23" fillId="3" borderId="2" xfId="0" applyNumberFormat="1" applyFont="1" applyFill="1" applyBorder="1" applyAlignment="1">
      <alignment horizontal="center" wrapText="1"/>
    </xf>
    <xf numFmtId="0" fontId="11" fillId="18" borderId="0" xfId="20" applyFont="1" applyFill="1" applyAlignment="1">
      <alignment horizontal="center"/>
      <protection/>
    </xf>
    <xf numFmtId="0" fontId="11" fillId="18" borderId="14" xfId="20" applyFont="1" applyFill="1" applyBorder="1" applyAlignment="1">
      <alignment horizontal="center"/>
      <protection/>
    </xf>
    <xf numFmtId="0" fontId="11" fillId="18" borderId="4" xfId="20" applyFont="1" applyFill="1" applyBorder="1" applyAlignment="1">
      <alignment horizontal="center"/>
      <protection/>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21" fillId="20" borderId="28" xfId="0" applyFont="1" applyFill="1" applyBorder="1" applyAlignment="1">
      <alignment horizontal="center" vertical="center"/>
    </xf>
    <xf numFmtId="0" fontId="21" fillId="20" borderId="17" xfId="0" applyFont="1" applyFill="1" applyBorder="1" applyAlignment="1">
      <alignment horizontal="center" vertical="center"/>
    </xf>
    <xf numFmtId="0" fontId="21" fillId="20" borderId="22" xfId="0" applyFont="1" applyFill="1" applyBorder="1" applyAlignment="1">
      <alignment horizontal="center" vertical="center"/>
    </xf>
    <xf numFmtId="0" fontId="14" fillId="2" borderId="41" xfId="0" applyFont="1" applyFill="1" applyBorder="1" applyAlignment="1">
      <alignment horizontal="center"/>
    </xf>
    <xf numFmtId="0" fontId="14" fillId="2" borderId="0" xfId="0" applyFont="1" applyFill="1" applyAlignment="1">
      <alignment horizontal="center"/>
    </xf>
    <xf numFmtId="0" fontId="14" fillId="2" borderId="1" xfId="0" applyFont="1" applyFill="1" applyBorder="1" applyAlignment="1">
      <alignment horizontal="center"/>
    </xf>
    <xf numFmtId="0" fontId="15" fillId="20" borderId="42" xfId="0" applyFont="1" applyFill="1" applyBorder="1" applyAlignment="1">
      <alignment horizontal="center" vertical="center"/>
    </xf>
    <xf numFmtId="0" fontId="15" fillId="20" borderId="43" xfId="0" applyFont="1" applyFill="1" applyBorder="1" applyAlignment="1">
      <alignment horizontal="center" vertical="center"/>
    </xf>
    <xf numFmtId="0" fontId="15" fillId="20" borderId="44" xfId="0" applyFont="1" applyFill="1" applyBorder="1" applyAlignment="1">
      <alignment horizontal="center" vertical="center"/>
    </xf>
    <xf numFmtId="0" fontId="3" fillId="2" borderId="0" xfId="0" applyFont="1" applyFill="1" applyAlignment="1">
      <alignment horizontal="center" wrapText="1"/>
    </xf>
    <xf numFmtId="0" fontId="14" fillId="2" borderId="45" xfId="0" applyFont="1" applyFill="1" applyBorder="1" applyAlignment="1">
      <alignment horizontal="center"/>
    </xf>
    <xf numFmtId="0" fontId="14" fillId="2" borderId="36" xfId="0" applyFont="1" applyFill="1" applyBorder="1" applyAlignment="1">
      <alignment horizontal="center"/>
    </xf>
    <xf numFmtId="0" fontId="14" fillId="2" borderId="35" xfId="0" applyFont="1" applyFill="1" applyBorder="1" applyAlignment="1">
      <alignment horizontal="center"/>
    </xf>
    <xf numFmtId="0" fontId="9" fillId="2" borderId="6"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6" fillId="2" borderId="41" xfId="0" applyFont="1" applyFill="1" applyBorder="1" applyAlignment="1">
      <alignment horizontal="left" vertical="center"/>
    </xf>
    <xf numFmtId="0" fontId="6" fillId="2" borderId="0" xfId="0" applyFont="1" applyFill="1" applyAlignment="1">
      <alignment horizontal="center" vertical="center"/>
    </xf>
    <xf numFmtId="0" fontId="6" fillId="2" borderId="1"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12" fillId="2" borderId="6" xfId="0" applyFont="1" applyFill="1" applyBorder="1" applyAlignment="1">
      <alignment horizontal="left"/>
    </xf>
    <xf numFmtId="0" fontId="12" fillId="2" borderId="7" xfId="0" applyFont="1" applyFill="1" applyBorder="1" applyAlignment="1">
      <alignment horizontal="center"/>
    </xf>
    <xf numFmtId="0" fontId="12" fillId="2" borderId="7" xfId="0" applyFont="1" applyFill="1" applyBorder="1" applyAlignment="1">
      <alignment horizontal="left"/>
    </xf>
    <xf numFmtId="0" fontId="12" fillId="2" borderId="21" xfId="0" applyFont="1" applyFill="1" applyBorder="1" applyAlignment="1">
      <alignment horizontal="left"/>
    </xf>
    <xf numFmtId="0" fontId="12" fillId="2" borderId="46" xfId="0" applyFont="1" applyFill="1" applyBorder="1" applyAlignment="1">
      <alignment horizontal="left"/>
    </xf>
    <xf numFmtId="0" fontId="12" fillId="2" borderId="47" xfId="0" applyFont="1" applyFill="1" applyBorder="1" applyAlignment="1">
      <alignment horizontal="center"/>
    </xf>
    <xf numFmtId="0" fontId="12" fillId="2" borderId="47" xfId="0" applyFont="1" applyFill="1" applyBorder="1" applyAlignment="1">
      <alignment horizontal="left"/>
    </xf>
    <xf numFmtId="0" fontId="12" fillId="2" borderId="48" xfId="0" applyFont="1" applyFill="1" applyBorder="1" applyAlignment="1">
      <alignment horizontal="left"/>
    </xf>
    <xf numFmtId="0" fontId="12" fillId="2" borderId="15" xfId="0" applyFont="1" applyFill="1" applyBorder="1" applyAlignment="1">
      <alignment horizontal="left"/>
    </xf>
    <xf numFmtId="0" fontId="12" fillId="2" borderId="23" xfId="0" applyFont="1" applyFill="1" applyBorder="1" applyAlignment="1">
      <alignment horizontal="left"/>
    </xf>
    <xf numFmtId="0" fontId="12" fillId="2" borderId="24" xfId="0" applyFont="1" applyFill="1" applyBorder="1" applyAlignment="1">
      <alignment horizontal="left"/>
    </xf>
    <xf numFmtId="0" fontId="6" fillId="4" borderId="15" xfId="0" applyFont="1" applyFill="1" applyBorder="1" applyAlignment="1">
      <alignment horizontal="center"/>
    </xf>
    <xf numFmtId="0" fontId="6" fillId="4" borderId="23" xfId="0" applyFont="1" applyFill="1" applyBorder="1" applyAlignment="1">
      <alignment horizontal="center"/>
    </xf>
    <xf numFmtId="0" fontId="6" fillId="4" borderId="49" xfId="0" applyFont="1" applyFill="1" applyBorder="1" applyAlignment="1">
      <alignment horizontal="center"/>
    </xf>
    <xf numFmtId="0" fontId="3" fillId="2" borderId="1" xfId="0" applyFont="1" applyFill="1" applyBorder="1" applyAlignment="1">
      <alignment horizontal="left" wrapText="1"/>
    </xf>
    <xf numFmtId="0" fontId="3" fillId="2" borderId="0" xfId="0" applyFont="1" applyFill="1" applyAlignment="1">
      <alignment horizontal="left" wrapText="1"/>
    </xf>
    <xf numFmtId="0" fontId="12" fillId="2" borderId="15" xfId="0" applyFont="1" applyFill="1" applyBorder="1" applyAlignment="1">
      <alignment horizontal="left" wrapText="1"/>
    </xf>
    <xf numFmtId="0" fontId="12" fillId="2" borderId="23" xfId="0" applyFont="1" applyFill="1" applyBorder="1" applyAlignment="1">
      <alignment horizontal="left" wrapText="1"/>
    </xf>
    <xf numFmtId="0" fontId="12" fillId="2" borderId="49"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529"/>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5"/>
  <sheetViews>
    <sheetView tabSelected="1" zoomScale="60" zoomScaleNormal="60" workbookViewId="0" topLeftCell="A330">
      <selection activeCell="D335" sqref="D335"/>
    </sheetView>
  </sheetViews>
  <sheetFormatPr defaultColWidth="9.140625" defaultRowHeight="15"/>
  <cols>
    <col min="1" max="1" width="52.140625" style="1" customWidth="1"/>
    <col min="2" max="2" width="36.00390625" style="18" customWidth="1"/>
    <col min="3" max="3" width="40.8515625" style="18" customWidth="1"/>
    <col min="4" max="4" width="42.8515625" style="1" bestFit="1" customWidth="1"/>
    <col min="5" max="5" width="57.7109375" style="19" customWidth="1"/>
    <col min="6" max="6" width="33.421875" style="1" bestFit="1" customWidth="1"/>
    <col min="7" max="7" width="20.140625" style="18" bestFit="1" customWidth="1"/>
    <col min="8" max="8" width="30.8515625" style="1" customWidth="1"/>
    <col min="9" max="9" width="50.140625" style="20" customWidth="1"/>
    <col min="10" max="10" width="17.7109375" style="18" customWidth="1"/>
    <col min="11" max="11" width="14.28125" style="18" customWidth="1"/>
    <col min="12" max="12" width="18.7109375" style="18" customWidth="1"/>
    <col min="13" max="13" width="16.00390625" style="18" customWidth="1"/>
    <col min="14" max="14" width="17.421875" style="21" customWidth="1"/>
    <col min="15" max="15" width="18.00390625" style="15" customWidth="1"/>
    <col min="16" max="16" width="4.00390625" style="1" bestFit="1" customWidth="1"/>
    <col min="17" max="17" width="32.28125" style="30" hidden="1" customWidth="1"/>
    <col min="18" max="18" width="16.8515625" style="49" hidden="1" customWidth="1"/>
    <col min="19" max="19" width="15.57421875" style="49" hidden="1" customWidth="1"/>
    <col min="20" max="20" width="17.7109375" style="3" hidden="1" customWidth="1"/>
    <col min="21" max="21" width="10.421875" style="49" hidden="1" customWidth="1"/>
    <col min="22" max="16384" width="9.140625" style="1" customWidth="1"/>
  </cols>
  <sheetData>
    <row r="1" spans="1:17" ht="30" customHeight="1">
      <c r="A1" s="216" t="s">
        <v>0</v>
      </c>
      <c r="B1" s="217"/>
      <c r="C1" s="217"/>
      <c r="D1" s="217"/>
      <c r="E1" s="216"/>
      <c r="F1" s="217"/>
      <c r="G1" s="217"/>
      <c r="H1" s="218"/>
      <c r="I1" s="217"/>
      <c r="J1" s="217"/>
      <c r="K1" s="217"/>
      <c r="L1" s="217"/>
      <c r="M1" s="217"/>
      <c r="N1" s="217"/>
      <c r="O1" s="217"/>
      <c r="P1" s="217"/>
      <c r="Q1" s="49"/>
    </row>
    <row r="2" spans="1:17" ht="30" customHeight="1">
      <c r="A2" s="209" t="s">
        <v>1</v>
      </c>
      <c r="B2" s="210"/>
      <c r="C2" s="210"/>
      <c r="D2" s="210"/>
      <c r="E2" s="209"/>
      <c r="F2" s="210"/>
      <c r="G2" s="210"/>
      <c r="H2" s="211"/>
      <c r="I2" s="210"/>
      <c r="J2" s="210"/>
      <c r="K2" s="210"/>
      <c r="L2" s="210"/>
      <c r="M2" s="210"/>
      <c r="N2" s="210"/>
      <c r="O2" s="210"/>
      <c r="P2" s="78"/>
      <c r="Q2" s="49"/>
    </row>
    <row r="3" spans="1:17" ht="30" customHeight="1">
      <c r="A3" s="209" t="s">
        <v>2</v>
      </c>
      <c r="B3" s="210"/>
      <c r="C3" s="210"/>
      <c r="D3" s="210"/>
      <c r="E3" s="209"/>
      <c r="F3" s="210"/>
      <c r="G3" s="210"/>
      <c r="H3" s="211"/>
      <c r="I3" s="210"/>
      <c r="J3" s="210"/>
      <c r="K3" s="210"/>
      <c r="L3" s="210"/>
      <c r="M3" s="210"/>
      <c r="N3" s="210"/>
      <c r="O3" s="210"/>
      <c r="P3" s="78"/>
      <c r="Q3" s="49"/>
    </row>
    <row r="4" spans="1:17" ht="30" customHeight="1" thickBot="1">
      <c r="A4" s="209" t="s">
        <v>3</v>
      </c>
      <c r="B4" s="210"/>
      <c r="C4" s="210"/>
      <c r="D4" s="210"/>
      <c r="E4" s="209"/>
      <c r="F4" s="210"/>
      <c r="G4" s="210"/>
      <c r="H4" s="211"/>
      <c r="I4" s="210"/>
      <c r="J4" s="210"/>
      <c r="K4" s="210"/>
      <c r="L4" s="210"/>
      <c r="M4" s="210"/>
      <c r="N4" s="210"/>
      <c r="O4" s="210"/>
      <c r="P4" s="78"/>
      <c r="Q4" s="49"/>
    </row>
    <row r="5" spans="1:21" s="3" customFormat="1" ht="42" customHeight="1">
      <c r="A5" s="212" t="s">
        <v>98</v>
      </c>
      <c r="B5" s="213"/>
      <c r="C5" s="213"/>
      <c r="D5" s="213"/>
      <c r="E5" s="213"/>
      <c r="F5" s="213"/>
      <c r="G5" s="213"/>
      <c r="H5" s="213"/>
      <c r="I5" s="213"/>
      <c r="J5" s="213"/>
      <c r="K5" s="213"/>
      <c r="L5" s="213"/>
      <c r="M5" s="213"/>
      <c r="N5" s="213"/>
      <c r="O5" s="214"/>
      <c r="P5" s="1"/>
      <c r="Q5" s="79"/>
      <c r="R5" s="49"/>
      <c r="S5" s="49"/>
      <c r="U5" s="49"/>
    </row>
    <row r="6" spans="1:19" ht="69.75" customHeight="1">
      <c r="A6" s="22" t="s">
        <v>4</v>
      </c>
      <c r="B6" s="23" t="s">
        <v>5</v>
      </c>
      <c r="C6" s="23" t="s">
        <v>6</v>
      </c>
      <c r="D6" s="23" t="s">
        <v>7</v>
      </c>
      <c r="E6" s="24" t="s">
        <v>8</v>
      </c>
      <c r="F6" s="24" t="s">
        <v>9</v>
      </c>
      <c r="G6" s="24" t="s">
        <v>10</v>
      </c>
      <c r="H6" s="23" t="s">
        <v>11</v>
      </c>
      <c r="I6" s="25" t="s">
        <v>12</v>
      </c>
      <c r="J6" s="23" t="s">
        <v>13</v>
      </c>
      <c r="K6" s="23" t="s">
        <v>14</v>
      </c>
      <c r="L6" s="23" t="s">
        <v>15</v>
      </c>
      <c r="M6" s="23" t="s">
        <v>16</v>
      </c>
      <c r="N6" s="23" t="s">
        <v>17</v>
      </c>
      <c r="O6" s="98" t="s">
        <v>18</v>
      </c>
      <c r="Q6" s="80" t="s">
        <v>19</v>
      </c>
      <c r="R6" s="70" t="s">
        <v>75</v>
      </c>
      <c r="S6" s="48" t="s">
        <v>74</v>
      </c>
    </row>
    <row r="7" spans="1:19" ht="24.75" customHeight="1">
      <c r="A7" s="7" t="s">
        <v>20</v>
      </c>
      <c r="B7" s="4" t="s">
        <v>21</v>
      </c>
      <c r="C7" s="4" t="s">
        <v>22</v>
      </c>
      <c r="D7" s="5">
        <v>12</v>
      </c>
      <c r="E7" s="5" t="s">
        <v>23</v>
      </c>
      <c r="F7" s="5">
        <v>4726</v>
      </c>
      <c r="G7" s="4"/>
      <c r="H7" s="5" t="s">
        <v>24</v>
      </c>
      <c r="I7" s="26">
        <v>12</v>
      </c>
      <c r="J7" s="6">
        <v>0.375</v>
      </c>
      <c r="K7" s="6">
        <v>0.458333333333333</v>
      </c>
      <c r="L7" s="4">
        <v>8</v>
      </c>
      <c r="M7" s="4">
        <v>0</v>
      </c>
      <c r="N7" s="31">
        <f aca="true" t="shared" si="0" ref="N7:N14">L7*Q7</f>
        <v>24</v>
      </c>
      <c r="O7" s="99">
        <f aca="true" t="shared" si="1" ref="O7:O14">M7*Q7</f>
        <v>0</v>
      </c>
      <c r="Q7" s="130">
        <v>3</v>
      </c>
      <c r="R7" s="50">
        <f aca="true" t="shared" si="2" ref="R7:R18">Q7*L7</f>
        <v>24</v>
      </c>
      <c r="S7" s="50">
        <f aca="true" t="shared" si="3" ref="S7:S18">Q7*M7</f>
        <v>0</v>
      </c>
    </row>
    <row r="8" spans="1:19" ht="24.75" customHeight="1">
      <c r="A8" s="7" t="s">
        <v>20</v>
      </c>
      <c r="B8" s="4" t="s">
        <v>21</v>
      </c>
      <c r="C8" s="4" t="s">
        <v>22</v>
      </c>
      <c r="D8" s="5">
        <v>12</v>
      </c>
      <c r="E8" s="5" t="s">
        <v>23</v>
      </c>
      <c r="F8" s="5">
        <v>4726</v>
      </c>
      <c r="G8" s="4"/>
      <c r="H8" s="5" t="s">
        <v>24</v>
      </c>
      <c r="I8" s="26">
        <v>12</v>
      </c>
      <c r="J8" s="6">
        <v>0.541666666666667</v>
      </c>
      <c r="K8" s="6">
        <v>0.708333333333333</v>
      </c>
      <c r="L8" s="4">
        <v>8</v>
      </c>
      <c r="M8" s="4">
        <v>0</v>
      </c>
      <c r="N8" s="31">
        <f t="shared" si="0"/>
        <v>24</v>
      </c>
      <c r="O8" s="99">
        <f t="shared" si="1"/>
        <v>0</v>
      </c>
      <c r="Q8" s="130">
        <v>3</v>
      </c>
      <c r="R8" s="50">
        <f t="shared" si="2"/>
        <v>24</v>
      </c>
      <c r="S8" s="50">
        <f t="shared" si="3"/>
        <v>0</v>
      </c>
    </row>
    <row r="9" spans="1:19" ht="24.75" customHeight="1">
      <c r="A9" s="7" t="s">
        <v>20</v>
      </c>
      <c r="B9" s="4" t="s">
        <v>21</v>
      </c>
      <c r="C9" s="4" t="s">
        <v>22</v>
      </c>
      <c r="D9" s="5">
        <v>12</v>
      </c>
      <c r="E9" s="5" t="s">
        <v>23</v>
      </c>
      <c r="F9" s="5">
        <v>4726</v>
      </c>
      <c r="G9" s="4"/>
      <c r="H9" s="5" t="s">
        <v>25</v>
      </c>
      <c r="I9" s="26">
        <v>13</v>
      </c>
      <c r="J9" s="6">
        <v>0.375</v>
      </c>
      <c r="K9" s="6">
        <v>0.458333333333333</v>
      </c>
      <c r="L9" s="4">
        <v>8</v>
      </c>
      <c r="M9" s="4">
        <v>0</v>
      </c>
      <c r="N9" s="31">
        <f t="shared" si="0"/>
        <v>24</v>
      </c>
      <c r="O9" s="99">
        <f t="shared" si="1"/>
        <v>0</v>
      </c>
      <c r="Q9" s="130">
        <v>3</v>
      </c>
      <c r="R9" s="50">
        <f t="shared" si="2"/>
        <v>24</v>
      </c>
      <c r="S9" s="50">
        <f t="shared" si="3"/>
        <v>0</v>
      </c>
    </row>
    <row r="10" spans="1:21" ht="24.75" customHeight="1">
      <c r="A10" s="7" t="s">
        <v>20</v>
      </c>
      <c r="B10" s="4" t="s">
        <v>21</v>
      </c>
      <c r="C10" s="4" t="s">
        <v>22</v>
      </c>
      <c r="D10" s="5">
        <v>12</v>
      </c>
      <c r="E10" s="5" t="s">
        <v>23</v>
      </c>
      <c r="F10" s="5">
        <v>4726</v>
      </c>
      <c r="G10" s="4"/>
      <c r="H10" s="5" t="s">
        <v>25</v>
      </c>
      <c r="I10" s="26">
        <v>13</v>
      </c>
      <c r="J10" s="6">
        <v>0.541666666666667</v>
      </c>
      <c r="K10" s="6">
        <v>0.708333333333333</v>
      </c>
      <c r="L10" s="4">
        <v>8</v>
      </c>
      <c r="M10" s="4">
        <v>0</v>
      </c>
      <c r="N10" s="31">
        <f t="shared" si="0"/>
        <v>24</v>
      </c>
      <c r="O10" s="99">
        <f t="shared" si="1"/>
        <v>0</v>
      </c>
      <c r="Q10" s="130">
        <v>3</v>
      </c>
      <c r="R10" s="50">
        <f t="shared" si="2"/>
        <v>24</v>
      </c>
      <c r="S10" s="50">
        <f t="shared" si="3"/>
        <v>0</v>
      </c>
      <c r="T10" s="1"/>
      <c r="U10" s="1"/>
    </row>
    <row r="11" spans="1:19" ht="24.75" customHeight="1">
      <c r="A11" s="7" t="s">
        <v>20</v>
      </c>
      <c r="B11" s="4" t="s">
        <v>21</v>
      </c>
      <c r="C11" s="4" t="s">
        <v>22</v>
      </c>
      <c r="D11" s="5">
        <v>12</v>
      </c>
      <c r="E11" s="5" t="s">
        <v>23</v>
      </c>
      <c r="F11" s="5">
        <v>4726</v>
      </c>
      <c r="G11" s="4"/>
      <c r="H11" s="5" t="s">
        <v>28</v>
      </c>
      <c r="I11" s="26" t="s">
        <v>100</v>
      </c>
      <c r="J11" s="6">
        <v>0.375</v>
      </c>
      <c r="K11" s="6">
        <v>0.458333333333333</v>
      </c>
      <c r="L11" s="4">
        <v>8</v>
      </c>
      <c r="M11" s="4">
        <v>0</v>
      </c>
      <c r="N11" s="31">
        <f aca="true" t="shared" si="4" ref="N11">L11*Q11</f>
        <v>24</v>
      </c>
      <c r="O11" s="99">
        <f aca="true" t="shared" si="5" ref="O11">M11*Q11</f>
        <v>0</v>
      </c>
      <c r="Q11" s="130">
        <v>3</v>
      </c>
      <c r="R11" s="50">
        <f aca="true" t="shared" si="6" ref="R11">Q11*L11</f>
        <v>24</v>
      </c>
      <c r="S11" s="50">
        <f aca="true" t="shared" si="7" ref="S11">Q11*M11</f>
        <v>0</v>
      </c>
    </row>
    <row r="12" spans="1:20" ht="24.75" customHeight="1">
      <c r="A12" s="7" t="s">
        <v>20</v>
      </c>
      <c r="B12" s="4" t="s">
        <v>21</v>
      </c>
      <c r="C12" s="4" t="s">
        <v>22</v>
      </c>
      <c r="D12" s="5">
        <v>12</v>
      </c>
      <c r="E12" s="5" t="s">
        <v>86</v>
      </c>
      <c r="F12" s="5">
        <v>9998</v>
      </c>
      <c r="G12" s="4"/>
      <c r="H12" s="5" t="s">
        <v>26</v>
      </c>
      <c r="I12" s="26"/>
      <c r="J12" s="6">
        <v>0.3125</v>
      </c>
      <c r="K12" s="6">
        <v>0.3958333333333333</v>
      </c>
      <c r="L12" s="4">
        <v>0</v>
      </c>
      <c r="M12" s="4">
        <v>8</v>
      </c>
      <c r="N12" s="31">
        <f t="shared" si="0"/>
        <v>0</v>
      </c>
      <c r="O12" s="99">
        <f t="shared" si="1"/>
        <v>32</v>
      </c>
      <c r="Q12" s="130">
        <v>4</v>
      </c>
      <c r="R12" s="50">
        <f t="shared" si="2"/>
        <v>0</v>
      </c>
      <c r="S12" s="50">
        <f t="shared" si="3"/>
        <v>32</v>
      </c>
      <c r="T12" s="49"/>
    </row>
    <row r="13" spans="1:20" ht="24.75" customHeight="1">
      <c r="A13" s="7" t="s">
        <v>20</v>
      </c>
      <c r="B13" s="4" t="s">
        <v>21</v>
      </c>
      <c r="C13" s="4" t="s">
        <v>22</v>
      </c>
      <c r="D13" s="5">
        <v>12</v>
      </c>
      <c r="E13" s="5" t="s">
        <v>86</v>
      </c>
      <c r="F13" s="5">
        <v>9998</v>
      </c>
      <c r="G13" s="4"/>
      <c r="H13" s="5" t="s">
        <v>29</v>
      </c>
      <c r="I13" s="26" t="s">
        <v>99</v>
      </c>
      <c r="J13" s="6">
        <v>0.3125</v>
      </c>
      <c r="K13" s="6">
        <v>0.3958333333333333</v>
      </c>
      <c r="L13" s="4">
        <v>0</v>
      </c>
      <c r="M13" s="4">
        <v>8</v>
      </c>
      <c r="N13" s="31">
        <f aca="true" t="shared" si="8" ref="N13">L13*Q13</f>
        <v>0</v>
      </c>
      <c r="O13" s="99">
        <f aca="true" t="shared" si="9" ref="O13">M13*Q13</f>
        <v>8</v>
      </c>
      <c r="Q13" s="130">
        <v>1</v>
      </c>
      <c r="R13" s="50">
        <f aca="true" t="shared" si="10" ref="R13">Q13*L13</f>
        <v>0</v>
      </c>
      <c r="S13" s="50">
        <f aca="true" t="shared" si="11" ref="S13">Q13*M13</f>
        <v>8</v>
      </c>
      <c r="T13" s="49"/>
    </row>
    <row r="14" spans="1:21" ht="24.75" customHeight="1">
      <c r="A14" s="7" t="s">
        <v>20</v>
      </c>
      <c r="B14" s="4" t="s">
        <v>21</v>
      </c>
      <c r="C14" s="4" t="s">
        <v>22</v>
      </c>
      <c r="D14" s="5">
        <v>12</v>
      </c>
      <c r="E14" s="5" t="s">
        <v>86</v>
      </c>
      <c r="F14" s="5">
        <v>9998</v>
      </c>
      <c r="G14" s="4"/>
      <c r="H14" s="5" t="s">
        <v>29</v>
      </c>
      <c r="I14" s="26" t="s">
        <v>99</v>
      </c>
      <c r="J14" s="6">
        <v>0.5416666666666666</v>
      </c>
      <c r="K14" s="6">
        <v>0.625</v>
      </c>
      <c r="L14" s="4">
        <v>0</v>
      </c>
      <c r="M14" s="4">
        <v>8</v>
      </c>
      <c r="N14" s="31">
        <f t="shared" si="0"/>
        <v>0</v>
      </c>
      <c r="O14" s="99">
        <f t="shared" si="1"/>
        <v>8</v>
      </c>
      <c r="Q14" s="130">
        <v>1</v>
      </c>
      <c r="R14" s="50">
        <f t="shared" si="2"/>
        <v>0</v>
      </c>
      <c r="S14" s="50">
        <f t="shared" si="3"/>
        <v>8</v>
      </c>
      <c r="T14" s="131" t="s">
        <v>20</v>
      </c>
      <c r="U14" s="50">
        <f>SUM(R7:S14)</f>
        <v>168</v>
      </c>
    </row>
    <row r="15" spans="1:20" ht="24.75" customHeight="1">
      <c r="A15" s="7" t="s">
        <v>27</v>
      </c>
      <c r="B15" s="4" t="s">
        <v>21</v>
      </c>
      <c r="C15" s="4" t="s">
        <v>22</v>
      </c>
      <c r="D15" s="5">
        <v>12</v>
      </c>
      <c r="E15" s="5" t="s">
        <v>23</v>
      </c>
      <c r="F15" s="5">
        <v>4726</v>
      </c>
      <c r="G15" s="4"/>
      <c r="H15" s="5" t="s">
        <v>26</v>
      </c>
      <c r="I15" s="26"/>
      <c r="J15" s="6">
        <v>0.541666666666667</v>
      </c>
      <c r="K15" s="6">
        <v>0.708333333333333</v>
      </c>
      <c r="L15" s="4">
        <v>6</v>
      </c>
      <c r="M15" s="4">
        <v>2</v>
      </c>
      <c r="N15" s="31">
        <f aca="true" t="shared" si="12" ref="N15:N18">L15*Q15</f>
        <v>24</v>
      </c>
      <c r="O15" s="99">
        <f aca="true" t="shared" si="13" ref="O15:O18">M15*Q15</f>
        <v>8</v>
      </c>
      <c r="Q15" s="130">
        <v>4</v>
      </c>
      <c r="R15" s="50">
        <f t="shared" si="2"/>
        <v>24</v>
      </c>
      <c r="S15" s="50">
        <f t="shared" si="3"/>
        <v>8</v>
      </c>
      <c r="T15" s="49"/>
    </row>
    <row r="16" spans="1:21" ht="24.75" customHeight="1">
      <c r="A16" s="7" t="s">
        <v>27</v>
      </c>
      <c r="B16" s="4" t="s">
        <v>21</v>
      </c>
      <c r="C16" s="4" t="s">
        <v>22</v>
      </c>
      <c r="D16" s="5">
        <v>12</v>
      </c>
      <c r="E16" s="5" t="s">
        <v>23</v>
      </c>
      <c r="F16" s="5">
        <v>4726</v>
      </c>
      <c r="G16" s="4"/>
      <c r="H16" s="5" t="s">
        <v>28</v>
      </c>
      <c r="I16" s="26"/>
      <c r="J16" s="6">
        <v>0.541666666666667</v>
      </c>
      <c r="K16" s="6">
        <v>0.708333333333333</v>
      </c>
      <c r="L16" s="4">
        <v>6</v>
      </c>
      <c r="M16" s="4">
        <v>2</v>
      </c>
      <c r="N16" s="31">
        <f t="shared" si="12"/>
        <v>30</v>
      </c>
      <c r="O16" s="99">
        <f t="shared" si="13"/>
        <v>10</v>
      </c>
      <c r="Q16" s="130">
        <v>5</v>
      </c>
      <c r="R16" s="50">
        <f t="shared" si="2"/>
        <v>30</v>
      </c>
      <c r="S16" s="50">
        <f t="shared" si="3"/>
        <v>10</v>
      </c>
      <c r="T16" s="1"/>
      <c r="U16" s="1"/>
    </row>
    <row r="17" spans="1:21" ht="24.75" customHeight="1">
      <c r="A17" s="7" t="s">
        <v>27</v>
      </c>
      <c r="B17" s="4" t="s">
        <v>21</v>
      </c>
      <c r="C17" s="4" t="s">
        <v>22</v>
      </c>
      <c r="D17" s="5">
        <v>12</v>
      </c>
      <c r="E17" s="5" t="s">
        <v>101</v>
      </c>
      <c r="F17" s="5">
        <v>15089</v>
      </c>
      <c r="G17" s="4"/>
      <c r="H17" s="5" t="s">
        <v>29</v>
      </c>
      <c r="I17" s="26" t="s">
        <v>102</v>
      </c>
      <c r="J17" s="6">
        <v>0.375</v>
      </c>
      <c r="K17" s="6">
        <v>0.4791666666666667</v>
      </c>
      <c r="L17" s="4">
        <v>4</v>
      </c>
      <c r="M17" s="128">
        <v>3</v>
      </c>
      <c r="N17" s="31">
        <f t="shared" si="12"/>
        <v>8</v>
      </c>
      <c r="O17" s="99">
        <f t="shared" si="13"/>
        <v>6</v>
      </c>
      <c r="P17" s="129"/>
      <c r="Q17" s="84">
        <v>2</v>
      </c>
      <c r="R17" s="50">
        <f t="shared" si="2"/>
        <v>8</v>
      </c>
      <c r="S17" s="50">
        <f t="shared" si="3"/>
        <v>6</v>
      </c>
      <c r="T17" s="1"/>
      <c r="U17" s="1"/>
    </row>
    <row r="18" spans="1:21" ht="24.75" customHeight="1">
      <c r="A18" s="7" t="s">
        <v>27</v>
      </c>
      <c r="B18" s="4" t="s">
        <v>21</v>
      </c>
      <c r="C18" s="4" t="s">
        <v>22</v>
      </c>
      <c r="D18" s="5">
        <v>12</v>
      </c>
      <c r="E18" s="5" t="s">
        <v>101</v>
      </c>
      <c r="F18" s="5">
        <v>15089</v>
      </c>
      <c r="G18" s="4"/>
      <c r="H18" s="5" t="s">
        <v>29</v>
      </c>
      <c r="I18" s="26" t="s">
        <v>102</v>
      </c>
      <c r="J18" s="6">
        <v>0.5416666666666666</v>
      </c>
      <c r="K18" s="6">
        <v>0.666666666666667</v>
      </c>
      <c r="L18" s="4">
        <v>4</v>
      </c>
      <c r="M18" s="128">
        <v>3</v>
      </c>
      <c r="N18" s="31">
        <f t="shared" si="12"/>
        <v>8</v>
      </c>
      <c r="O18" s="99">
        <f t="shared" si="13"/>
        <v>6</v>
      </c>
      <c r="P18" s="129"/>
      <c r="Q18" s="84">
        <v>2</v>
      </c>
      <c r="R18" s="50">
        <f t="shared" si="2"/>
        <v>8</v>
      </c>
      <c r="S18" s="50">
        <f t="shared" si="3"/>
        <v>6</v>
      </c>
      <c r="T18" s="131" t="s">
        <v>27</v>
      </c>
      <c r="U18" s="132">
        <f>SUM(R15:S18)</f>
        <v>100</v>
      </c>
    </row>
    <row r="19" spans="1:17" ht="33" customHeight="1">
      <c r="A19" s="219" t="s">
        <v>81</v>
      </c>
      <c r="B19" s="220"/>
      <c r="C19" s="220"/>
      <c r="D19" s="220"/>
      <c r="E19" s="221"/>
      <c r="F19" s="220"/>
      <c r="G19" s="220"/>
      <c r="H19" s="221"/>
      <c r="I19" s="221"/>
      <c r="J19" s="221"/>
      <c r="K19" s="221"/>
      <c r="L19" s="221"/>
      <c r="M19" s="221"/>
      <c r="N19" s="221"/>
      <c r="O19" s="222"/>
      <c r="P19" s="49"/>
      <c r="Q19" s="81"/>
    </row>
    <row r="20" spans="1:17" ht="14.25" customHeight="1">
      <c r="A20" s="223" t="s">
        <v>83</v>
      </c>
      <c r="B20" s="224"/>
      <c r="C20" s="224"/>
      <c r="D20" s="224"/>
      <c r="E20" s="225"/>
      <c r="F20" s="224"/>
      <c r="G20" s="224"/>
      <c r="H20" s="226"/>
      <c r="I20" s="226"/>
      <c r="J20" s="226"/>
      <c r="K20" s="226"/>
      <c r="L20" s="226"/>
      <c r="M20" s="226"/>
      <c r="N20" s="226"/>
      <c r="O20" s="227"/>
      <c r="P20" s="49"/>
      <c r="Q20" s="82"/>
    </row>
    <row r="21" spans="1:17" ht="24.75" customHeight="1">
      <c r="A21" s="89"/>
      <c r="B21" s="90"/>
      <c r="C21" s="90"/>
      <c r="D21" s="90"/>
      <c r="E21" s="90"/>
      <c r="F21" s="90"/>
      <c r="G21" s="90"/>
      <c r="H21" s="90"/>
      <c r="I21" s="90"/>
      <c r="J21" s="90"/>
      <c r="K21" s="90"/>
      <c r="L21" s="90"/>
      <c r="M21" s="90"/>
      <c r="N21" s="90"/>
      <c r="O21" s="91"/>
      <c r="P21" s="49"/>
      <c r="Q21" s="83"/>
    </row>
    <row r="22" spans="1:19" ht="69.75" customHeight="1">
      <c r="A22" s="22" t="s">
        <v>4</v>
      </c>
      <c r="B22" s="23" t="s">
        <v>5</v>
      </c>
      <c r="C22" s="23" t="s">
        <v>6</v>
      </c>
      <c r="D22" s="23" t="s">
        <v>7</v>
      </c>
      <c r="E22" s="24" t="s">
        <v>8</v>
      </c>
      <c r="F22" s="24" t="s">
        <v>9</v>
      </c>
      <c r="G22" s="24" t="s">
        <v>10</v>
      </c>
      <c r="H22" s="23" t="s">
        <v>11</v>
      </c>
      <c r="I22" s="25" t="s">
        <v>12</v>
      </c>
      <c r="J22" s="23" t="s">
        <v>13</v>
      </c>
      <c r="K22" s="23" t="s">
        <v>14</v>
      </c>
      <c r="L22" s="23" t="s">
        <v>15</v>
      </c>
      <c r="M22" s="23" t="s">
        <v>16</v>
      </c>
      <c r="N22" s="23" t="s">
        <v>17</v>
      </c>
      <c r="O22" s="98" t="s">
        <v>18</v>
      </c>
      <c r="Q22" s="123" t="s">
        <v>19</v>
      </c>
      <c r="R22" s="70" t="s">
        <v>75</v>
      </c>
      <c r="S22" s="48" t="s">
        <v>74</v>
      </c>
    </row>
    <row r="23" spans="1:19" ht="24.75" customHeight="1">
      <c r="A23" s="7" t="s">
        <v>30</v>
      </c>
      <c r="B23" s="13" t="s">
        <v>31</v>
      </c>
      <c r="C23" s="4" t="s">
        <v>22</v>
      </c>
      <c r="D23" s="5">
        <v>12</v>
      </c>
      <c r="E23" s="5" t="s">
        <v>32</v>
      </c>
      <c r="F23" s="5">
        <v>12544</v>
      </c>
      <c r="G23" s="4"/>
      <c r="H23" s="5" t="s">
        <v>26</v>
      </c>
      <c r="I23" s="26" t="s">
        <v>105</v>
      </c>
      <c r="J23" s="6">
        <v>0.375</v>
      </c>
      <c r="K23" s="6">
        <v>0.4583333333333333</v>
      </c>
      <c r="L23" s="4">
        <v>4</v>
      </c>
      <c r="M23" s="4">
        <v>4</v>
      </c>
      <c r="N23" s="31">
        <f aca="true" t="shared" si="14" ref="N23:N36">L23*Q23</f>
        <v>4</v>
      </c>
      <c r="O23" s="99">
        <f aca="true" t="shared" si="15" ref="O23:O36">M23*Q23</f>
        <v>4</v>
      </c>
      <c r="Q23" s="124">
        <v>1</v>
      </c>
      <c r="R23" s="71">
        <f aca="true" t="shared" si="16" ref="R23:R36">Q23*L23</f>
        <v>4</v>
      </c>
      <c r="S23" s="50">
        <f aca="true" t="shared" si="17" ref="S23:S36">Q23*M23</f>
        <v>4</v>
      </c>
    </row>
    <row r="24" spans="1:21" ht="24.75" customHeight="1">
      <c r="A24" s="7" t="s">
        <v>30</v>
      </c>
      <c r="B24" s="13" t="s">
        <v>31</v>
      </c>
      <c r="C24" s="4" t="s">
        <v>22</v>
      </c>
      <c r="D24" s="5">
        <v>12</v>
      </c>
      <c r="E24" s="5" t="s">
        <v>32</v>
      </c>
      <c r="F24" s="5">
        <v>12544</v>
      </c>
      <c r="G24" s="4"/>
      <c r="H24" s="5" t="s">
        <v>28</v>
      </c>
      <c r="I24" s="26">
        <v>8</v>
      </c>
      <c r="J24" s="6">
        <v>0.2916666666666667</v>
      </c>
      <c r="K24" s="6">
        <v>0.375</v>
      </c>
      <c r="L24" s="4">
        <v>4</v>
      </c>
      <c r="M24" s="4">
        <v>4</v>
      </c>
      <c r="N24" s="31">
        <f aca="true" t="shared" si="18" ref="N24">L24*Q24</f>
        <v>16</v>
      </c>
      <c r="O24" s="99">
        <f aca="true" t="shared" si="19" ref="O24">M24*Q24</f>
        <v>16</v>
      </c>
      <c r="Q24" s="124">
        <v>4</v>
      </c>
      <c r="R24" s="71">
        <f aca="true" t="shared" si="20" ref="R24">Q24*L24</f>
        <v>16</v>
      </c>
      <c r="S24" s="50">
        <f aca="true" t="shared" si="21" ref="S24">Q24*M24</f>
        <v>16</v>
      </c>
      <c r="T24" s="1"/>
      <c r="U24" s="1"/>
    </row>
    <row r="25" spans="1:21" ht="24.75" customHeight="1">
      <c r="A25" s="7" t="s">
        <v>30</v>
      </c>
      <c r="B25" s="13" t="s">
        <v>31</v>
      </c>
      <c r="C25" s="4" t="s">
        <v>22</v>
      </c>
      <c r="D25" s="5">
        <v>12</v>
      </c>
      <c r="E25" s="5" t="s">
        <v>32</v>
      </c>
      <c r="F25" s="5">
        <v>12544</v>
      </c>
      <c r="G25" s="4"/>
      <c r="H25" s="5" t="s">
        <v>29</v>
      </c>
      <c r="I25" s="26">
        <v>9</v>
      </c>
      <c r="J25" s="6">
        <v>0.2916666666666667</v>
      </c>
      <c r="K25" s="6">
        <v>0.375</v>
      </c>
      <c r="L25" s="4">
        <v>4</v>
      </c>
      <c r="M25" s="4">
        <v>4</v>
      </c>
      <c r="N25" s="31">
        <f t="shared" si="14"/>
        <v>12</v>
      </c>
      <c r="O25" s="99">
        <f t="shared" si="15"/>
        <v>12</v>
      </c>
      <c r="Q25" s="124">
        <v>3</v>
      </c>
      <c r="R25" s="71">
        <f t="shared" si="16"/>
        <v>12</v>
      </c>
      <c r="S25" s="50">
        <f t="shared" si="17"/>
        <v>12</v>
      </c>
      <c r="T25" s="51" t="s">
        <v>76</v>
      </c>
      <c r="U25" s="50">
        <f>SUM(R23:S25)</f>
        <v>64</v>
      </c>
    </row>
    <row r="26" spans="1:19" ht="24.75" customHeight="1">
      <c r="A26" s="7" t="s">
        <v>36</v>
      </c>
      <c r="B26" s="13" t="s">
        <v>31</v>
      </c>
      <c r="C26" s="4" t="s">
        <v>22</v>
      </c>
      <c r="D26" s="5">
        <v>12</v>
      </c>
      <c r="E26" s="5" t="s">
        <v>32</v>
      </c>
      <c r="F26" s="5">
        <v>225120</v>
      </c>
      <c r="G26" s="4"/>
      <c r="H26" s="5" t="s">
        <v>24</v>
      </c>
      <c r="I26" s="26">
        <v>12</v>
      </c>
      <c r="J26" s="6">
        <v>0.291666666666667</v>
      </c>
      <c r="K26" s="6">
        <v>0.333333333333333</v>
      </c>
      <c r="L26" s="4">
        <v>2</v>
      </c>
      <c r="M26" s="4">
        <v>2</v>
      </c>
      <c r="N26" s="31">
        <f t="shared" si="14"/>
        <v>6</v>
      </c>
      <c r="O26" s="99">
        <f t="shared" si="15"/>
        <v>6</v>
      </c>
      <c r="Q26" s="124">
        <v>3</v>
      </c>
      <c r="R26" s="71">
        <f t="shared" si="16"/>
        <v>6</v>
      </c>
      <c r="S26" s="50">
        <f t="shared" si="17"/>
        <v>6</v>
      </c>
    </row>
    <row r="27" spans="1:19" ht="24.75" customHeight="1">
      <c r="A27" s="7" t="s">
        <v>36</v>
      </c>
      <c r="B27" s="13" t="s">
        <v>31</v>
      </c>
      <c r="C27" s="4" t="s">
        <v>22</v>
      </c>
      <c r="D27" s="5">
        <v>12</v>
      </c>
      <c r="E27" s="5" t="s">
        <v>32</v>
      </c>
      <c r="F27" s="5">
        <v>225120</v>
      </c>
      <c r="G27" s="4"/>
      <c r="H27" s="5" t="s">
        <v>25</v>
      </c>
      <c r="I27" s="26">
        <v>13</v>
      </c>
      <c r="J27" s="6">
        <v>0.416666666666667</v>
      </c>
      <c r="K27" s="6">
        <v>0.458333333333333</v>
      </c>
      <c r="L27" s="4">
        <v>2</v>
      </c>
      <c r="M27" s="4">
        <v>2</v>
      </c>
      <c r="N27" s="31">
        <f t="shared" si="14"/>
        <v>6</v>
      </c>
      <c r="O27" s="99">
        <f t="shared" si="15"/>
        <v>6</v>
      </c>
      <c r="Q27" s="124">
        <v>3</v>
      </c>
      <c r="R27" s="71">
        <f t="shared" si="16"/>
        <v>6</v>
      </c>
      <c r="S27" s="50">
        <f t="shared" si="17"/>
        <v>6</v>
      </c>
    </row>
    <row r="28" spans="1:19" ht="24.75" customHeight="1">
      <c r="A28" s="7" t="s">
        <v>36</v>
      </c>
      <c r="B28" s="13" t="s">
        <v>31</v>
      </c>
      <c r="C28" s="4" t="s">
        <v>22</v>
      </c>
      <c r="D28" s="5">
        <v>12</v>
      </c>
      <c r="E28" s="5" t="s">
        <v>32</v>
      </c>
      <c r="F28" s="5">
        <v>225120</v>
      </c>
      <c r="G28" s="4"/>
      <c r="H28" s="5" t="s">
        <v>26</v>
      </c>
      <c r="I28" s="26"/>
      <c r="J28" s="6">
        <v>0.541666666666667</v>
      </c>
      <c r="K28" s="6">
        <v>0.583333333333333</v>
      </c>
      <c r="L28" s="4">
        <v>2</v>
      </c>
      <c r="M28" s="4">
        <v>2</v>
      </c>
      <c r="N28" s="31">
        <f t="shared" si="14"/>
        <v>8</v>
      </c>
      <c r="O28" s="99">
        <f t="shared" si="15"/>
        <v>8</v>
      </c>
      <c r="Q28" s="124">
        <v>4</v>
      </c>
      <c r="R28" s="71">
        <f t="shared" si="16"/>
        <v>8</v>
      </c>
      <c r="S28" s="50">
        <f t="shared" si="17"/>
        <v>8</v>
      </c>
    </row>
    <row r="29" spans="1:21" ht="23.25" customHeight="1">
      <c r="A29" s="7" t="s">
        <v>36</v>
      </c>
      <c r="B29" s="13" t="s">
        <v>31</v>
      </c>
      <c r="C29" s="4" t="s">
        <v>22</v>
      </c>
      <c r="D29" s="5">
        <v>12</v>
      </c>
      <c r="E29" s="5" t="s">
        <v>32</v>
      </c>
      <c r="F29" s="5">
        <v>225120</v>
      </c>
      <c r="G29" s="4"/>
      <c r="H29" s="5" t="s">
        <v>28</v>
      </c>
      <c r="I29" s="26"/>
      <c r="J29" s="6">
        <v>0.625</v>
      </c>
      <c r="K29" s="6">
        <v>0.666666666666667</v>
      </c>
      <c r="L29" s="4">
        <v>2</v>
      </c>
      <c r="M29" s="4">
        <v>2</v>
      </c>
      <c r="N29" s="31">
        <f t="shared" si="14"/>
        <v>10</v>
      </c>
      <c r="O29" s="99">
        <f t="shared" si="15"/>
        <v>10</v>
      </c>
      <c r="Q29" s="124">
        <v>5</v>
      </c>
      <c r="R29" s="71">
        <f t="shared" si="16"/>
        <v>10</v>
      </c>
      <c r="S29" s="50">
        <f t="shared" si="17"/>
        <v>10</v>
      </c>
      <c r="T29" s="51" t="s">
        <v>36</v>
      </c>
      <c r="U29" s="50">
        <f>SUM(R26:S29)</f>
        <v>60</v>
      </c>
    </row>
    <row r="30" spans="1:19" ht="24.75" customHeight="1">
      <c r="A30" s="7" t="s">
        <v>37</v>
      </c>
      <c r="B30" s="13" t="s">
        <v>31</v>
      </c>
      <c r="C30" s="4" t="s">
        <v>22</v>
      </c>
      <c r="D30" s="5">
        <v>12</v>
      </c>
      <c r="E30" s="5" t="s">
        <v>32</v>
      </c>
      <c r="F30" s="5">
        <v>225120</v>
      </c>
      <c r="G30" s="4"/>
      <c r="H30" s="5" t="s">
        <v>24</v>
      </c>
      <c r="I30" s="26">
        <v>12</v>
      </c>
      <c r="J30" s="6">
        <v>0.291666666666667</v>
      </c>
      <c r="K30" s="6">
        <v>0.333333333333333</v>
      </c>
      <c r="L30" s="4">
        <v>2</v>
      </c>
      <c r="M30" s="4">
        <v>1</v>
      </c>
      <c r="N30" s="31">
        <f t="shared" si="14"/>
        <v>6</v>
      </c>
      <c r="O30" s="99">
        <f t="shared" si="15"/>
        <v>3</v>
      </c>
      <c r="Q30" s="124">
        <v>3</v>
      </c>
      <c r="R30" s="71">
        <f t="shared" si="16"/>
        <v>6</v>
      </c>
      <c r="S30" s="50">
        <f t="shared" si="17"/>
        <v>3</v>
      </c>
    </row>
    <row r="31" spans="1:19" ht="24.75" customHeight="1">
      <c r="A31" s="7" t="s">
        <v>37</v>
      </c>
      <c r="B31" s="13" t="s">
        <v>31</v>
      </c>
      <c r="C31" s="4" t="s">
        <v>22</v>
      </c>
      <c r="D31" s="5">
        <v>12</v>
      </c>
      <c r="E31" s="5" t="s">
        <v>32</v>
      </c>
      <c r="F31" s="5">
        <v>225120</v>
      </c>
      <c r="G31" s="4"/>
      <c r="H31" s="5" t="s">
        <v>25</v>
      </c>
      <c r="I31" s="26">
        <v>13</v>
      </c>
      <c r="J31" s="6">
        <v>0.416666666666667</v>
      </c>
      <c r="K31" s="6">
        <v>0.458333333333333</v>
      </c>
      <c r="L31" s="4">
        <v>2</v>
      </c>
      <c r="M31" s="4">
        <v>1</v>
      </c>
      <c r="N31" s="31">
        <f t="shared" si="14"/>
        <v>6</v>
      </c>
      <c r="O31" s="99">
        <f t="shared" si="15"/>
        <v>3</v>
      </c>
      <c r="Q31" s="124">
        <v>3</v>
      </c>
      <c r="R31" s="71">
        <f t="shared" si="16"/>
        <v>6</v>
      </c>
      <c r="S31" s="50">
        <f t="shared" si="17"/>
        <v>3</v>
      </c>
    </row>
    <row r="32" spans="1:19" ht="24.75" customHeight="1">
      <c r="A32" s="7" t="s">
        <v>37</v>
      </c>
      <c r="B32" s="13" t="s">
        <v>31</v>
      </c>
      <c r="C32" s="4" t="s">
        <v>22</v>
      </c>
      <c r="D32" s="5">
        <v>12</v>
      </c>
      <c r="E32" s="5" t="s">
        <v>32</v>
      </c>
      <c r="F32" s="5">
        <v>225120</v>
      </c>
      <c r="G32" s="4"/>
      <c r="H32" s="5" t="s">
        <v>26</v>
      </c>
      <c r="I32" s="26"/>
      <c r="J32" s="6">
        <v>0.541666666666667</v>
      </c>
      <c r="K32" s="6">
        <v>0.583333333333333</v>
      </c>
      <c r="L32" s="4">
        <v>2</v>
      </c>
      <c r="M32" s="4">
        <v>1</v>
      </c>
      <c r="N32" s="31">
        <f t="shared" si="14"/>
        <v>8</v>
      </c>
      <c r="O32" s="99">
        <f t="shared" si="15"/>
        <v>4</v>
      </c>
      <c r="Q32" s="124">
        <v>4</v>
      </c>
      <c r="R32" s="71">
        <f t="shared" si="16"/>
        <v>8</v>
      </c>
      <c r="S32" s="50">
        <f t="shared" si="17"/>
        <v>4</v>
      </c>
    </row>
    <row r="33" spans="1:21" ht="24.75" customHeight="1">
      <c r="A33" s="7" t="s">
        <v>37</v>
      </c>
      <c r="B33" s="13" t="s">
        <v>31</v>
      </c>
      <c r="C33" s="4" t="s">
        <v>22</v>
      </c>
      <c r="D33" s="5">
        <v>12</v>
      </c>
      <c r="E33" s="5" t="s">
        <v>32</v>
      </c>
      <c r="F33" s="5">
        <v>225120</v>
      </c>
      <c r="G33" s="4"/>
      <c r="H33" s="5" t="s">
        <v>28</v>
      </c>
      <c r="I33" s="26"/>
      <c r="J33" s="6">
        <v>0.625</v>
      </c>
      <c r="K33" s="6">
        <v>0.666666666666667</v>
      </c>
      <c r="L33" s="4">
        <v>2</v>
      </c>
      <c r="M33" s="4">
        <v>1</v>
      </c>
      <c r="N33" s="31">
        <f t="shared" si="14"/>
        <v>10</v>
      </c>
      <c r="O33" s="99">
        <f t="shared" si="15"/>
        <v>5</v>
      </c>
      <c r="Q33" s="124">
        <v>5</v>
      </c>
      <c r="R33" s="71">
        <f t="shared" si="16"/>
        <v>10</v>
      </c>
      <c r="S33" s="50">
        <f t="shared" si="17"/>
        <v>5</v>
      </c>
      <c r="T33" s="51" t="s">
        <v>37</v>
      </c>
      <c r="U33" s="50">
        <f>SUM(R30:S33)</f>
        <v>45</v>
      </c>
    </row>
    <row r="34" spans="1:21" ht="24.75" customHeight="1">
      <c r="A34" s="7" t="s">
        <v>38</v>
      </c>
      <c r="B34" s="13" t="s">
        <v>31</v>
      </c>
      <c r="C34" s="4" t="s">
        <v>22</v>
      </c>
      <c r="D34" s="5" t="s">
        <v>39</v>
      </c>
      <c r="E34" s="5" t="s">
        <v>32</v>
      </c>
      <c r="F34" s="5">
        <v>225120</v>
      </c>
      <c r="G34" s="4"/>
      <c r="H34" s="5" t="s">
        <v>91</v>
      </c>
      <c r="I34" s="26" t="s">
        <v>104</v>
      </c>
      <c r="J34" s="6">
        <v>0.291666666666667</v>
      </c>
      <c r="K34" s="6">
        <v>0.708333333333333</v>
      </c>
      <c r="L34" s="4">
        <v>2</v>
      </c>
      <c r="M34" s="4">
        <v>10</v>
      </c>
      <c r="N34" s="31">
        <f t="shared" si="14"/>
        <v>38</v>
      </c>
      <c r="O34" s="99">
        <f t="shared" si="15"/>
        <v>190</v>
      </c>
      <c r="Q34" s="124">
        <v>19</v>
      </c>
      <c r="R34" s="71">
        <f t="shared" si="16"/>
        <v>38</v>
      </c>
      <c r="S34" s="50">
        <f t="shared" si="17"/>
        <v>190</v>
      </c>
      <c r="T34" s="51" t="s">
        <v>77</v>
      </c>
      <c r="U34" s="50">
        <f>SUM(R34:S34)</f>
        <v>228</v>
      </c>
    </row>
    <row r="35" spans="1:19" ht="24.75" customHeight="1">
      <c r="A35" s="72" t="s">
        <v>60</v>
      </c>
      <c r="B35" s="8" t="s">
        <v>61</v>
      </c>
      <c r="C35" s="8" t="s">
        <v>22</v>
      </c>
      <c r="D35" s="5">
        <v>12</v>
      </c>
      <c r="E35" s="9" t="s">
        <v>62</v>
      </c>
      <c r="F35" s="9">
        <v>29661</v>
      </c>
      <c r="G35" s="8"/>
      <c r="H35" s="9" t="s">
        <v>29</v>
      </c>
      <c r="I35" s="28" t="s">
        <v>103</v>
      </c>
      <c r="J35" s="10">
        <v>0.2916666666666667</v>
      </c>
      <c r="K35" s="10">
        <v>0.5</v>
      </c>
      <c r="L35" s="8">
        <v>10</v>
      </c>
      <c r="M35" s="8">
        <v>10</v>
      </c>
      <c r="N35" s="33">
        <f t="shared" si="14"/>
        <v>10</v>
      </c>
      <c r="O35" s="100">
        <f t="shared" si="15"/>
        <v>10</v>
      </c>
      <c r="Q35" s="124">
        <v>1</v>
      </c>
      <c r="R35" s="71">
        <f t="shared" si="16"/>
        <v>10</v>
      </c>
      <c r="S35" s="50">
        <f t="shared" si="17"/>
        <v>10</v>
      </c>
    </row>
    <row r="36" spans="1:21" ht="24.75" customHeight="1">
      <c r="A36" s="72" t="s">
        <v>60</v>
      </c>
      <c r="B36" s="8" t="s">
        <v>61</v>
      </c>
      <c r="C36" s="8" t="s">
        <v>22</v>
      </c>
      <c r="D36" s="5">
        <v>12</v>
      </c>
      <c r="E36" s="9" t="s">
        <v>62</v>
      </c>
      <c r="F36" s="9">
        <v>29661</v>
      </c>
      <c r="G36" s="8"/>
      <c r="H36" s="9" t="s">
        <v>29</v>
      </c>
      <c r="I36" s="28" t="s">
        <v>103</v>
      </c>
      <c r="J36" s="10">
        <v>0.5</v>
      </c>
      <c r="K36" s="10">
        <v>1700</v>
      </c>
      <c r="L36" s="8">
        <v>10</v>
      </c>
      <c r="M36" s="8">
        <v>10</v>
      </c>
      <c r="N36" s="33">
        <f t="shared" si="14"/>
        <v>10</v>
      </c>
      <c r="O36" s="100">
        <f t="shared" si="15"/>
        <v>10</v>
      </c>
      <c r="Q36" s="124">
        <v>1</v>
      </c>
      <c r="R36" s="71">
        <f t="shared" si="16"/>
        <v>10</v>
      </c>
      <c r="S36" s="50">
        <f t="shared" si="17"/>
        <v>10</v>
      </c>
      <c r="T36" s="51" t="s">
        <v>78</v>
      </c>
      <c r="U36" s="50">
        <f>SUM(R35:S36)</f>
        <v>40</v>
      </c>
    </row>
    <row r="37" spans="1:17" ht="24.75" customHeight="1">
      <c r="A37" s="228" t="s">
        <v>69</v>
      </c>
      <c r="B37" s="229"/>
      <c r="C37" s="229"/>
      <c r="D37" s="229"/>
      <c r="E37" s="230"/>
      <c r="F37" s="229"/>
      <c r="G37" s="229"/>
      <c r="H37" s="230"/>
      <c r="I37" s="230"/>
      <c r="J37" s="230"/>
      <c r="K37" s="230"/>
      <c r="L37" s="230"/>
      <c r="M37" s="230"/>
      <c r="N37" s="230"/>
      <c r="O37" s="231"/>
      <c r="Q37" s="117"/>
    </row>
    <row r="38" spans="1:17" ht="24.75" customHeight="1">
      <c r="A38" s="232" t="s">
        <v>33</v>
      </c>
      <c r="B38" s="233"/>
      <c r="C38" s="233"/>
      <c r="D38" s="233"/>
      <c r="E38" s="234"/>
      <c r="F38" s="233"/>
      <c r="G38" s="233"/>
      <c r="H38" s="234"/>
      <c r="I38" s="234"/>
      <c r="J38" s="234"/>
      <c r="K38" s="234"/>
      <c r="L38" s="234"/>
      <c r="M38" s="234"/>
      <c r="N38" s="234"/>
      <c r="O38" s="235"/>
      <c r="Q38" s="49"/>
    </row>
    <row r="39" spans="1:17" ht="24.75" customHeight="1">
      <c r="A39" s="2"/>
      <c r="B39" s="1"/>
      <c r="C39" s="1"/>
      <c r="E39" s="1"/>
      <c r="G39" s="1"/>
      <c r="I39" s="1"/>
      <c r="J39" s="1"/>
      <c r="K39" s="1"/>
      <c r="L39" s="1"/>
      <c r="M39" s="1"/>
      <c r="N39" s="101"/>
      <c r="O39" s="102"/>
      <c r="Q39" s="79"/>
    </row>
    <row r="40" spans="1:19" ht="69.75" customHeight="1">
      <c r="A40" s="22" t="s">
        <v>4</v>
      </c>
      <c r="B40" s="23" t="s">
        <v>5</v>
      </c>
      <c r="C40" s="23" t="s">
        <v>6</v>
      </c>
      <c r="D40" s="23" t="s">
        <v>7</v>
      </c>
      <c r="E40" s="24" t="s">
        <v>8</v>
      </c>
      <c r="F40" s="24" t="s">
        <v>9</v>
      </c>
      <c r="G40" s="24" t="s">
        <v>10</v>
      </c>
      <c r="H40" s="23" t="s">
        <v>11</v>
      </c>
      <c r="I40" s="25" t="s">
        <v>12</v>
      </c>
      <c r="J40" s="23" t="s">
        <v>13</v>
      </c>
      <c r="K40" s="23" t="s">
        <v>14</v>
      </c>
      <c r="L40" s="23" t="s">
        <v>15</v>
      </c>
      <c r="M40" s="23" t="s">
        <v>16</v>
      </c>
      <c r="N40" s="23" t="s">
        <v>17</v>
      </c>
      <c r="O40" s="98" t="s">
        <v>18</v>
      </c>
      <c r="Q40" s="123" t="s">
        <v>19</v>
      </c>
      <c r="R40" s="70" t="s">
        <v>75</v>
      </c>
      <c r="S40" s="48" t="s">
        <v>74</v>
      </c>
    </row>
    <row r="41" spans="1:19" ht="24.75" customHeight="1">
      <c r="A41" s="7" t="s">
        <v>34</v>
      </c>
      <c r="B41" s="13" t="s">
        <v>31</v>
      </c>
      <c r="C41" s="4" t="s">
        <v>22</v>
      </c>
      <c r="D41" s="5">
        <v>12</v>
      </c>
      <c r="E41" s="5" t="s">
        <v>35</v>
      </c>
      <c r="F41" s="5">
        <v>14511</v>
      </c>
      <c r="G41" s="4"/>
      <c r="H41" s="5" t="s">
        <v>26</v>
      </c>
      <c r="I41" s="26">
        <v>14</v>
      </c>
      <c r="J41" s="6">
        <v>0.5833333333333334</v>
      </c>
      <c r="K41" s="6">
        <v>0.625</v>
      </c>
      <c r="L41" s="4">
        <v>6</v>
      </c>
      <c r="M41" s="4">
        <v>6</v>
      </c>
      <c r="N41" s="31">
        <f>L41*Q41</f>
        <v>18</v>
      </c>
      <c r="O41" s="99">
        <f>M41*Q41</f>
        <v>18</v>
      </c>
      <c r="Q41" s="124">
        <v>3</v>
      </c>
      <c r="R41" s="71">
        <f>Q41*L41</f>
        <v>18</v>
      </c>
      <c r="S41" s="50">
        <f>Q41*M41</f>
        <v>18</v>
      </c>
    </row>
    <row r="42" spans="1:21" ht="24.75" customHeight="1">
      <c r="A42" s="7" t="s">
        <v>34</v>
      </c>
      <c r="B42" s="13" t="s">
        <v>31</v>
      </c>
      <c r="C42" s="4" t="s">
        <v>22</v>
      </c>
      <c r="D42" s="5">
        <v>12</v>
      </c>
      <c r="E42" s="5" t="s">
        <v>35</v>
      </c>
      <c r="F42" s="5">
        <v>14511</v>
      </c>
      <c r="G42" s="4"/>
      <c r="H42" s="5" t="s">
        <v>29</v>
      </c>
      <c r="I42" s="26" t="s">
        <v>113</v>
      </c>
      <c r="J42" s="6">
        <v>0.3125</v>
      </c>
      <c r="K42" s="6">
        <v>0.375</v>
      </c>
      <c r="L42" s="4">
        <v>6</v>
      </c>
      <c r="M42" s="4">
        <v>6</v>
      </c>
      <c r="N42" s="31">
        <f>L42*Q42</f>
        <v>12</v>
      </c>
      <c r="O42" s="99">
        <f>M42*Q42</f>
        <v>12</v>
      </c>
      <c r="Q42" s="124">
        <v>2</v>
      </c>
      <c r="R42" s="71">
        <f>Q42*L42</f>
        <v>12</v>
      </c>
      <c r="S42" s="50">
        <f>Q42*M42</f>
        <v>12</v>
      </c>
      <c r="T42" s="51" t="s">
        <v>34</v>
      </c>
      <c r="U42" s="50">
        <f>SUM(R41:S42)</f>
        <v>60</v>
      </c>
    </row>
    <row r="43" spans="1:17" ht="24.75" customHeight="1">
      <c r="A43" s="2"/>
      <c r="B43" s="1"/>
      <c r="C43" s="1"/>
      <c r="E43" s="1"/>
      <c r="G43" s="1"/>
      <c r="I43" s="1"/>
      <c r="J43" s="1"/>
      <c r="K43" s="1"/>
      <c r="L43" s="1"/>
      <c r="M43" s="1"/>
      <c r="N43" s="103"/>
      <c r="O43" s="104"/>
      <c r="Q43" s="118"/>
    </row>
    <row r="44" spans="1:19" ht="63">
      <c r="A44" s="22" t="s">
        <v>64</v>
      </c>
      <c r="B44" s="23" t="s">
        <v>5</v>
      </c>
      <c r="C44" s="23" t="s">
        <v>6</v>
      </c>
      <c r="D44" s="23" t="s">
        <v>7</v>
      </c>
      <c r="E44" s="24" t="s">
        <v>8</v>
      </c>
      <c r="F44" s="24" t="s">
        <v>9</v>
      </c>
      <c r="G44" s="24" t="s">
        <v>10</v>
      </c>
      <c r="H44" s="23" t="s">
        <v>11</v>
      </c>
      <c r="I44" s="25" t="s">
        <v>12</v>
      </c>
      <c r="J44" s="23" t="s">
        <v>13</v>
      </c>
      <c r="K44" s="23" t="s">
        <v>14</v>
      </c>
      <c r="L44" s="23" t="s">
        <v>15</v>
      </c>
      <c r="M44" s="23" t="s">
        <v>16</v>
      </c>
      <c r="N44" s="23" t="s">
        <v>17</v>
      </c>
      <c r="O44" s="98" t="s">
        <v>18</v>
      </c>
      <c r="P44" s="115"/>
      <c r="Q44" s="123" t="s">
        <v>19</v>
      </c>
      <c r="R44" s="70" t="s">
        <v>75</v>
      </c>
      <c r="S44" s="48" t="s">
        <v>74</v>
      </c>
    </row>
    <row r="45" spans="1:21" ht="24" customHeight="1">
      <c r="A45" s="7" t="s">
        <v>106</v>
      </c>
      <c r="B45" s="13" t="s">
        <v>31</v>
      </c>
      <c r="C45" s="4" t="s">
        <v>22</v>
      </c>
      <c r="D45" s="5">
        <v>12</v>
      </c>
      <c r="E45" s="5" t="s">
        <v>35</v>
      </c>
      <c r="F45" s="5">
        <v>14511</v>
      </c>
      <c r="G45" s="4"/>
      <c r="H45" s="5" t="s">
        <v>26</v>
      </c>
      <c r="I45" s="26">
        <v>14</v>
      </c>
      <c r="J45" s="6">
        <v>0.5833333333333334</v>
      </c>
      <c r="K45" s="6">
        <v>0.625</v>
      </c>
      <c r="L45" s="4">
        <v>3</v>
      </c>
      <c r="M45" s="4">
        <v>3</v>
      </c>
      <c r="N45" s="31">
        <v>0</v>
      </c>
      <c r="O45" s="99">
        <f>Q45*M45</f>
        <v>9</v>
      </c>
      <c r="P45" s="115"/>
      <c r="Q45" s="124">
        <v>3</v>
      </c>
      <c r="R45" s="71">
        <f>Q45*L45</f>
        <v>9</v>
      </c>
      <c r="S45" s="50">
        <f>O45*Q45</f>
        <v>27</v>
      </c>
      <c r="U45" s="3"/>
    </row>
    <row r="46" spans="1:21" ht="24" customHeight="1">
      <c r="A46" s="7" t="s">
        <v>107</v>
      </c>
      <c r="B46" s="13" t="s">
        <v>31</v>
      </c>
      <c r="C46" s="4" t="s">
        <v>22</v>
      </c>
      <c r="D46" s="5">
        <v>12</v>
      </c>
      <c r="E46" s="5" t="s">
        <v>35</v>
      </c>
      <c r="F46" s="5">
        <v>14511</v>
      </c>
      <c r="G46" s="4"/>
      <c r="H46" s="5" t="s">
        <v>29</v>
      </c>
      <c r="I46" s="26" t="s">
        <v>113</v>
      </c>
      <c r="J46" s="6">
        <v>0.3125</v>
      </c>
      <c r="K46" s="6">
        <v>0.375</v>
      </c>
      <c r="L46" s="4">
        <v>3</v>
      </c>
      <c r="M46" s="4">
        <v>3</v>
      </c>
      <c r="N46" s="31">
        <v>0</v>
      </c>
      <c r="O46" s="99">
        <f>Q46*M46</f>
        <v>9</v>
      </c>
      <c r="P46" s="115"/>
      <c r="Q46" s="124">
        <v>3</v>
      </c>
      <c r="R46" s="71">
        <f>Q46*L46</f>
        <v>9</v>
      </c>
      <c r="S46" s="50">
        <f>O46*Q46</f>
        <v>27</v>
      </c>
      <c r="T46" s="51" t="s">
        <v>79</v>
      </c>
      <c r="U46" s="50">
        <f>SUM(R46:S46)</f>
        <v>36</v>
      </c>
    </row>
    <row r="47" spans="1:17" ht="24.75" customHeight="1">
      <c r="A47" s="236" t="s">
        <v>82</v>
      </c>
      <c r="B47" s="237"/>
      <c r="C47" s="237"/>
      <c r="D47" s="237"/>
      <c r="E47" s="237"/>
      <c r="F47" s="237"/>
      <c r="G47" s="237"/>
      <c r="H47" s="237"/>
      <c r="I47" s="237"/>
      <c r="J47" s="237"/>
      <c r="K47" s="237"/>
      <c r="L47" s="237"/>
      <c r="M47" s="237"/>
      <c r="N47" s="237"/>
      <c r="O47" s="238"/>
      <c r="Q47" s="117"/>
    </row>
    <row r="48" spans="1:17" ht="24.75" customHeight="1">
      <c r="A48" s="92"/>
      <c r="B48" s="93"/>
      <c r="C48" s="87"/>
      <c r="D48" s="87"/>
      <c r="E48" s="87"/>
      <c r="F48" s="87"/>
      <c r="G48" s="87"/>
      <c r="H48" s="87"/>
      <c r="I48" s="87"/>
      <c r="J48" s="87"/>
      <c r="K48" s="87"/>
      <c r="L48" s="87"/>
      <c r="M48" s="87"/>
      <c r="N48" s="87"/>
      <c r="O48" s="94"/>
      <c r="Q48" s="79"/>
    </row>
    <row r="49" spans="1:19" ht="69.75" customHeight="1">
      <c r="A49" s="22" t="s">
        <v>4</v>
      </c>
      <c r="B49" s="23" t="s">
        <v>5</v>
      </c>
      <c r="C49" s="23" t="s">
        <v>6</v>
      </c>
      <c r="D49" s="23" t="s">
        <v>7</v>
      </c>
      <c r="E49" s="24" t="s">
        <v>8</v>
      </c>
      <c r="F49" s="24" t="s">
        <v>9</v>
      </c>
      <c r="G49" s="24" t="s">
        <v>10</v>
      </c>
      <c r="H49" s="23" t="s">
        <v>11</v>
      </c>
      <c r="I49" s="25" t="s">
        <v>12</v>
      </c>
      <c r="J49" s="23" t="s">
        <v>13</v>
      </c>
      <c r="K49" s="23" t="s">
        <v>14</v>
      </c>
      <c r="L49" s="23" t="s">
        <v>15</v>
      </c>
      <c r="M49" s="23" t="s">
        <v>16</v>
      </c>
      <c r="N49" s="23" t="s">
        <v>17</v>
      </c>
      <c r="O49" s="98" t="s">
        <v>18</v>
      </c>
      <c r="Q49" s="123" t="s">
        <v>19</v>
      </c>
      <c r="R49" s="70" t="s">
        <v>75</v>
      </c>
      <c r="S49" s="48" t="s">
        <v>74</v>
      </c>
    </row>
    <row r="50" spans="1:19" ht="141.75" customHeight="1">
      <c r="A50" s="7" t="s">
        <v>50</v>
      </c>
      <c r="B50" s="13" t="s">
        <v>31</v>
      </c>
      <c r="C50" s="36" t="s">
        <v>71</v>
      </c>
      <c r="D50" s="5">
        <v>12</v>
      </c>
      <c r="E50" s="5" t="s">
        <v>51</v>
      </c>
      <c r="F50" s="5">
        <v>13795</v>
      </c>
      <c r="G50" s="4"/>
      <c r="H50" s="5" t="s">
        <v>24</v>
      </c>
      <c r="I50" s="26" t="s">
        <v>108</v>
      </c>
      <c r="J50" s="6">
        <v>0.3333333333333333</v>
      </c>
      <c r="K50" s="6">
        <v>0.40625</v>
      </c>
      <c r="L50" s="4">
        <v>8</v>
      </c>
      <c r="M50" s="4">
        <v>12</v>
      </c>
      <c r="N50" s="31">
        <f aca="true" t="shared" si="22" ref="N50:N63">L50*Q50</f>
        <v>16</v>
      </c>
      <c r="O50" s="99">
        <f aca="true" t="shared" si="23" ref="O50:O63">M50*Q50</f>
        <v>24</v>
      </c>
      <c r="Q50" s="124">
        <v>2</v>
      </c>
      <c r="R50" s="71">
        <f aca="true" t="shared" si="24" ref="R50:R63">Q50*L50</f>
        <v>16</v>
      </c>
      <c r="S50" s="50">
        <f aca="true" t="shared" si="25" ref="S50:S63">Q50*M50</f>
        <v>24</v>
      </c>
    </row>
    <row r="51" spans="1:19" ht="147" customHeight="1">
      <c r="A51" s="7" t="s">
        <v>50</v>
      </c>
      <c r="B51" s="13" t="s">
        <v>31</v>
      </c>
      <c r="C51" s="36" t="s">
        <v>71</v>
      </c>
      <c r="D51" s="5">
        <v>12</v>
      </c>
      <c r="E51" s="5" t="s">
        <v>51</v>
      </c>
      <c r="F51" s="5">
        <v>13795</v>
      </c>
      <c r="G51" s="4"/>
      <c r="H51" s="5" t="s">
        <v>24</v>
      </c>
      <c r="I51" s="26" t="s">
        <v>108</v>
      </c>
      <c r="J51" s="6">
        <v>0.5625</v>
      </c>
      <c r="K51" s="6">
        <v>0.6145833333333334</v>
      </c>
      <c r="L51" s="4">
        <v>8</v>
      </c>
      <c r="M51" s="4">
        <v>12</v>
      </c>
      <c r="N51" s="31">
        <f t="shared" si="22"/>
        <v>16</v>
      </c>
      <c r="O51" s="99">
        <f t="shared" si="23"/>
        <v>24</v>
      </c>
      <c r="Q51" s="124">
        <v>2</v>
      </c>
      <c r="R51" s="71">
        <f t="shared" si="24"/>
        <v>16</v>
      </c>
      <c r="S51" s="50">
        <f t="shared" si="25"/>
        <v>24</v>
      </c>
    </row>
    <row r="52" spans="1:19" ht="151.5" customHeight="1">
      <c r="A52" s="7" t="s">
        <v>50</v>
      </c>
      <c r="B52" s="13" t="s">
        <v>31</v>
      </c>
      <c r="C52" s="36" t="s">
        <v>71</v>
      </c>
      <c r="D52" s="5">
        <v>12</v>
      </c>
      <c r="E52" s="5" t="s">
        <v>51</v>
      </c>
      <c r="F52" s="5">
        <v>13795</v>
      </c>
      <c r="G52" s="4"/>
      <c r="H52" s="5" t="s">
        <v>25</v>
      </c>
      <c r="I52" s="27" t="s">
        <v>109</v>
      </c>
      <c r="J52" s="6">
        <v>0.3333333333333333</v>
      </c>
      <c r="K52" s="6">
        <v>0.40625</v>
      </c>
      <c r="L52" s="4">
        <v>8</v>
      </c>
      <c r="M52" s="4">
        <v>12</v>
      </c>
      <c r="N52" s="31">
        <f t="shared" si="22"/>
        <v>16</v>
      </c>
      <c r="O52" s="99">
        <f t="shared" si="23"/>
        <v>24</v>
      </c>
      <c r="Q52" s="124">
        <v>2</v>
      </c>
      <c r="R52" s="71">
        <f t="shared" si="24"/>
        <v>16</v>
      </c>
      <c r="S52" s="50">
        <f t="shared" si="25"/>
        <v>24</v>
      </c>
    </row>
    <row r="53" spans="1:19" ht="173.25" customHeight="1">
      <c r="A53" s="7" t="s">
        <v>50</v>
      </c>
      <c r="B53" s="13" t="s">
        <v>31</v>
      </c>
      <c r="C53" s="36" t="s">
        <v>71</v>
      </c>
      <c r="D53" s="5">
        <v>12</v>
      </c>
      <c r="E53" s="5" t="s">
        <v>51</v>
      </c>
      <c r="F53" s="5">
        <v>13795</v>
      </c>
      <c r="G53" s="4"/>
      <c r="H53" s="5" t="s">
        <v>25</v>
      </c>
      <c r="I53" s="27" t="s">
        <v>109</v>
      </c>
      <c r="J53" s="6">
        <v>0.5625</v>
      </c>
      <c r="K53" s="6">
        <v>0.6145833333333334</v>
      </c>
      <c r="L53" s="4">
        <v>8</v>
      </c>
      <c r="M53" s="4">
        <v>12</v>
      </c>
      <c r="N53" s="31">
        <f t="shared" si="22"/>
        <v>16</v>
      </c>
      <c r="O53" s="99">
        <f t="shared" si="23"/>
        <v>24</v>
      </c>
      <c r="Q53" s="124">
        <v>2</v>
      </c>
      <c r="R53" s="71">
        <f t="shared" si="24"/>
        <v>16</v>
      </c>
      <c r="S53" s="50">
        <f t="shared" si="25"/>
        <v>24</v>
      </c>
    </row>
    <row r="54" spans="1:19" ht="192" customHeight="1">
      <c r="A54" s="7" t="s">
        <v>50</v>
      </c>
      <c r="B54" s="13" t="s">
        <v>31</v>
      </c>
      <c r="C54" s="36" t="s">
        <v>72</v>
      </c>
      <c r="D54" s="5">
        <v>12</v>
      </c>
      <c r="E54" s="5" t="s">
        <v>52</v>
      </c>
      <c r="F54" s="5">
        <v>11571</v>
      </c>
      <c r="G54" s="4"/>
      <c r="H54" s="5" t="s">
        <v>24</v>
      </c>
      <c r="I54" s="26" t="s">
        <v>108</v>
      </c>
      <c r="J54" s="6">
        <v>0.541666666666667</v>
      </c>
      <c r="K54" s="6">
        <v>0.708333333333333</v>
      </c>
      <c r="L54" s="4">
        <v>4</v>
      </c>
      <c r="M54" s="4">
        <v>7</v>
      </c>
      <c r="N54" s="31">
        <f t="shared" si="22"/>
        <v>8</v>
      </c>
      <c r="O54" s="99">
        <f t="shared" si="23"/>
        <v>14</v>
      </c>
      <c r="Q54" s="124">
        <v>2</v>
      </c>
      <c r="R54" s="71">
        <f t="shared" si="24"/>
        <v>8</v>
      </c>
      <c r="S54" s="50">
        <f t="shared" si="25"/>
        <v>14</v>
      </c>
    </row>
    <row r="55" spans="1:21" s="15" customFormat="1" ht="115.5" customHeight="1">
      <c r="A55" s="72" t="s">
        <v>50</v>
      </c>
      <c r="B55" s="67" t="s">
        <v>31</v>
      </c>
      <c r="C55" s="37" t="s">
        <v>70</v>
      </c>
      <c r="D55" s="9">
        <v>12</v>
      </c>
      <c r="E55" s="5" t="s">
        <v>52</v>
      </c>
      <c r="F55" s="9">
        <v>11571</v>
      </c>
      <c r="G55" s="8"/>
      <c r="H55" s="9" t="s">
        <v>25</v>
      </c>
      <c r="I55" s="28">
        <v>13</v>
      </c>
      <c r="J55" s="10">
        <v>0.3333333333333333</v>
      </c>
      <c r="K55" s="10">
        <v>0.4583333333333333</v>
      </c>
      <c r="L55" s="8">
        <v>0</v>
      </c>
      <c r="M55" s="8">
        <v>5</v>
      </c>
      <c r="N55" s="33">
        <f t="shared" si="22"/>
        <v>0</v>
      </c>
      <c r="O55" s="100">
        <f t="shared" si="23"/>
        <v>15</v>
      </c>
      <c r="P55" s="1"/>
      <c r="Q55" s="125">
        <v>3</v>
      </c>
      <c r="R55" s="71">
        <f t="shared" si="24"/>
        <v>0</v>
      </c>
      <c r="S55" s="50">
        <f t="shared" si="25"/>
        <v>15</v>
      </c>
      <c r="T55" s="66"/>
      <c r="U55" s="35"/>
    </row>
    <row r="56" spans="1:19" ht="189" customHeight="1">
      <c r="A56" s="7" t="s">
        <v>50</v>
      </c>
      <c r="B56" s="13" t="s">
        <v>31</v>
      </c>
      <c r="C56" s="36" t="s">
        <v>72</v>
      </c>
      <c r="D56" s="5">
        <v>12</v>
      </c>
      <c r="E56" s="5" t="s">
        <v>52</v>
      </c>
      <c r="F56" s="5">
        <v>11571</v>
      </c>
      <c r="G56" s="4"/>
      <c r="H56" s="5" t="s">
        <v>28</v>
      </c>
      <c r="I56" s="26" t="s">
        <v>110</v>
      </c>
      <c r="J56" s="6">
        <v>0.2916666666666667</v>
      </c>
      <c r="K56" s="6">
        <v>0.458333333333333</v>
      </c>
      <c r="L56" s="4">
        <v>2</v>
      </c>
      <c r="M56" s="4">
        <v>7</v>
      </c>
      <c r="N56" s="31">
        <f t="shared" si="22"/>
        <v>4</v>
      </c>
      <c r="O56" s="99">
        <f t="shared" si="23"/>
        <v>14</v>
      </c>
      <c r="Q56" s="124">
        <v>2</v>
      </c>
      <c r="R56" s="71">
        <f t="shared" si="24"/>
        <v>4</v>
      </c>
      <c r="S56" s="50">
        <f t="shared" si="25"/>
        <v>14</v>
      </c>
    </row>
    <row r="57" spans="1:19" ht="195.75" customHeight="1">
      <c r="A57" s="7" t="s">
        <v>50</v>
      </c>
      <c r="B57" s="13" t="s">
        <v>31</v>
      </c>
      <c r="C57" s="36" t="s">
        <v>72</v>
      </c>
      <c r="D57" s="5">
        <v>12</v>
      </c>
      <c r="E57" s="5" t="s">
        <v>52</v>
      </c>
      <c r="F57" s="5">
        <v>11571</v>
      </c>
      <c r="G57" s="4"/>
      <c r="H57" s="5" t="s">
        <v>63</v>
      </c>
      <c r="I57" s="26" t="s">
        <v>102</v>
      </c>
      <c r="J57" s="6">
        <v>0.5416666666666666</v>
      </c>
      <c r="K57" s="6">
        <v>0.7083333333333334</v>
      </c>
      <c r="L57" s="4">
        <v>4</v>
      </c>
      <c r="M57" s="4">
        <v>11</v>
      </c>
      <c r="N57" s="31">
        <f t="shared" si="22"/>
        <v>8</v>
      </c>
      <c r="O57" s="99">
        <f t="shared" si="23"/>
        <v>22</v>
      </c>
      <c r="Q57" s="124">
        <v>2</v>
      </c>
      <c r="R57" s="71">
        <f t="shared" si="24"/>
        <v>8</v>
      </c>
      <c r="S57" s="50">
        <f t="shared" si="25"/>
        <v>22</v>
      </c>
    </row>
    <row r="58" spans="1:19" ht="15">
      <c r="A58" s="7" t="s">
        <v>50</v>
      </c>
      <c r="B58" s="13" t="s">
        <v>31</v>
      </c>
      <c r="C58" s="122" t="s">
        <v>88</v>
      </c>
      <c r="D58" s="5">
        <v>12</v>
      </c>
      <c r="E58" s="5" t="s">
        <v>89</v>
      </c>
      <c r="F58" s="5">
        <v>17268</v>
      </c>
      <c r="G58" s="5"/>
      <c r="H58" s="5" t="s">
        <v>28</v>
      </c>
      <c r="I58" s="26" t="s">
        <v>111</v>
      </c>
      <c r="J58" s="6">
        <v>0.2916666666666667</v>
      </c>
      <c r="K58" s="6">
        <v>0.4166666666666667</v>
      </c>
      <c r="L58" s="4">
        <v>0</v>
      </c>
      <c r="M58" s="4">
        <v>7</v>
      </c>
      <c r="N58" s="31">
        <f t="shared" si="22"/>
        <v>0</v>
      </c>
      <c r="O58" s="99">
        <f t="shared" si="23"/>
        <v>7</v>
      </c>
      <c r="Q58" s="124">
        <v>1</v>
      </c>
      <c r="R58" s="71">
        <f t="shared" si="24"/>
        <v>0</v>
      </c>
      <c r="S58" s="50">
        <f t="shared" si="25"/>
        <v>7</v>
      </c>
    </row>
    <row r="59" spans="1:19" ht="15">
      <c r="A59" s="7" t="s">
        <v>50</v>
      </c>
      <c r="B59" s="13" t="s">
        <v>31</v>
      </c>
      <c r="C59" s="122" t="s">
        <v>88</v>
      </c>
      <c r="D59" s="5">
        <v>12</v>
      </c>
      <c r="E59" s="5" t="s">
        <v>89</v>
      </c>
      <c r="F59" s="5">
        <v>17268</v>
      </c>
      <c r="G59" s="5"/>
      <c r="H59" s="5" t="s">
        <v>26</v>
      </c>
      <c r="I59" s="26" t="s">
        <v>111</v>
      </c>
      <c r="J59" s="6">
        <v>0.5416666666666666</v>
      </c>
      <c r="K59" s="6">
        <v>0.625</v>
      </c>
      <c r="L59" s="4">
        <v>0</v>
      </c>
      <c r="M59" s="4">
        <v>7</v>
      </c>
      <c r="N59" s="31">
        <f t="shared" si="22"/>
        <v>0</v>
      </c>
      <c r="O59" s="99">
        <f t="shared" si="23"/>
        <v>7</v>
      </c>
      <c r="Q59" s="124">
        <v>1</v>
      </c>
      <c r="R59" s="71">
        <f t="shared" si="24"/>
        <v>0</v>
      </c>
      <c r="S59" s="50">
        <f t="shared" si="25"/>
        <v>7</v>
      </c>
    </row>
    <row r="60" spans="1:19" ht="15">
      <c r="A60" s="7" t="s">
        <v>50</v>
      </c>
      <c r="B60" s="13" t="s">
        <v>31</v>
      </c>
      <c r="C60" s="122" t="s">
        <v>88</v>
      </c>
      <c r="D60" s="5">
        <v>12</v>
      </c>
      <c r="E60" s="5" t="s">
        <v>89</v>
      </c>
      <c r="F60" s="5">
        <v>17268</v>
      </c>
      <c r="G60" s="5"/>
      <c r="H60" s="5" t="s">
        <v>29</v>
      </c>
      <c r="I60" s="26" t="s">
        <v>112</v>
      </c>
      <c r="J60" s="6">
        <v>0.2916666666666667</v>
      </c>
      <c r="K60" s="6">
        <v>0.4166666666666667</v>
      </c>
      <c r="L60" s="4">
        <v>0</v>
      </c>
      <c r="M60" s="4">
        <v>7</v>
      </c>
      <c r="N60" s="31">
        <f t="shared" si="22"/>
        <v>0</v>
      </c>
      <c r="O60" s="99">
        <f t="shared" si="23"/>
        <v>7</v>
      </c>
      <c r="Q60" s="124">
        <v>1</v>
      </c>
      <c r="R60" s="71">
        <f t="shared" si="24"/>
        <v>0</v>
      </c>
      <c r="S60" s="50">
        <f t="shared" si="25"/>
        <v>7</v>
      </c>
    </row>
    <row r="61" spans="1:19" ht="15">
      <c r="A61" s="7" t="s">
        <v>50</v>
      </c>
      <c r="B61" s="13" t="s">
        <v>31</v>
      </c>
      <c r="C61" s="122" t="s">
        <v>88</v>
      </c>
      <c r="D61" s="5">
        <v>12</v>
      </c>
      <c r="E61" s="5" t="s">
        <v>89</v>
      </c>
      <c r="F61" s="5">
        <v>17268</v>
      </c>
      <c r="G61" s="5"/>
      <c r="H61" s="5" t="s">
        <v>29</v>
      </c>
      <c r="I61" s="26" t="s">
        <v>112</v>
      </c>
      <c r="J61" s="6">
        <v>0.5416666666666666</v>
      </c>
      <c r="K61" s="6">
        <v>0.625</v>
      </c>
      <c r="L61" s="4">
        <v>0</v>
      </c>
      <c r="M61" s="4">
        <v>7</v>
      </c>
      <c r="N61" s="31">
        <f t="shared" si="22"/>
        <v>0</v>
      </c>
      <c r="O61" s="99">
        <f t="shared" si="23"/>
        <v>7</v>
      </c>
      <c r="Q61" s="124">
        <v>1</v>
      </c>
      <c r="R61" s="71">
        <f t="shared" si="24"/>
        <v>0</v>
      </c>
      <c r="S61" s="50">
        <f t="shared" si="25"/>
        <v>7</v>
      </c>
    </row>
    <row r="62" spans="1:19" ht="75.75" customHeight="1">
      <c r="A62" s="7" t="s">
        <v>50</v>
      </c>
      <c r="B62" s="13" t="s">
        <v>31</v>
      </c>
      <c r="C62" s="5" t="s">
        <v>65</v>
      </c>
      <c r="D62" s="5">
        <v>12</v>
      </c>
      <c r="E62" s="5" t="s">
        <v>35</v>
      </c>
      <c r="F62" s="5">
        <v>14511</v>
      </c>
      <c r="G62" s="4"/>
      <c r="H62" s="5" t="s">
        <v>29</v>
      </c>
      <c r="I62" s="26" t="s">
        <v>113</v>
      </c>
      <c r="J62" s="16">
        <v>0.375</v>
      </c>
      <c r="K62" s="17">
        <v>0.4583333333333333</v>
      </c>
      <c r="L62" s="5">
        <v>0</v>
      </c>
      <c r="M62" s="5">
        <v>12</v>
      </c>
      <c r="N62" s="31">
        <f t="shared" si="22"/>
        <v>0</v>
      </c>
      <c r="O62" s="99">
        <f t="shared" si="23"/>
        <v>24</v>
      </c>
      <c r="Q62" s="126">
        <v>2</v>
      </c>
      <c r="R62" s="71">
        <f t="shared" si="24"/>
        <v>0</v>
      </c>
      <c r="S62" s="50">
        <f t="shared" si="25"/>
        <v>24</v>
      </c>
    </row>
    <row r="63" spans="1:21" ht="75.75" customHeight="1">
      <c r="A63" s="7" t="s">
        <v>50</v>
      </c>
      <c r="B63" s="13" t="s">
        <v>31</v>
      </c>
      <c r="C63" s="5" t="s">
        <v>65</v>
      </c>
      <c r="D63" s="5">
        <v>12</v>
      </c>
      <c r="E63" s="5" t="s">
        <v>35</v>
      </c>
      <c r="F63" s="5">
        <v>14511</v>
      </c>
      <c r="G63" s="4"/>
      <c r="H63" s="5" t="s">
        <v>29</v>
      </c>
      <c r="I63" s="26" t="s">
        <v>113</v>
      </c>
      <c r="J63" s="16">
        <v>0.6041666666666666</v>
      </c>
      <c r="K63" s="17">
        <v>0.6666666666666666</v>
      </c>
      <c r="L63" s="5">
        <v>0</v>
      </c>
      <c r="M63" s="5">
        <v>12</v>
      </c>
      <c r="N63" s="31">
        <f t="shared" si="22"/>
        <v>0</v>
      </c>
      <c r="O63" s="99">
        <f t="shared" si="23"/>
        <v>24</v>
      </c>
      <c r="Q63" s="126">
        <v>2</v>
      </c>
      <c r="R63" s="71">
        <f t="shared" si="24"/>
        <v>0</v>
      </c>
      <c r="S63" s="50">
        <f t="shared" si="25"/>
        <v>24</v>
      </c>
      <c r="T63" s="50" t="s">
        <v>80</v>
      </c>
      <c r="U63" s="50">
        <f>SUM(R50:S63)</f>
        <v>321</v>
      </c>
    </row>
    <row r="64" spans="1:17" ht="24.75" customHeight="1">
      <c r="A64" s="239"/>
      <c r="B64" s="240"/>
      <c r="C64" s="240"/>
      <c r="D64" s="240"/>
      <c r="E64" s="240"/>
      <c r="F64" s="240"/>
      <c r="G64" s="240"/>
      <c r="H64" s="240"/>
      <c r="I64" s="240"/>
      <c r="J64" s="240"/>
      <c r="K64" s="240"/>
      <c r="L64" s="240"/>
      <c r="M64" s="241"/>
      <c r="N64" s="32">
        <f>SUM(N50:N63)</f>
        <v>84</v>
      </c>
      <c r="O64" s="105">
        <f>SUM(O50:O63)</f>
        <v>237</v>
      </c>
      <c r="Q64" s="65"/>
    </row>
    <row r="65" spans="1:17" ht="24.75" customHeight="1">
      <c r="A65" s="95"/>
      <c r="B65" s="96"/>
      <c r="C65" s="96"/>
      <c r="D65" s="96"/>
      <c r="E65" s="96"/>
      <c r="F65" s="96"/>
      <c r="G65" s="96"/>
      <c r="H65" s="96"/>
      <c r="I65" s="96"/>
      <c r="J65" s="96"/>
      <c r="K65" s="96"/>
      <c r="L65" s="96"/>
      <c r="M65" s="96"/>
      <c r="N65" s="97"/>
      <c r="O65" s="106"/>
      <c r="Q65" s="65"/>
    </row>
    <row r="66" spans="1:19" ht="69.75" customHeight="1">
      <c r="A66" s="38" t="s">
        <v>4</v>
      </c>
      <c r="B66" s="39" t="s">
        <v>5</v>
      </c>
      <c r="C66" s="39" t="s">
        <v>6</v>
      </c>
      <c r="D66" s="39" t="s">
        <v>7</v>
      </c>
      <c r="E66" s="40" t="s">
        <v>8</v>
      </c>
      <c r="F66" s="40" t="s">
        <v>9</v>
      </c>
      <c r="G66" s="40" t="s">
        <v>10</v>
      </c>
      <c r="H66" s="39" t="s">
        <v>11</v>
      </c>
      <c r="I66" s="40" t="s">
        <v>12</v>
      </c>
      <c r="J66" s="39" t="s">
        <v>13</v>
      </c>
      <c r="K66" s="39" t="s">
        <v>14</v>
      </c>
      <c r="L66" s="39" t="s">
        <v>15</v>
      </c>
      <c r="M66" s="39" t="s">
        <v>16</v>
      </c>
      <c r="N66" s="39" t="s">
        <v>17</v>
      </c>
      <c r="O66" s="107" t="s">
        <v>18</v>
      </c>
      <c r="P66" s="3"/>
      <c r="Q66" s="123" t="s">
        <v>19</v>
      </c>
      <c r="R66" s="70" t="s">
        <v>75</v>
      </c>
      <c r="S66" s="48" t="s">
        <v>74</v>
      </c>
    </row>
    <row r="67" spans="1:21" ht="85.5" customHeight="1">
      <c r="A67" s="58" t="s">
        <v>53</v>
      </c>
      <c r="B67" s="42" t="s">
        <v>31</v>
      </c>
      <c r="C67" s="62" t="s">
        <v>92</v>
      </c>
      <c r="D67" s="59">
        <v>12</v>
      </c>
      <c r="E67" s="59" t="s">
        <v>66</v>
      </c>
      <c r="F67" s="59">
        <v>28657</v>
      </c>
      <c r="G67" s="62"/>
      <c r="H67" s="59" t="s">
        <v>87</v>
      </c>
      <c r="I67" s="60" t="s">
        <v>93</v>
      </c>
      <c r="J67" s="61">
        <v>0.3125</v>
      </c>
      <c r="K67" s="61">
        <v>0.4166666666666667</v>
      </c>
      <c r="L67" s="62">
        <v>4</v>
      </c>
      <c r="M67" s="63">
        <v>2</v>
      </c>
      <c r="N67" s="64">
        <f aca="true" t="shared" si="26" ref="N67:N76">L67*Q67</f>
        <v>8</v>
      </c>
      <c r="O67" s="108">
        <f aca="true" t="shared" si="27" ref="O67:O76">M67*Q67</f>
        <v>4</v>
      </c>
      <c r="P67" s="3"/>
      <c r="Q67" s="124">
        <v>2</v>
      </c>
      <c r="R67" s="71">
        <f aca="true" t="shared" si="28" ref="R67:R76">Q67*L67</f>
        <v>8</v>
      </c>
      <c r="S67" s="50">
        <f aca="true" t="shared" si="29" ref="S67:S76">Q67*M67</f>
        <v>4</v>
      </c>
      <c r="T67" s="1"/>
      <c r="U67" s="1"/>
    </row>
    <row r="68" spans="1:21" ht="69.75" customHeight="1">
      <c r="A68" s="52" t="s">
        <v>53</v>
      </c>
      <c r="B68" s="109" t="s">
        <v>31</v>
      </c>
      <c r="C68" s="62" t="s">
        <v>92</v>
      </c>
      <c r="D68" s="53">
        <v>12</v>
      </c>
      <c r="E68" s="53" t="s">
        <v>66</v>
      </c>
      <c r="F68" s="53">
        <v>28657</v>
      </c>
      <c r="G68" s="55"/>
      <c r="H68" s="59" t="s">
        <v>87</v>
      </c>
      <c r="I68" s="60" t="s">
        <v>93</v>
      </c>
      <c r="J68" s="54">
        <v>0.5416666666666666</v>
      </c>
      <c r="K68" s="54">
        <v>0.6666666666666666</v>
      </c>
      <c r="L68" s="55">
        <v>4</v>
      </c>
      <c r="M68" s="56">
        <v>2</v>
      </c>
      <c r="N68" s="57">
        <f t="shared" si="26"/>
        <v>8</v>
      </c>
      <c r="O68" s="110">
        <f t="shared" si="27"/>
        <v>4</v>
      </c>
      <c r="P68" s="3"/>
      <c r="Q68" s="124">
        <v>2</v>
      </c>
      <c r="R68" s="71">
        <f t="shared" si="28"/>
        <v>8</v>
      </c>
      <c r="S68" s="50">
        <f t="shared" si="29"/>
        <v>4</v>
      </c>
      <c r="T68" s="1"/>
      <c r="U68" s="1"/>
    </row>
    <row r="69" spans="1:19" ht="54.75" customHeight="1">
      <c r="A69" s="41" t="s">
        <v>53</v>
      </c>
      <c r="B69" s="68" t="s">
        <v>31</v>
      </c>
      <c r="C69" s="43" t="s">
        <v>97</v>
      </c>
      <c r="D69" s="44">
        <v>12</v>
      </c>
      <c r="E69" s="44" t="s">
        <v>51</v>
      </c>
      <c r="F69" s="44">
        <v>13795</v>
      </c>
      <c r="G69" s="43"/>
      <c r="H69" s="44" t="s">
        <v>24</v>
      </c>
      <c r="I69" s="45" t="s">
        <v>94</v>
      </c>
      <c r="J69" s="46">
        <v>0.3333333333333333</v>
      </c>
      <c r="K69" s="46">
        <v>0.375</v>
      </c>
      <c r="L69" s="43">
        <v>4</v>
      </c>
      <c r="M69" s="43">
        <v>2</v>
      </c>
      <c r="N69" s="47">
        <f t="shared" si="26"/>
        <v>4</v>
      </c>
      <c r="O69" s="111">
        <f t="shared" si="27"/>
        <v>2</v>
      </c>
      <c r="P69" s="3"/>
      <c r="Q69" s="124">
        <v>1</v>
      </c>
      <c r="R69" s="71">
        <f t="shared" si="28"/>
        <v>4</v>
      </c>
      <c r="S69" s="50">
        <f t="shared" si="29"/>
        <v>2</v>
      </c>
    </row>
    <row r="70" spans="1:19" ht="49.5" customHeight="1">
      <c r="A70" s="41" t="s">
        <v>54</v>
      </c>
      <c r="B70" s="68" t="s">
        <v>31</v>
      </c>
      <c r="C70" s="43" t="s">
        <v>96</v>
      </c>
      <c r="D70" s="44">
        <v>12</v>
      </c>
      <c r="E70" s="44" t="s">
        <v>51</v>
      </c>
      <c r="F70" s="44">
        <v>13795</v>
      </c>
      <c r="G70" s="43"/>
      <c r="H70" s="44" t="s">
        <v>24</v>
      </c>
      <c r="I70" s="45" t="s">
        <v>94</v>
      </c>
      <c r="J70" s="46">
        <v>0.3333333333333333</v>
      </c>
      <c r="K70" s="46">
        <v>0.375</v>
      </c>
      <c r="L70" s="43">
        <v>4</v>
      </c>
      <c r="M70" s="43">
        <v>2</v>
      </c>
      <c r="N70" s="47">
        <f t="shared" si="26"/>
        <v>4</v>
      </c>
      <c r="O70" s="111">
        <f t="shared" si="27"/>
        <v>2</v>
      </c>
      <c r="P70" s="3"/>
      <c r="Q70" s="124">
        <v>1</v>
      </c>
      <c r="R70" s="71">
        <f t="shared" si="28"/>
        <v>4</v>
      </c>
      <c r="S70" s="50">
        <f t="shared" si="29"/>
        <v>2</v>
      </c>
    </row>
    <row r="71" spans="1:19" ht="54.75" customHeight="1">
      <c r="A71" s="41" t="s">
        <v>53</v>
      </c>
      <c r="B71" s="68" t="s">
        <v>31</v>
      </c>
      <c r="C71" s="43" t="s">
        <v>97</v>
      </c>
      <c r="D71" s="44">
        <v>12</v>
      </c>
      <c r="E71" s="44" t="s">
        <v>51</v>
      </c>
      <c r="F71" s="44">
        <v>13795</v>
      </c>
      <c r="G71" s="43"/>
      <c r="H71" s="44" t="s">
        <v>24</v>
      </c>
      <c r="I71" s="45" t="s">
        <v>94</v>
      </c>
      <c r="J71" s="46">
        <v>0.5625</v>
      </c>
      <c r="K71" s="46">
        <v>0.6145833333333334</v>
      </c>
      <c r="L71" s="43">
        <v>4</v>
      </c>
      <c r="M71" s="43">
        <v>2</v>
      </c>
      <c r="N71" s="47">
        <f t="shared" si="26"/>
        <v>4</v>
      </c>
      <c r="O71" s="111">
        <f t="shared" si="27"/>
        <v>2</v>
      </c>
      <c r="P71" s="3"/>
      <c r="Q71" s="124">
        <v>1</v>
      </c>
      <c r="R71" s="71">
        <f t="shared" si="28"/>
        <v>4</v>
      </c>
      <c r="S71" s="50">
        <f t="shared" si="29"/>
        <v>2</v>
      </c>
    </row>
    <row r="72" spans="1:19" ht="49.5" customHeight="1">
      <c r="A72" s="41" t="s">
        <v>54</v>
      </c>
      <c r="B72" s="68" t="s">
        <v>31</v>
      </c>
      <c r="C72" s="43" t="s">
        <v>96</v>
      </c>
      <c r="D72" s="44">
        <v>12</v>
      </c>
      <c r="E72" s="44" t="s">
        <v>51</v>
      </c>
      <c r="F72" s="44">
        <v>13795</v>
      </c>
      <c r="G72" s="43"/>
      <c r="H72" s="44" t="s">
        <v>24</v>
      </c>
      <c r="I72" s="45" t="s">
        <v>94</v>
      </c>
      <c r="J72" s="46">
        <v>0.5625</v>
      </c>
      <c r="K72" s="46">
        <v>0.6145833333333334</v>
      </c>
      <c r="L72" s="43">
        <v>4</v>
      </c>
      <c r="M72" s="43">
        <v>2</v>
      </c>
      <c r="N72" s="47">
        <f t="shared" si="26"/>
        <v>4</v>
      </c>
      <c r="O72" s="111">
        <f t="shared" si="27"/>
        <v>2</v>
      </c>
      <c r="P72" s="3"/>
      <c r="Q72" s="124">
        <v>1</v>
      </c>
      <c r="R72" s="71">
        <f t="shared" si="28"/>
        <v>4</v>
      </c>
      <c r="S72" s="50">
        <f t="shared" si="29"/>
        <v>2</v>
      </c>
    </row>
    <row r="73" spans="1:19" ht="54.75" customHeight="1">
      <c r="A73" s="41" t="s">
        <v>53</v>
      </c>
      <c r="B73" s="68" t="s">
        <v>31</v>
      </c>
      <c r="C73" s="43" t="s">
        <v>97</v>
      </c>
      <c r="D73" s="44">
        <v>12</v>
      </c>
      <c r="E73" s="44" t="s">
        <v>51</v>
      </c>
      <c r="F73" s="44">
        <v>13795</v>
      </c>
      <c r="G73" s="43"/>
      <c r="H73" s="44" t="s">
        <v>73</v>
      </c>
      <c r="I73" s="45" t="s">
        <v>95</v>
      </c>
      <c r="J73" s="46">
        <v>0.3333333333333333</v>
      </c>
      <c r="K73" s="46">
        <v>0.375</v>
      </c>
      <c r="L73" s="43">
        <v>4</v>
      </c>
      <c r="M73" s="43">
        <v>2</v>
      </c>
      <c r="N73" s="47">
        <f t="shared" si="26"/>
        <v>4</v>
      </c>
      <c r="O73" s="111">
        <f t="shared" si="27"/>
        <v>2</v>
      </c>
      <c r="P73" s="3"/>
      <c r="Q73" s="124">
        <v>1</v>
      </c>
      <c r="R73" s="71">
        <f t="shared" si="28"/>
        <v>4</v>
      </c>
      <c r="S73" s="50">
        <f t="shared" si="29"/>
        <v>2</v>
      </c>
    </row>
    <row r="74" spans="1:19" ht="49.5" customHeight="1">
      <c r="A74" s="41" t="s">
        <v>54</v>
      </c>
      <c r="B74" s="68" t="s">
        <v>31</v>
      </c>
      <c r="C74" s="43" t="s">
        <v>96</v>
      </c>
      <c r="D74" s="44">
        <v>12</v>
      </c>
      <c r="E74" s="44" t="s">
        <v>51</v>
      </c>
      <c r="F74" s="44">
        <v>13795</v>
      </c>
      <c r="G74" s="43"/>
      <c r="H74" s="44" t="s">
        <v>73</v>
      </c>
      <c r="I74" s="45" t="s">
        <v>95</v>
      </c>
      <c r="J74" s="46">
        <v>0.3333333333333333</v>
      </c>
      <c r="K74" s="46">
        <v>0.375</v>
      </c>
      <c r="L74" s="43">
        <v>4</v>
      </c>
      <c r="M74" s="43">
        <v>2</v>
      </c>
      <c r="N74" s="47">
        <f t="shared" si="26"/>
        <v>4</v>
      </c>
      <c r="O74" s="111">
        <f t="shared" si="27"/>
        <v>2</v>
      </c>
      <c r="Q74" s="124">
        <v>1</v>
      </c>
      <c r="R74" s="71">
        <f t="shared" si="28"/>
        <v>4</v>
      </c>
      <c r="S74" s="50">
        <f t="shared" si="29"/>
        <v>2</v>
      </c>
    </row>
    <row r="75" spans="1:19" ht="54.75" customHeight="1">
      <c r="A75" s="41" t="s">
        <v>53</v>
      </c>
      <c r="B75" s="68" t="s">
        <v>31</v>
      </c>
      <c r="C75" s="43" t="s">
        <v>97</v>
      </c>
      <c r="D75" s="44">
        <v>12</v>
      </c>
      <c r="E75" s="44" t="s">
        <v>51</v>
      </c>
      <c r="F75" s="44">
        <v>13795</v>
      </c>
      <c r="G75" s="43"/>
      <c r="H75" s="44" t="s">
        <v>73</v>
      </c>
      <c r="I75" s="45" t="s">
        <v>95</v>
      </c>
      <c r="J75" s="46">
        <v>0.5625</v>
      </c>
      <c r="K75" s="46">
        <v>0.6145833333333334</v>
      </c>
      <c r="L75" s="43">
        <v>0</v>
      </c>
      <c r="M75" s="43">
        <v>2</v>
      </c>
      <c r="N75" s="47">
        <f t="shared" si="26"/>
        <v>0</v>
      </c>
      <c r="O75" s="111">
        <f t="shared" si="27"/>
        <v>2</v>
      </c>
      <c r="Q75" s="124">
        <v>1</v>
      </c>
      <c r="R75" s="71">
        <f t="shared" si="28"/>
        <v>0</v>
      </c>
      <c r="S75" s="50">
        <f t="shared" si="29"/>
        <v>2</v>
      </c>
    </row>
    <row r="76" spans="1:21" ht="48" customHeight="1">
      <c r="A76" s="41" t="s">
        <v>54</v>
      </c>
      <c r="B76" s="68" t="s">
        <v>31</v>
      </c>
      <c r="C76" s="43" t="s">
        <v>96</v>
      </c>
      <c r="D76" s="44">
        <v>12</v>
      </c>
      <c r="E76" s="44" t="s">
        <v>51</v>
      </c>
      <c r="F76" s="44">
        <v>13795</v>
      </c>
      <c r="G76" s="43"/>
      <c r="H76" s="44" t="s">
        <v>73</v>
      </c>
      <c r="I76" s="45" t="s">
        <v>95</v>
      </c>
      <c r="J76" s="46">
        <v>0.5625</v>
      </c>
      <c r="K76" s="46">
        <v>0.6145833333333334</v>
      </c>
      <c r="L76" s="43">
        <v>0</v>
      </c>
      <c r="M76" s="43">
        <v>2</v>
      </c>
      <c r="N76" s="47">
        <f t="shared" si="26"/>
        <v>0</v>
      </c>
      <c r="O76" s="111">
        <f t="shared" si="27"/>
        <v>2</v>
      </c>
      <c r="Q76" s="124">
        <v>1</v>
      </c>
      <c r="R76" s="71">
        <f t="shared" si="28"/>
        <v>0</v>
      </c>
      <c r="S76" s="50">
        <f t="shared" si="29"/>
        <v>2</v>
      </c>
      <c r="T76" s="51" t="s">
        <v>90</v>
      </c>
      <c r="U76" s="50">
        <f>SUM(R67:S76)</f>
        <v>64</v>
      </c>
    </row>
    <row r="77" spans="1:21" ht="15">
      <c r="A77" s="2"/>
      <c r="B77" s="1"/>
      <c r="C77" s="1"/>
      <c r="E77" s="1"/>
      <c r="G77" s="1"/>
      <c r="I77" s="1"/>
      <c r="J77" s="1"/>
      <c r="K77" s="1"/>
      <c r="L77" s="1"/>
      <c r="M77" s="1"/>
      <c r="N77" s="32">
        <f>SUM(N67:N76)</f>
        <v>40</v>
      </c>
      <c r="O77" s="112">
        <f>SUM(O67:O76)</f>
        <v>24</v>
      </c>
      <c r="P77" s="1">
        <f>SUM(N77:O77)</f>
        <v>64</v>
      </c>
      <c r="Q77" s="29"/>
      <c r="R77" s="1"/>
      <c r="S77" s="1"/>
      <c r="T77" s="1"/>
      <c r="U77" s="1"/>
    </row>
    <row r="78" spans="1:17" ht="15">
      <c r="A78" s="86"/>
      <c r="B78" s="87"/>
      <c r="C78" s="87"/>
      <c r="D78" s="87"/>
      <c r="E78" s="87"/>
      <c r="F78" s="87"/>
      <c r="G78" s="87"/>
      <c r="H78" s="87"/>
      <c r="I78" s="87"/>
      <c r="J78" s="87"/>
      <c r="K78" s="87"/>
      <c r="L78" s="87"/>
      <c r="M78" s="87"/>
      <c r="N78" s="97"/>
      <c r="O78" s="106"/>
      <c r="Q78" s="29"/>
    </row>
    <row r="79" spans="1:17" ht="24.75" customHeight="1">
      <c r="A79" s="86"/>
      <c r="B79" s="87"/>
      <c r="C79" s="87"/>
      <c r="D79" s="87"/>
      <c r="E79" s="87"/>
      <c r="F79" s="87"/>
      <c r="G79" s="87"/>
      <c r="H79" s="87"/>
      <c r="I79" s="87"/>
      <c r="J79" s="87"/>
      <c r="K79" s="87"/>
      <c r="L79" s="87"/>
      <c r="M79" s="87"/>
      <c r="N79" s="88"/>
      <c r="O79" s="113"/>
      <c r="Q79" s="84"/>
    </row>
    <row r="80" spans="1:19" ht="69.75" customHeight="1">
      <c r="A80" s="22" t="s">
        <v>4</v>
      </c>
      <c r="B80" s="23" t="s">
        <v>5</v>
      </c>
      <c r="C80" s="23" t="s">
        <v>6</v>
      </c>
      <c r="D80" s="23" t="s">
        <v>7</v>
      </c>
      <c r="E80" s="24" t="s">
        <v>8</v>
      </c>
      <c r="F80" s="24" t="s">
        <v>9</v>
      </c>
      <c r="G80" s="24" t="s">
        <v>10</v>
      </c>
      <c r="H80" s="23" t="s">
        <v>11</v>
      </c>
      <c r="I80" s="25" t="s">
        <v>12</v>
      </c>
      <c r="J80" s="23" t="s">
        <v>13</v>
      </c>
      <c r="K80" s="23" t="s">
        <v>14</v>
      </c>
      <c r="L80" s="23" t="s">
        <v>15</v>
      </c>
      <c r="M80" s="23" t="s">
        <v>16</v>
      </c>
      <c r="N80" s="23" t="s">
        <v>17</v>
      </c>
      <c r="O80" s="98" t="s">
        <v>18</v>
      </c>
      <c r="Q80" s="123" t="s">
        <v>19</v>
      </c>
      <c r="R80" s="69"/>
      <c r="S80" s="69"/>
    </row>
    <row r="81" spans="1:17" ht="63" customHeight="1">
      <c r="A81" s="11" t="s">
        <v>40</v>
      </c>
      <c r="B81" s="13" t="s">
        <v>31</v>
      </c>
      <c r="C81" s="4" t="s">
        <v>22</v>
      </c>
      <c r="D81" s="5" t="s">
        <v>39</v>
      </c>
      <c r="E81" s="13" t="s">
        <v>41</v>
      </c>
      <c r="F81" s="12">
        <v>221205</v>
      </c>
      <c r="G81" s="13"/>
      <c r="H81" s="5" t="s">
        <v>91</v>
      </c>
      <c r="I81" s="26">
        <v>12.13</v>
      </c>
      <c r="J81" s="14">
        <v>0.291666666666667</v>
      </c>
      <c r="K81" s="14">
        <v>0.708333333333333</v>
      </c>
      <c r="L81" s="12">
        <v>0</v>
      </c>
      <c r="M81" s="12">
        <v>257</v>
      </c>
      <c r="N81" s="31">
        <f aca="true" t="shared" si="30" ref="N81:N89">L81*Q81</f>
        <v>0</v>
      </c>
      <c r="O81" s="99">
        <f aca="true" t="shared" si="31" ref="O81:O89">M81*Q81</f>
        <v>4883</v>
      </c>
      <c r="Q81" s="124">
        <v>19</v>
      </c>
    </row>
    <row r="82" spans="1:17" ht="128.25" customHeight="1">
      <c r="A82" s="11" t="s">
        <v>42</v>
      </c>
      <c r="B82" s="4" t="s">
        <v>43</v>
      </c>
      <c r="C82" s="4" t="s">
        <v>44</v>
      </c>
      <c r="D82" s="5" t="s">
        <v>39</v>
      </c>
      <c r="E82" s="13" t="s">
        <v>45</v>
      </c>
      <c r="F82" s="12">
        <v>225320</v>
      </c>
      <c r="G82" s="13"/>
      <c r="H82" s="5" t="s">
        <v>91</v>
      </c>
      <c r="I82" s="26">
        <v>12.13</v>
      </c>
      <c r="J82" s="14">
        <v>0.2916666666666667</v>
      </c>
      <c r="K82" s="14">
        <v>0.4583333333333333</v>
      </c>
      <c r="L82" s="12">
        <v>20</v>
      </c>
      <c r="M82" s="12">
        <v>16</v>
      </c>
      <c r="N82" s="31">
        <f t="shared" si="30"/>
        <v>380</v>
      </c>
      <c r="O82" s="99">
        <f t="shared" si="31"/>
        <v>304</v>
      </c>
      <c r="Q82" s="124">
        <v>19</v>
      </c>
    </row>
    <row r="83" spans="1:17" ht="132" customHeight="1">
      <c r="A83" s="11" t="s">
        <v>42</v>
      </c>
      <c r="B83" s="4" t="s">
        <v>43</v>
      </c>
      <c r="C83" s="4" t="s">
        <v>44</v>
      </c>
      <c r="D83" s="5" t="s">
        <v>39</v>
      </c>
      <c r="E83" s="13" t="s">
        <v>45</v>
      </c>
      <c r="F83" s="12">
        <v>225320</v>
      </c>
      <c r="G83" s="13"/>
      <c r="H83" s="5" t="s">
        <v>91</v>
      </c>
      <c r="I83" s="26">
        <v>12.13</v>
      </c>
      <c r="J83" s="14">
        <v>0.5</v>
      </c>
      <c r="K83" s="14">
        <v>0.708333333333333</v>
      </c>
      <c r="L83" s="12">
        <v>20</v>
      </c>
      <c r="M83" s="12">
        <v>16</v>
      </c>
      <c r="N83" s="31">
        <f t="shared" si="30"/>
        <v>380</v>
      </c>
      <c r="O83" s="99">
        <f t="shared" si="31"/>
        <v>304</v>
      </c>
      <c r="Q83" s="124">
        <v>19</v>
      </c>
    </row>
    <row r="84" spans="1:17" ht="104.25" customHeight="1">
      <c r="A84" s="11" t="s">
        <v>46</v>
      </c>
      <c r="B84" s="4" t="s">
        <v>43</v>
      </c>
      <c r="C84" s="4" t="s">
        <v>47</v>
      </c>
      <c r="D84" s="5" t="s">
        <v>39</v>
      </c>
      <c r="E84" s="13" t="s">
        <v>45</v>
      </c>
      <c r="F84" s="12">
        <v>225320</v>
      </c>
      <c r="G84" s="13"/>
      <c r="H84" s="5" t="s">
        <v>91</v>
      </c>
      <c r="I84" s="26">
        <v>12.13</v>
      </c>
      <c r="J84" s="14">
        <v>0.2916666666666667</v>
      </c>
      <c r="K84" s="14">
        <v>0.4583333333333333</v>
      </c>
      <c r="L84" s="12">
        <v>20</v>
      </c>
      <c r="M84" s="12">
        <v>12</v>
      </c>
      <c r="N84" s="31">
        <f t="shared" si="30"/>
        <v>380</v>
      </c>
      <c r="O84" s="99">
        <f t="shared" si="31"/>
        <v>228</v>
      </c>
      <c r="Q84" s="124">
        <v>19</v>
      </c>
    </row>
    <row r="85" spans="1:17" ht="115.5" customHeight="1">
      <c r="A85" s="11" t="s">
        <v>46</v>
      </c>
      <c r="B85" s="4" t="s">
        <v>43</v>
      </c>
      <c r="C85" s="4" t="s">
        <v>47</v>
      </c>
      <c r="D85" s="5" t="s">
        <v>39</v>
      </c>
      <c r="E85" s="13" t="s">
        <v>45</v>
      </c>
      <c r="F85" s="12">
        <v>225320</v>
      </c>
      <c r="G85" s="13"/>
      <c r="H85" s="5" t="s">
        <v>91</v>
      </c>
      <c r="I85" s="26">
        <v>12.13</v>
      </c>
      <c r="J85" s="14">
        <v>0.5</v>
      </c>
      <c r="K85" s="14">
        <v>0.708333333333333</v>
      </c>
      <c r="L85" s="12">
        <v>20</v>
      </c>
      <c r="M85" s="12">
        <v>12</v>
      </c>
      <c r="N85" s="31">
        <f t="shared" si="30"/>
        <v>380</v>
      </c>
      <c r="O85" s="99">
        <f t="shared" si="31"/>
        <v>228</v>
      </c>
      <c r="Q85" s="124">
        <v>19</v>
      </c>
    </row>
    <row r="86" spans="1:17" ht="63" customHeight="1">
      <c r="A86" s="11" t="s">
        <v>48</v>
      </c>
      <c r="B86" s="13" t="s">
        <v>31</v>
      </c>
      <c r="C86" s="4" t="s">
        <v>22</v>
      </c>
      <c r="D86" s="5">
        <v>35</v>
      </c>
      <c r="E86" s="13" t="s">
        <v>45</v>
      </c>
      <c r="F86" s="12">
        <v>225320</v>
      </c>
      <c r="G86" s="13"/>
      <c r="H86" s="5" t="s">
        <v>91</v>
      </c>
      <c r="I86" s="26">
        <v>12.13</v>
      </c>
      <c r="J86" s="14">
        <v>0.2916666666666667</v>
      </c>
      <c r="K86" s="14">
        <v>0.4583333333333333</v>
      </c>
      <c r="L86" s="12">
        <v>20</v>
      </c>
      <c r="M86" s="12">
        <v>10</v>
      </c>
      <c r="N86" s="31">
        <f t="shared" si="30"/>
        <v>380</v>
      </c>
      <c r="O86" s="99">
        <f t="shared" si="31"/>
        <v>190</v>
      </c>
      <c r="Q86" s="124">
        <v>19</v>
      </c>
    </row>
    <row r="87" spans="1:17" ht="63" customHeight="1">
      <c r="A87" s="11" t="s">
        <v>48</v>
      </c>
      <c r="B87" s="13" t="s">
        <v>31</v>
      </c>
      <c r="C87" s="4" t="s">
        <v>22</v>
      </c>
      <c r="D87" s="5">
        <v>35</v>
      </c>
      <c r="E87" s="13" t="s">
        <v>45</v>
      </c>
      <c r="F87" s="12">
        <v>225320</v>
      </c>
      <c r="G87" s="13"/>
      <c r="H87" s="5" t="s">
        <v>91</v>
      </c>
      <c r="I87" s="26">
        <v>12.13</v>
      </c>
      <c r="J87" s="14">
        <v>0.5</v>
      </c>
      <c r="K87" s="14">
        <v>0.708333333333333</v>
      </c>
      <c r="L87" s="12">
        <v>20</v>
      </c>
      <c r="M87" s="12">
        <v>10</v>
      </c>
      <c r="N87" s="31">
        <f t="shared" si="30"/>
        <v>380</v>
      </c>
      <c r="O87" s="99">
        <f t="shared" si="31"/>
        <v>190</v>
      </c>
      <c r="Q87" s="124">
        <v>19</v>
      </c>
    </row>
    <row r="88" spans="1:17" ht="63" customHeight="1">
      <c r="A88" s="11" t="s">
        <v>49</v>
      </c>
      <c r="B88" s="13" t="s">
        <v>31</v>
      </c>
      <c r="C88" s="4" t="s">
        <v>22</v>
      </c>
      <c r="D88" s="5">
        <v>12</v>
      </c>
      <c r="E88" s="13" t="s">
        <v>45</v>
      </c>
      <c r="F88" s="12">
        <v>225320</v>
      </c>
      <c r="G88" s="13"/>
      <c r="H88" s="5" t="s">
        <v>91</v>
      </c>
      <c r="I88" s="26">
        <v>12.13</v>
      </c>
      <c r="J88" s="14">
        <v>0.2916666666666667</v>
      </c>
      <c r="K88" s="14">
        <v>0.4583333333333333</v>
      </c>
      <c r="L88" s="12">
        <v>16</v>
      </c>
      <c r="M88" s="12">
        <v>6</v>
      </c>
      <c r="N88" s="31">
        <f t="shared" si="30"/>
        <v>304</v>
      </c>
      <c r="O88" s="99">
        <f t="shared" si="31"/>
        <v>114</v>
      </c>
      <c r="Q88" s="124">
        <v>19</v>
      </c>
    </row>
    <row r="89" spans="1:17" ht="61.5" customHeight="1">
      <c r="A89" s="11" t="s">
        <v>49</v>
      </c>
      <c r="B89" s="13" t="s">
        <v>31</v>
      </c>
      <c r="C89" s="4" t="s">
        <v>22</v>
      </c>
      <c r="D89" s="5">
        <v>12</v>
      </c>
      <c r="E89" s="13" t="s">
        <v>45</v>
      </c>
      <c r="F89" s="12">
        <v>225320</v>
      </c>
      <c r="G89" s="13"/>
      <c r="H89" s="5" t="s">
        <v>91</v>
      </c>
      <c r="I89" s="26">
        <v>12.13</v>
      </c>
      <c r="J89" s="14">
        <v>0.5</v>
      </c>
      <c r="K89" s="14">
        <v>0.708333333333333</v>
      </c>
      <c r="L89" s="12">
        <v>16</v>
      </c>
      <c r="M89" s="12">
        <v>6</v>
      </c>
      <c r="N89" s="31">
        <f t="shared" si="30"/>
        <v>304</v>
      </c>
      <c r="O89" s="99">
        <f t="shared" si="31"/>
        <v>114</v>
      </c>
      <c r="Q89" s="124">
        <v>19</v>
      </c>
    </row>
    <row r="90" spans="1:15" ht="24.75" customHeight="1">
      <c r="A90" s="244" t="s">
        <v>85</v>
      </c>
      <c r="B90" s="245"/>
      <c r="C90" s="245"/>
      <c r="D90" s="245"/>
      <c r="E90" s="245"/>
      <c r="F90" s="245"/>
      <c r="G90" s="245"/>
      <c r="H90" s="245"/>
      <c r="I90" s="245"/>
      <c r="J90" s="245"/>
      <c r="K90" s="245"/>
      <c r="L90" s="245"/>
      <c r="M90" s="246"/>
      <c r="N90" s="34">
        <f>SUM(N81:N89)</f>
        <v>2888</v>
      </c>
      <c r="O90" s="114">
        <f>SUM(O81:O89)</f>
        <v>6555</v>
      </c>
    </row>
    <row r="91" spans="1:15" ht="19.5" customHeight="1">
      <c r="A91" s="242"/>
      <c r="B91" s="243"/>
      <c r="C91" s="243"/>
      <c r="D91" s="243"/>
      <c r="E91" s="243"/>
      <c r="F91" s="243"/>
      <c r="G91" s="243"/>
      <c r="H91" s="243"/>
      <c r="I91" s="243"/>
      <c r="J91" s="243"/>
      <c r="K91" s="243"/>
      <c r="L91" s="243"/>
      <c r="M91" s="243"/>
      <c r="N91" s="74"/>
      <c r="O91" s="119"/>
    </row>
    <row r="92" spans="1:15" ht="15">
      <c r="A92" s="73"/>
      <c r="B92" s="74"/>
      <c r="C92" s="74"/>
      <c r="D92" s="74"/>
      <c r="E92" s="74"/>
      <c r="F92" s="74"/>
      <c r="G92" s="74"/>
      <c r="H92" s="74"/>
      <c r="I92" s="74"/>
      <c r="J92" s="74"/>
      <c r="K92" s="74"/>
      <c r="L92" s="74"/>
      <c r="M92" s="74"/>
      <c r="N92" s="74"/>
      <c r="O92" s="116"/>
    </row>
    <row r="93" spans="1:19" ht="69.75" customHeight="1">
      <c r="A93" s="38" t="s">
        <v>4</v>
      </c>
      <c r="B93" s="39" t="s">
        <v>5</v>
      </c>
      <c r="C93" s="39" t="s">
        <v>6</v>
      </c>
      <c r="D93" s="39" t="s">
        <v>7</v>
      </c>
      <c r="E93" s="40" t="s">
        <v>8</v>
      </c>
      <c r="F93" s="40" t="s">
        <v>9</v>
      </c>
      <c r="G93" s="40" t="s">
        <v>10</v>
      </c>
      <c r="H93" s="39" t="s">
        <v>11</v>
      </c>
      <c r="I93" s="40" t="s">
        <v>12</v>
      </c>
      <c r="J93" s="39" t="s">
        <v>13</v>
      </c>
      <c r="K93" s="39" t="s">
        <v>14</v>
      </c>
      <c r="L93" s="39" t="s">
        <v>15</v>
      </c>
      <c r="M93" s="39" t="s">
        <v>16</v>
      </c>
      <c r="N93" s="39" t="s">
        <v>17</v>
      </c>
      <c r="O93" s="107" t="s">
        <v>18</v>
      </c>
      <c r="P93" s="3"/>
      <c r="Q93" s="123" t="s">
        <v>19</v>
      </c>
      <c r="R93" s="70" t="s">
        <v>75</v>
      </c>
      <c r="S93" s="48" t="s">
        <v>74</v>
      </c>
    </row>
    <row r="94" spans="1:21" ht="85.5" customHeight="1">
      <c r="A94" s="58" t="s">
        <v>114</v>
      </c>
      <c r="B94" s="42" t="s">
        <v>31</v>
      </c>
      <c r="C94" s="4" t="s">
        <v>22</v>
      </c>
      <c r="D94" s="59">
        <v>12</v>
      </c>
      <c r="E94" s="59" t="s">
        <v>115</v>
      </c>
      <c r="F94" s="59">
        <v>28040</v>
      </c>
      <c r="G94" s="62"/>
      <c r="H94" s="59" t="s">
        <v>29</v>
      </c>
      <c r="I94" s="45" t="s">
        <v>116</v>
      </c>
      <c r="J94" s="61">
        <v>0.5416666666666666</v>
      </c>
      <c r="K94" s="61">
        <v>0.625</v>
      </c>
      <c r="L94" s="62">
        <v>35</v>
      </c>
      <c r="M94" s="63">
        <v>15</v>
      </c>
      <c r="N94" s="64">
        <f aca="true" t="shared" si="32" ref="N94">L94*Q94</f>
        <v>35</v>
      </c>
      <c r="O94" s="108">
        <f aca="true" t="shared" si="33" ref="O94">M94*Q94</f>
        <v>15</v>
      </c>
      <c r="P94" s="3"/>
      <c r="Q94" s="124">
        <v>1</v>
      </c>
      <c r="R94" s="71">
        <f aca="true" t="shared" si="34" ref="R94">Q94*L94</f>
        <v>35</v>
      </c>
      <c r="S94" s="50">
        <v>1</v>
      </c>
      <c r="T94" s="1"/>
      <c r="U94" s="1"/>
    </row>
    <row r="95" spans="1:21" ht="85.5" customHeight="1">
      <c r="A95" s="58" t="s">
        <v>114</v>
      </c>
      <c r="B95" s="42" t="s">
        <v>31</v>
      </c>
      <c r="C95" s="4" t="s">
        <v>22</v>
      </c>
      <c r="D95" s="59">
        <v>12</v>
      </c>
      <c r="E95" s="59" t="s">
        <v>115</v>
      </c>
      <c r="F95" s="59">
        <v>28040</v>
      </c>
      <c r="G95" s="62"/>
      <c r="H95" s="59" t="s">
        <v>29</v>
      </c>
      <c r="I95" s="45" t="s">
        <v>116</v>
      </c>
      <c r="J95" s="61">
        <v>0.3125</v>
      </c>
      <c r="K95" s="61">
        <v>0.4166666666666667</v>
      </c>
      <c r="L95" s="62">
        <v>35</v>
      </c>
      <c r="M95" s="63">
        <v>15</v>
      </c>
      <c r="N95" s="64">
        <f aca="true" t="shared" si="35" ref="N95">L95*Q95</f>
        <v>35</v>
      </c>
      <c r="O95" s="108">
        <f aca="true" t="shared" si="36" ref="O95">M95*Q95</f>
        <v>15</v>
      </c>
      <c r="P95" s="3"/>
      <c r="Q95" s="124">
        <v>1</v>
      </c>
      <c r="R95" s="71">
        <f aca="true" t="shared" si="37" ref="R95">Q95*L95</f>
        <v>35</v>
      </c>
      <c r="S95" s="50">
        <v>1</v>
      </c>
      <c r="T95" s="1"/>
      <c r="U95" s="1"/>
    </row>
    <row r="96" spans="1:17" ht="24.75" customHeight="1">
      <c r="A96" s="75"/>
      <c r="D96" s="18"/>
      <c r="E96" s="18"/>
      <c r="F96" s="18"/>
      <c r="H96" s="18"/>
      <c r="I96" s="18"/>
      <c r="N96" s="18"/>
      <c r="O96" s="120"/>
      <c r="Q96" s="127"/>
    </row>
    <row r="97" spans="1:17" ht="24.75" customHeight="1">
      <c r="A97" s="75"/>
      <c r="D97" s="18"/>
      <c r="E97" s="18"/>
      <c r="F97" s="18"/>
      <c r="H97" s="18"/>
      <c r="I97" s="18"/>
      <c r="N97" s="18"/>
      <c r="O97" s="120"/>
      <c r="Q97" s="127"/>
    </row>
    <row r="98" spans="1:17" ht="24.75" customHeight="1">
      <c r="A98" s="75" t="s">
        <v>117</v>
      </c>
      <c r="D98" s="18"/>
      <c r="E98" s="18"/>
      <c r="F98" s="18"/>
      <c r="H98" s="18"/>
      <c r="I98" s="18"/>
      <c r="N98" s="18"/>
      <c r="O98" s="120"/>
      <c r="Q98" s="127"/>
    </row>
    <row r="99" spans="1:17" ht="24.75" customHeight="1">
      <c r="A99" s="75"/>
      <c r="D99" s="18"/>
      <c r="E99" s="18"/>
      <c r="F99" s="18"/>
      <c r="H99" s="18"/>
      <c r="I99" s="18"/>
      <c r="N99" s="18"/>
      <c r="O99" s="120"/>
      <c r="Q99" s="127"/>
    </row>
    <row r="100" spans="1:17" ht="24.75" customHeight="1">
      <c r="A100" s="75"/>
      <c r="D100" s="18"/>
      <c r="E100" s="18"/>
      <c r="F100" s="18"/>
      <c r="H100" s="18"/>
      <c r="I100" s="18"/>
      <c r="N100" s="18"/>
      <c r="O100" s="120"/>
      <c r="Q100" s="127"/>
    </row>
    <row r="101" spans="1:17" ht="24.75" customHeight="1">
      <c r="A101" s="75"/>
      <c r="D101" s="18"/>
      <c r="E101" s="18"/>
      <c r="F101" s="18"/>
      <c r="H101" s="18"/>
      <c r="I101" s="18"/>
      <c r="N101" s="18"/>
      <c r="O101" s="120"/>
      <c r="Q101" s="127"/>
    </row>
    <row r="102" spans="1:17" ht="24.75" customHeight="1">
      <c r="A102" s="75"/>
      <c r="D102" s="18"/>
      <c r="E102" s="18"/>
      <c r="F102" s="18"/>
      <c r="H102" s="18"/>
      <c r="I102" s="18"/>
      <c r="N102" s="18"/>
      <c r="O102" s="120"/>
      <c r="Q102" s="127"/>
    </row>
    <row r="103" spans="1:17" ht="24.75" customHeight="1">
      <c r="A103" s="75"/>
      <c r="D103" s="18"/>
      <c r="E103" s="18"/>
      <c r="F103" s="18"/>
      <c r="H103" s="18"/>
      <c r="I103" s="18"/>
      <c r="N103" s="18"/>
      <c r="O103" s="120"/>
      <c r="Q103" s="127"/>
    </row>
    <row r="104" spans="1:17" ht="24.75" customHeight="1">
      <c r="A104" s="75"/>
      <c r="D104" s="18"/>
      <c r="E104" s="18"/>
      <c r="F104" s="18"/>
      <c r="H104" s="18"/>
      <c r="I104" s="18"/>
      <c r="N104" s="18"/>
      <c r="O104" s="120"/>
      <c r="Q104" s="127"/>
    </row>
    <row r="105" spans="1:17" ht="24.75" customHeight="1">
      <c r="A105" s="75"/>
      <c r="D105" s="18"/>
      <c r="E105" s="18"/>
      <c r="F105" s="18"/>
      <c r="H105" s="18"/>
      <c r="I105" s="18"/>
      <c r="N105" s="18"/>
      <c r="O105" s="120"/>
      <c r="Q105" s="127"/>
    </row>
    <row r="106" spans="1:17" ht="15">
      <c r="A106" s="75"/>
      <c r="D106" s="18"/>
      <c r="E106" s="18"/>
      <c r="F106" s="18"/>
      <c r="H106" s="18"/>
      <c r="I106" s="18"/>
      <c r="N106" s="18"/>
      <c r="O106" s="120"/>
      <c r="Q106" s="127"/>
    </row>
    <row r="107" spans="1:17" ht="31.5" customHeight="1">
      <c r="A107" s="75"/>
      <c r="B107" s="85" t="s">
        <v>55</v>
      </c>
      <c r="D107" s="85"/>
      <c r="E107" s="85" t="s">
        <v>67</v>
      </c>
      <c r="F107" s="85"/>
      <c r="G107" s="215" t="s">
        <v>68</v>
      </c>
      <c r="H107" s="215"/>
      <c r="I107" s="18"/>
      <c r="J107" s="215" t="s">
        <v>56</v>
      </c>
      <c r="K107" s="215"/>
      <c r="L107" s="215"/>
      <c r="M107" s="215"/>
      <c r="N107" s="18"/>
      <c r="O107" s="120"/>
      <c r="Q107" s="127"/>
    </row>
    <row r="108" spans="1:17" ht="18.75" customHeight="1">
      <c r="A108" s="75"/>
      <c r="B108" s="85" t="s">
        <v>57</v>
      </c>
      <c r="D108" s="85"/>
      <c r="E108" s="85" t="s">
        <v>58</v>
      </c>
      <c r="F108" s="85"/>
      <c r="G108" s="215" t="s">
        <v>59</v>
      </c>
      <c r="H108" s="215"/>
      <c r="I108" s="85"/>
      <c r="J108" s="215" t="s">
        <v>84</v>
      </c>
      <c r="K108" s="215"/>
      <c r="L108" s="215"/>
      <c r="M108" s="215"/>
      <c r="N108" s="18"/>
      <c r="O108" s="120"/>
      <c r="Q108" s="127"/>
    </row>
    <row r="109" spans="1:17" ht="31.5" customHeight="1" thickBot="1">
      <c r="A109" s="76"/>
      <c r="B109" s="77"/>
      <c r="C109" s="77"/>
      <c r="D109" s="77"/>
      <c r="E109" s="77"/>
      <c r="F109" s="77"/>
      <c r="G109" s="77"/>
      <c r="H109" s="77"/>
      <c r="I109" s="77"/>
      <c r="J109" s="77"/>
      <c r="K109" s="77"/>
      <c r="L109" s="77"/>
      <c r="M109" s="77"/>
      <c r="N109" s="77"/>
      <c r="O109" s="121"/>
      <c r="P109" s="2"/>
      <c r="Q109" s="127"/>
    </row>
    <row r="110" spans="1:14" ht="28.5">
      <c r="A110" s="194" t="s">
        <v>0</v>
      </c>
      <c r="B110" s="195"/>
      <c r="C110" s="195"/>
      <c r="D110" s="195"/>
      <c r="E110" s="195"/>
      <c r="F110" s="195"/>
      <c r="G110" s="195"/>
      <c r="H110" s="195"/>
      <c r="I110" s="195"/>
      <c r="J110" s="195"/>
      <c r="K110" s="195"/>
      <c r="L110" s="195"/>
      <c r="M110" s="195"/>
      <c r="N110" s="196"/>
    </row>
    <row r="111" spans="1:14" ht="28.5">
      <c r="A111" s="197" t="s">
        <v>1</v>
      </c>
      <c r="B111" s="198"/>
      <c r="C111" s="198"/>
      <c r="D111" s="198"/>
      <c r="E111" s="198"/>
      <c r="F111" s="198"/>
      <c r="G111" s="198"/>
      <c r="H111" s="198"/>
      <c r="I111" s="198"/>
      <c r="J111" s="198"/>
      <c r="K111" s="198"/>
      <c r="L111" s="198"/>
      <c r="M111" s="198"/>
      <c r="N111" s="199"/>
    </row>
    <row r="112" spans="1:14" ht="28.5">
      <c r="A112" s="200" t="s">
        <v>2</v>
      </c>
      <c r="B112" s="201"/>
      <c r="C112" s="201"/>
      <c r="D112" s="201"/>
      <c r="E112" s="201"/>
      <c r="F112" s="201"/>
      <c r="G112" s="201"/>
      <c r="H112" s="201"/>
      <c r="I112" s="201"/>
      <c r="J112" s="201"/>
      <c r="K112" s="201"/>
      <c r="L112" s="201"/>
      <c r="M112" s="201"/>
      <c r="N112" s="202"/>
    </row>
    <row r="113" spans="1:14" ht="28.5">
      <c r="A113" s="203" t="s">
        <v>118</v>
      </c>
      <c r="B113" s="204"/>
      <c r="C113" s="204"/>
      <c r="D113" s="204"/>
      <c r="E113" s="204"/>
      <c r="F113" s="204"/>
      <c r="G113" s="204"/>
      <c r="H113" s="204"/>
      <c r="I113" s="204"/>
      <c r="J113" s="204"/>
      <c r="K113" s="204"/>
      <c r="L113" s="204"/>
      <c r="M113" s="204"/>
      <c r="N113" s="205"/>
    </row>
    <row r="114" spans="1:14" ht="23.25">
      <c r="A114" s="206" t="s">
        <v>98</v>
      </c>
      <c r="B114" s="207"/>
      <c r="C114" s="207"/>
      <c r="D114" s="207"/>
      <c r="E114" s="207"/>
      <c r="F114" s="207"/>
      <c r="G114" s="207"/>
      <c r="H114" s="207"/>
      <c r="I114" s="207"/>
      <c r="J114" s="207"/>
      <c r="K114" s="207"/>
      <c r="L114" s="207"/>
      <c r="M114" s="207"/>
      <c r="N114" s="208"/>
    </row>
    <row r="115" spans="1:14" ht="63">
      <c r="A115" s="133" t="s">
        <v>119</v>
      </c>
      <c r="B115" s="134" t="s">
        <v>8</v>
      </c>
      <c r="C115" s="135" t="s">
        <v>120</v>
      </c>
      <c r="D115" s="135" t="s">
        <v>10</v>
      </c>
      <c r="E115" s="136" t="s">
        <v>7</v>
      </c>
      <c r="F115" s="136" t="s">
        <v>11</v>
      </c>
      <c r="G115" s="137" t="s">
        <v>121</v>
      </c>
      <c r="H115" s="137" t="s">
        <v>13</v>
      </c>
      <c r="I115" s="137" t="s">
        <v>14</v>
      </c>
      <c r="J115" s="135" t="s">
        <v>122</v>
      </c>
      <c r="K115" s="135" t="s">
        <v>123</v>
      </c>
      <c r="L115" s="135" t="s">
        <v>124</v>
      </c>
      <c r="M115" s="135" t="s">
        <v>125</v>
      </c>
      <c r="N115" s="138" t="s">
        <v>126</v>
      </c>
    </row>
    <row r="116" spans="1:14" ht="15">
      <c r="A116" s="139" t="s">
        <v>127</v>
      </c>
      <c r="B116" s="140" t="s">
        <v>128</v>
      </c>
      <c r="C116" s="141">
        <v>27736</v>
      </c>
      <c r="D116" s="141"/>
      <c r="E116" s="141" t="s">
        <v>39</v>
      </c>
      <c r="F116" s="141" t="s">
        <v>25</v>
      </c>
      <c r="G116" s="142" t="s">
        <v>129</v>
      </c>
      <c r="H116" s="143">
        <v>0.3125</v>
      </c>
      <c r="I116" s="143">
        <v>0.4166666666666667</v>
      </c>
      <c r="J116" s="144">
        <v>10</v>
      </c>
      <c r="K116" s="144">
        <v>0</v>
      </c>
      <c r="L116" s="145">
        <v>10</v>
      </c>
      <c r="M116" s="146">
        <f>J116*Q116</f>
        <v>0</v>
      </c>
      <c r="N116" s="147">
        <f aca="true" t="shared" si="38" ref="N116:N133">SUM(K116:L116)*Q116</f>
        <v>0</v>
      </c>
    </row>
    <row r="117" spans="1:14" ht="15">
      <c r="A117" s="139" t="s">
        <v>127</v>
      </c>
      <c r="B117" s="140" t="s">
        <v>128</v>
      </c>
      <c r="C117" s="141">
        <v>27736</v>
      </c>
      <c r="D117" s="141"/>
      <c r="E117" s="141" t="s">
        <v>39</v>
      </c>
      <c r="F117" s="141" t="s">
        <v>25</v>
      </c>
      <c r="G117" s="142" t="s">
        <v>129</v>
      </c>
      <c r="H117" s="143">
        <v>0.5625</v>
      </c>
      <c r="I117" s="143">
        <v>0.6666666666666666</v>
      </c>
      <c r="J117" s="144">
        <v>10</v>
      </c>
      <c r="K117" s="144">
        <v>0</v>
      </c>
      <c r="L117" s="145">
        <v>10</v>
      </c>
      <c r="M117" s="146">
        <f aca="true" t="shared" si="39" ref="M117:M133">J117*Q117</f>
        <v>0</v>
      </c>
      <c r="N117" s="147">
        <f t="shared" si="38"/>
        <v>0</v>
      </c>
    </row>
    <row r="118" spans="1:14" ht="15">
      <c r="A118" s="139" t="s">
        <v>127</v>
      </c>
      <c r="B118" s="140" t="s">
        <v>128</v>
      </c>
      <c r="C118" s="141">
        <v>27736</v>
      </c>
      <c r="D118" s="141"/>
      <c r="E118" s="141" t="s">
        <v>39</v>
      </c>
      <c r="F118" s="141" t="s">
        <v>26</v>
      </c>
      <c r="G118" s="148" t="s">
        <v>130</v>
      </c>
      <c r="H118" s="143">
        <v>0.3125</v>
      </c>
      <c r="I118" s="143">
        <v>0.4166666666666667</v>
      </c>
      <c r="J118" s="144">
        <v>10</v>
      </c>
      <c r="K118" s="144">
        <v>0</v>
      </c>
      <c r="L118" s="145">
        <v>10</v>
      </c>
      <c r="M118" s="146">
        <f t="shared" si="39"/>
        <v>0</v>
      </c>
      <c r="N118" s="147">
        <f t="shared" si="38"/>
        <v>0</v>
      </c>
    </row>
    <row r="119" spans="1:14" ht="15">
      <c r="A119" s="139" t="s">
        <v>127</v>
      </c>
      <c r="B119" s="140" t="s">
        <v>128</v>
      </c>
      <c r="C119" s="141">
        <v>27736</v>
      </c>
      <c r="D119" s="141"/>
      <c r="E119" s="141" t="s">
        <v>39</v>
      </c>
      <c r="F119" s="141" t="s">
        <v>26</v>
      </c>
      <c r="G119" s="148" t="s">
        <v>130</v>
      </c>
      <c r="H119" s="143">
        <v>0.5625</v>
      </c>
      <c r="I119" s="143">
        <v>0.6666666666666666</v>
      </c>
      <c r="J119" s="144">
        <v>10</v>
      </c>
      <c r="K119" s="144">
        <v>0</v>
      </c>
      <c r="L119" s="145">
        <v>10</v>
      </c>
      <c r="M119" s="146">
        <f t="shared" si="39"/>
        <v>0</v>
      </c>
      <c r="N119" s="147">
        <f t="shared" si="38"/>
        <v>0</v>
      </c>
    </row>
    <row r="120" spans="1:14" ht="15">
      <c r="A120" s="139" t="s">
        <v>127</v>
      </c>
      <c r="B120" s="140" t="s">
        <v>128</v>
      </c>
      <c r="C120" s="141">
        <v>27736</v>
      </c>
      <c r="D120" s="141"/>
      <c r="E120" s="141" t="s">
        <v>39</v>
      </c>
      <c r="F120" s="141" t="s">
        <v>28</v>
      </c>
      <c r="G120" s="142" t="s">
        <v>110</v>
      </c>
      <c r="H120" s="143">
        <v>0.3125</v>
      </c>
      <c r="I120" s="143">
        <v>0.4166666666666667</v>
      </c>
      <c r="J120" s="144">
        <v>10</v>
      </c>
      <c r="K120" s="144">
        <v>0</v>
      </c>
      <c r="L120" s="145">
        <v>10</v>
      </c>
      <c r="M120" s="146">
        <f t="shared" si="39"/>
        <v>0</v>
      </c>
      <c r="N120" s="147">
        <f t="shared" si="38"/>
        <v>0</v>
      </c>
    </row>
    <row r="121" spans="1:14" ht="15">
      <c r="A121" s="139" t="s">
        <v>127</v>
      </c>
      <c r="B121" s="140" t="s">
        <v>128</v>
      </c>
      <c r="C121" s="141">
        <v>27736</v>
      </c>
      <c r="D121" s="141"/>
      <c r="E121" s="141" t="s">
        <v>39</v>
      </c>
      <c r="F121" s="141" t="s">
        <v>28</v>
      </c>
      <c r="G121" s="142" t="s">
        <v>110</v>
      </c>
      <c r="H121" s="143">
        <v>0.5625</v>
      </c>
      <c r="I121" s="143">
        <v>0.6666666666666666</v>
      </c>
      <c r="J121" s="144">
        <v>10</v>
      </c>
      <c r="K121" s="144">
        <v>0</v>
      </c>
      <c r="L121" s="145">
        <v>10</v>
      </c>
      <c r="M121" s="146">
        <f t="shared" si="39"/>
        <v>0</v>
      </c>
      <c r="N121" s="147">
        <f t="shared" si="38"/>
        <v>0</v>
      </c>
    </row>
    <row r="122" spans="1:14" ht="15">
      <c r="A122" s="139" t="s">
        <v>127</v>
      </c>
      <c r="B122" s="140" t="s">
        <v>128</v>
      </c>
      <c r="C122" s="141">
        <v>27736</v>
      </c>
      <c r="D122" s="141"/>
      <c r="E122" s="141" t="s">
        <v>39</v>
      </c>
      <c r="F122" s="141" t="s">
        <v>29</v>
      </c>
      <c r="G122" s="142" t="s">
        <v>102</v>
      </c>
      <c r="H122" s="143">
        <v>0.3125</v>
      </c>
      <c r="I122" s="143">
        <v>0.4166666666666667</v>
      </c>
      <c r="J122" s="144">
        <v>10</v>
      </c>
      <c r="K122" s="144">
        <v>0</v>
      </c>
      <c r="L122" s="145">
        <v>10</v>
      </c>
      <c r="M122" s="146">
        <f t="shared" si="39"/>
        <v>0</v>
      </c>
      <c r="N122" s="147">
        <f t="shared" si="38"/>
        <v>0</v>
      </c>
    </row>
    <row r="123" spans="1:14" ht="15">
      <c r="A123" s="139" t="s">
        <v>127</v>
      </c>
      <c r="B123" s="140" t="s">
        <v>128</v>
      </c>
      <c r="C123" s="141">
        <v>27736</v>
      </c>
      <c r="D123" s="141"/>
      <c r="E123" s="141" t="s">
        <v>39</v>
      </c>
      <c r="F123" s="141" t="s">
        <v>29</v>
      </c>
      <c r="G123" s="142" t="s">
        <v>102</v>
      </c>
      <c r="H123" s="143">
        <v>0.5625</v>
      </c>
      <c r="I123" s="143">
        <v>0.6666666666666666</v>
      </c>
      <c r="J123" s="144">
        <v>10</v>
      </c>
      <c r="K123" s="144">
        <v>0</v>
      </c>
      <c r="L123" s="145">
        <v>10</v>
      </c>
      <c r="M123" s="146">
        <f t="shared" si="39"/>
        <v>0</v>
      </c>
      <c r="N123" s="147">
        <f t="shared" si="38"/>
        <v>0</v>
      </c>
    </row>
    <row r="124" spans="1:14" ht="15">
      <c r="A124" s="139" t="s">
        <v>127</v>
      </c>
      <c r="B124" s="140" t="s">
        <v>131</v>
      </c>
      <c r="C124" s="141">
        <v>2714</v>
      </c>
      <c r="D124" s="141"/>
      <c r="E124" s="141" t="s">
        <v>39</v>
      </c>
      <c r="F124" s="141" t="s">
        <v>24</v>
      </c>
      <c r="G124" s="142" t="s">
        <v>132</v>
      </c>
      <c r="H124" s="143">
        <v>0.3125</v>
      </c>
      <c r="I124" s="143">
        <v>0.4166666666666667</v>
      </c>
      <c r="J124" s="144">
        <v>6</v>
      </c>
      <c r="K124" s="144">
        <v>0</v>
      </c>
      <c r="L124" s="145">
        <v>10</v>
      </c>
      <c r="M124" s="146">
        <f t="shared" si="39"/>
        <v>0</v>
      </c>
      <c r="N124" s="147">
        <f t="shared" si="38"/>
        <v>0</v>
      </c>
    </row>
    <row r="125" spans="1:14" ht="15">
      <c r="A125" s="139" t="s">
        <v>127</v>
      </c>
      <c r="B125" s="140" t="s">
        <v>131</v>
      </c>
      <c r="C125" s="141">
        <v>2714</v>
      </c>
      <c r="D125" s="141"/>
      <c r="E125" s="141" t="s">
        <v>39</v>
      </c>
      <c r="F125" s="141" t="s">
        <v>24</v>
      </c>
      <c r="G125" s="142" t="s">
        <v>132</v>
      </c>
      <c r="H125" s="143">
        <v>0.5625</v>
      </c>
      <c r="I125" s="143">
        <v>0.6666666666666666</v>
      </c>
      <c r="J125" s="144">
        <v>6</v>
      </c>
      <c r="K125" s="144">
        <v>0</v>
      </c>
      <c r="L125" s="145">
        <v>10</v>
      </c>
      <c r="M125" s="146">
        <f t="shared" si="39"/>
        <v>0</v>
      </c>
      <c r="N125" s="147">
        <f t="shared" si="38"/>
        <v>0</v>
      </c>
    </row>
    <row r="126" spans="1:14" ht="15">
      <c r="A126" s="139" t="s">
        <v>127</v>
      </c>
      <c r="B126" s="140" t="s">
        <v>131</v>
      </c>
      <c r="C126" s="141">
        <v>2714</v>
      </c>
      <c r="D126" s="141"/>
      <c r="E126" s="141" t="s">
        <v>39</v>
      </c>
      <c r="F126" s="141" t="s">
        <v>25</v>
      </c>
      <c r="G126" s="142" t="s">
        <v>133</v>
      </c>
      <c r="H126" s="143">
        <v>0.3125</v>
      </c>
      <c r="I126" s="143">
        <v>0.4166666666666667</v>
      </c>
      <c r="J126" s="144">
        <v>6</v>
      </c>
      <c r="K126" s="144">
        <v>0</v>
      </c>
      <c r="L126" s="145">
        <v>10</v>
      </c>
      <c r="M126" s="146">
        <f t="shared" si="39"/>
        <v>0</v>
      </c>
      <c r="N126" s="147">
        <f t="shared" si="38"/>
        <v>0</v>
      </c>
    </row>
    <row r="127" spans="1:14" ht="15">
      <c r="A127" s="139" t="s">
        <v>127</v>
      </c>
      <c r="B127" s="140" t="s">
        <v>131</v>
      </c>
      <c r="C127" s="141">
        <v>2714</v>
      </c>
      <c r="D127" s="141"/>
      <c r="E127" s="141" t="s">
        <v>39</v>
      </c>
      <c r="F127" s="141" t="s">
        <v>25</v>
      </c>
      <c r="G127" s="142" t="s">
        <v>133</v>
      </c>
      <c r="H127" s="143">
        <v>0.5625</v>
      </c>
      <c r="I127" s="143">
        <v>0.6666666666666666</v>
      </c>
      <c r="J127" s="144">
        <v>6</v>
      </c>
      <c r="K127" s="144">
        <v>0</v>
      </c>
      <c r="L127" s="145">
        <v>10</v>
      </c>
      <c r="M127" s="146">
        <f t="shared" si="39"/>
        <v>0</v>
      </c>
      <c r="N127" s="147">
        <f t="shared" si="38"/>
        <v>0</v>
      </c>
    </row>
    <row r="128" spans="1:14" ht="15">
      <c r="A128" s="139" t="s">
        <v>127</v>
      </c>
      <c r="B128" s="140" t="s">
        <v>131</v>
      </c>
      <c r="C128" s="141">
        <v>2714</v>
      </c>
      <c r="D128" s="141"/>
      <c r="E128" s="141" t="s">
        <v>39</v>
      </c>
      <c r="F128" s="141" t="s">
        <v>26</v>
      </c>
      <c r="G128" s="142" t="s">
        <v>134</v>
      </c>
      <c r="H128" s="143">
        <v>0.3125</v>
      </c>
      <c r="I128" s="143">
        <v>0.4166666666666667</v>
      </c>
      <c r="J128" s="144">
        <v>6</v>
      </c>
      <c r="K128" s="144">
        <v>0</v>
      </c>
      <c r="L128" s="145">
        <v>10</v>
      </c>
      <c r="M128" s="146">
        <f t="shared" si="39"/>
        <v>0</v>
      </c>
      <c r="N128" s="147">
        <f t="shared" si="38"/>
        <v>0</v>
      </c>
    </row>
    <row r="129" spans="1:14" ht="15">
      <c r="A129" s="139" t="s">
        <v>127</v>
      </c>
      <c r="B129" s="140" t="s">
        <v>131</v>
      </c>
      <c r="C129" s="141">
        <v>2714</v>
      </c>
      <c r="D129" s="141"/>
      <c r="E129" s="141" t="s">
        <v>39</v>
      </c>
      <c r="F129" s="141" t="s">
        <v>26</v>
      </c>
      <c r="G129" s="142" t="s">
        <v>134</v>
      </c>
      <c r="H129" s="143">
        <v>0.5625</v>
      </c>
      <c r="I129" s="143">
        <v>0.6666666666666666</v>
      </c>
      <c r="J129" s="144">
        <v>6</v>
      </c>
      <c r="K129" s="144">
        <v>0</v>
      </c>
      <c r="L129" s="145">
        <v>10</v>
      </c>
      <c r="M129" s="146">
        <f t="shared" si="39"/>
        <v>0</v>
      </c>
      <c r="N129" s="147">
        <f t="shared" si="38"/>
        <v>0</v>
      </c>
    </row>
    <row r="130" spans="1:14" ht="15">
      <c r="A130" s="139" t="s">
        <v>127</v>
      </c>
      <c r="B130" s="140" t="s">
        <v>131</v>
      </c>
      <c r="C130" s="141">
        <v>2714</v>
      </c>
      <c r="D130" s="141"/>
      <c r="E130" s="141" t="s">
        <v>39</v>
      </c>
      <c r="F130" s="141" t="s">
        <v>28</v>
      </c>
      <c r="G130" s="142" t="s">
        <v>135</v>
      </c>
      <c r="H130" s="143">
        <v>0.3125</v>
      </c>
      <c r="I130" s="143">
        <v>0.4166666666666667</v>
      </c>
      <c r="J130" s="144">
        <v>6</v>
      </c>
      <c r="K130" s="144">
        <v>0</v>
      </c>
      <c r="L130" s="145">
        <v>10</v>
      </c>
      <c r="M130" s="146">
        <f t="shared" si="39"/>
        <v>0</v>
      </c>
      <c r="N130" s="147">
        <f t="shared" si="38"/>
        <v>0</v>
      </c>
    </row>
    <row r="131" spans="1:14" ht="15">
      <c r="A131" s="139" t="s">
        <v>127</v>
      </c>
      <c r="B131" s="140" t="s">
        <v>131</v>
      </c>
      <c r="C131" s="141">
        <v>2714</v>
      </c>
      <c r="D131" s="141"/>
      <c r="E131" s="141" t="s">
        <v>39</v>
      </c>
      <c r="F131" s="141" t="s">
        <v>28</v>
      </c>
      <c r="G131" s="142" t="s">
        <v>135</v>
      </c>
      <c r="H131" s="143">
        <v>0.5625</v>
      </c>
      <c r="I131" s="143">
        <v>0.6666666666666666</v>
      </c>
      <c r="J131" s="144">
        <v>6</v>
      </c>
      <c r="K131" s="144">
        <v>0</v>
      </c>
      <c r="L131" s="145">
        <v>10</v>
      </c>
      <c r="M131" s="146">
        <f t="shared" si="39"/>
        <v>0</v>
      </c>
      <c r="N131" s="147">
        <f t="shared" si="38"/>
        <v>0</v>
      </c>
    </row>
    <row r="132" spans="1:14" ht="15">
      <c r="A132" s="139" t="s">
        <v>127</v>
      </c>
      <c r="B132" s="140" t="s">
        <v>131</v>
      </c>
      <c r="C132" s="141">
        <v>2714</v>
      </c>
      <c r="D132" s="141"/>
      <c r="E132" s="141" t="s">
        <v>39</v>
      </c>
      <c r="F132" s="141" t="s">
        <v>29</v>
      </c>
      <c r="G132" s="142" t="s">
        <v>103</v>
      </c>
      <c r="H132" s="143">
        <v>0.3125</v>
      </c>
      <c r="I132" s="143">
        <v>0.4166666666666667</v>
      </c>
      <c r="J132" s="144">
        <v>6</v>
      </c>
      <c r="K132" s="144">
        <v>0</v>
      </c>
      <c r="L132" s="145">
        <v>10</v>
      </c>
      <c r="M132" s="146">
        <f t="shared" si="39"/>
        <v>0</v>
      </c>
      <c r="N132" s="147">
        <f t="shared" si="38"/>
        <v>0</v>
      </c>
    </row>
    <row r="133" spans="1:14" ht="15">
      <c r="A133" s="139" t="s">
        <v>127</v>
      </c>
      <c r="B133" s="140" t="s">
        <v>131</v>
      </c>
      <c r="C133" s="141">
        <v>2714</v>
      </c>
      <c r="D133" s="141"/>
      <c r="E133" s="141" t="s">
        <v>39</v>
      </c>
      <c r="F133" s="141" t="s">
        <v>29</v>
      </c>
      <c r="G133" s="142" t="s">
        <v>103</v>
      </c>
      <c r="H133" s="143">
        <v>0.5625</v>
      </c>
      <c r="I133" s="143">
        <v>0.6666666666666666</v>
      </c>
      <c r="J133" s="144">
        <v>6</v>
      </c>
      <c r="K133" s="144">
        <v>0</v>
      </c>
      <c r="L133" s="145">
        <v>10</v>
      </c>
      <c r="M133" s="146">
        <f t="shared" si="39"/>
        <v>0</v>
      </c>
      <c r="N133" s="147">
        <f t="shared" si="38"/>
        <v>0</v>
      </c>
    </row>
    <row r="134" spans="1:14" ht="15">
      <c r="A134" s="149"/>
      <c r="B134" s="150"/>
      <c r="C134" s="150"/>
      <c r="D134" s="150"/>
      <c r="E134" s="150"/>
      <c r="F134" s="150"/>
      <c r="G134" s="151"/>
      <c r="H134" s="152"/>
      <c r="I134" s="152"/>
      <c r="J134" s="150"/>
      <c r="K134" s="150"/>
      <c r="L134" s="150"/>
      <c r="M134" s="153"/>
      <c r="N134" s="154"/>
    </row>
    <row r="135" spans="1:14" ht="15">
      <c r="A135" s="149"/>
      <c r="B135" s="150"/>
      <c r="C135" s="150"/>
      <c r="D135" s="150"/>
      <c r="E135" s="150"/>
      <c r="F135" s="150"/>
      <c r="G135" s="151"/>
      <c r="H135" s="152"/>
      <c r="I135" s="152"/>
      <c r="J135" s="150"/>
      <c r="K135" s="150"/>
      <c r="L135" s="150"/>
      <c r="M135" s="155">
        <f>SUM(M116:M134)</f>
        <v>0</v>
      </c>
      <c r="N135" s="156">
        <f>SUM(N116:N134)</f>
        <v>0</v>
      </c>
    </row>
    <row r="136" spans="1:14" ht="15">
      <c r="A136" s="157" t="s">
        <v>136</v>
      </c>
      <c r="B136" s="158"/>
      <c r="C136" s="158"/>
      <c r="D136" s="158"/>
      <c r="E136" s="158"/>
      <c r="F136" s="158"/>
      <c r="G136" s="158"/>
      <c r="H136" s="158"/>
      <c r="I136" s="158"/>
      <c r="J136" s="158"/>
      <c r="K136" s="158"/>
      <c r="L136" s="158"/>
      <c r="M136" s="158"/>
      <c r="N136" s="159"/>
    </row>
    <row r="137" spans="1:14" ht="15">
      <c r="A137" s="157"/>
      <c r="B137" s="158"/>
      <c r="C137" s="158"/>
      <c r="D137" s="158"/>
      <c r="E137" s="158"/>
      <c r="F137" s="158"/>
      <c r="G137" s="158"/>
      <c r="H137" s="158"/>
      <c r="I137" s="158"/>
      <c r="J137" s="158"/>
      <c r="K137" s="158"/>
      <c r="L137" s="158"/>
      <c r="M137" s="158"/>
      <c r="N137" s="159"/>
    </row>
    <row r="138" spans="1:14" ht="15">
      <c r="A138" s="157"/>
      <c r="B138" s="158"/>
      <c r="C138" s="158"/>
      <c r="D138" s="158"/>
      <c r="E138" s="158"/>
      <c r="F138" s="158"/>
      <c r="G138" s="158"/>
      <c r="H138" s="158"/>
      <c r="I138" s="158"/>
      <c r="J138" s="158"/>
      <c r="K138" s="158"/>
      <c r="L138" s="158"/>
      <c r="M138" s="158"/>
      <c r="N138" s="159"/>
    </row>
    <row r="139" spans="1:14" ht="15">
      <c r="A139" s="157"/>
      <c r="B139" s="158"/>
      <c r="C139" s="158"/>
      <c r="D139" s="158"/>
      <c r="E139" s="158"/>
      <c r="F139" s="158"/>
      <c r="G139" s="158"/>
      <c r="H139" s="158"/>
      <c r="I139" s="158"/>
      <c r="J139" s="158"/>
      <c r="K139" s="158"/>
      <c r="L139" s="158"/>
      <c r="M139" s="158"/>
      <c r="N139" s="159"/>
    </row>
    <row r="140" spans="1:14" ht="15">
      <c r="A140" s="157"/>
      <c r="B140" s="158"/>
      <c r="C140" s="158"/>
      <c r="D140" s="158"/>
      <c r="E140" s="158"/>
      <c r="F140" s="158"/>
      <c r="G140" s="158"/>
      <c r="H140" s="158"/>
      <c r="I140" s="158"/>
      <c r="J140" s="158"/>
      <c r="K140" s="158"/>
      <c r="L140" s="158"/>
      <c r="M140" s="158"/>
      <c r="N140" s="159"/>
    </row>
    <row r="141" spans="1:14" ht="15">
      <c r="A141" s="157"/>
      <c r="B141" s="158"/>
      <c r="C141" s="158"/>
      <c r="D141" s="158"/>
      <c r="E141" s="158"/>
      <c r="F141" s="158"/>
      <c r="G141" s="158"/>
      <c r="H141" s="158"/>
      <c r="I141" s="158"/>
      <c r="J141" s="158"/>
      <c r="K141" s="158"/>
      <c r="L141" s="158"/>
      <c r="M141" s="158"/>
      <c r="N141" s="159"/>
    </row>
    <row r="142" spans="1:14" ht="15">
      <c r="A142" s="157"/>
      <c r="B142" s="158"/>
      <c r="C142" s="158"/>
      <c r="D142" s="158"/>
      <c r="E142" s="158"/>
      <c r="F142" s="158"/>
      <c r="G142" s="158"/>
      <c r="H142" s="158"/>
      <c r="I142" s="158"/>
      <c r="J142" s="158"/>
      <c r="K142" s="158"/>
      <c r="L142" s="158"/>
      <c r="M142" s="158"/>
      <c r="N142" s="159"/>
    </row>
    <row r="143" spans="1:14" ht="15">
      <c r="A143" s="157"/>
      <c r="B143" s="158"/>
      <c r="C143" s="158"/>
      <c r="D143" s="158"/>
      <c r="E143" s="158"/>
      <c r="F143" s="158"/>
      <c r="G143" s="158"/>
      <c r="H143" s="158"/>
      <c r="I143" s="158"/>
      <c r="J143" s="158"/>
      <c r="K143" s="158"/>
      <c r="L143" s="158"/>
      <c r="M143" s="158"/>
      <c r="N143" s="159"/>
    </row>
    <row r="144" spans="1:14" ht="15">
      <c r="A144" s="157"/>
      <c r="B144" s="158"/>
      <c r="C144" s="158"/>
      <c r="D144" s="158"/>
      <c r="E144" s="158"/>
      <c r="F144" s="158"/>
      <c r="G144" s="158"/>
      <c r="H144" s="158"/>
      <c r="I144" s="158"/>
      <c r="J144" s="158"/>
      <c r="K144" s="158"/>
      <c r="L144" s="158"/>
      <c r="M144" s="158"/>
      <c r="N144" s="159"/>
    </row>
    <row r="145" spans="1:14" ht="15">
      <c r="A145" s="157"/>
      <c r="B145" s="158"/>
      <c r="C145" s="158"/>
      <c r="D145" s="158"/>
      <c r="E145" s="158"/>
      <c r="F145" s="158"/>
      <c r="G145" s="158"/>
      <c r="H145" s="158"/>
      <c r="I145" s="158"/>
      <c r="J145" s="158"/>
      <c r="K145" s="158"/>
      <c r="L145" s="158"/>
      <c r="M145" s="158"/>
      <c r="N145" s="159"/>
    </row>
    <row r="146" spans="1:14" ht="15">
      <c r="A146" s="160"/>
      <c r="B146" s="161" t="s">
        <v>55</v>
      </c>
      <c r="C146" s="158"/>
      <c r="D146" s="158"/>
      <c r="E146" s="158"/>
      <c r="F146" s="162" t="s">
        <v>67</v>
      </c>
      <c r="G146" s="158"/>
      <c r="H146" s="191" t="s">
        <v>68</v>
      </c>
      <c r="I146" s="191"/>
      <c r="J146" s="191"/>
      <c r="K146" s="158"/>
      <c r="L146" s="191" t="s">
        <v>56</v>
      </c>
      <c r="M146" s="191"/>
      <c r="N146" s="193"/>
    </row>
    <row r="147" spans="1:14" ht="15">
      <c r="A147" s="157"/>
      <c r="B147" s="161" t="s">
        <v>57</v>
      </c>
      <c r="C147" s="158"/>
      <c r="D147" s="191"/>
      <c r="E147" s="191"/>
      <c r="F147" s="161" t="s">
        <v>58</v>
      </c>
      <c r="G147" s="158"/>
      <c r="H147" s="191" t="s">
        <v>59</v>
      </c>
      <c r="I147" s="191"/>
      <c r="J147" s="191"/>
      <c r="K147" s="158"/>
      <c r="L147" s="191" t="s">
        <v>137</v>
      </c>
      <c r="M147" s="191"/>
      <c r="N147" s="193"/>
    </row>
    <row r="148" spans="1:14" ht="15">
      <c r="A148" s="157"/>
      <c r="B148" s="158"/>
      <c r="C148" s="158"/>
      <c r="D148" s="158"/>
      <c r="E148" s="158"/>
      <c r="F148" s="191"/>
      <c r="G148" s="191"/>
      <c r="H148" s="158"/>
      <c r="I148" s="158"/>
      <c r="J148" s="158"/>
      <c r="K148" s="158"/>
      <c r="L148" s="158"/>
      <c r="M148" s="158"/>
      <c r="N148" s="159"/>
    </row>
    <row r="149" spans="1:14" ht="21.75" thickBot="1">
      <c r="A149" s="163"/>
      <c r="B149" s="164"/>
      <c r="C149" s="164"/>
      <c r="D149" s="164"/>
      <c r="E149" s="164"/>
      <c r="F149" s="192"/>
      <c r="G149" s="192"/>
      <c r="H149" s="164"/>
      <c r="I149" s="165"/>
      <c r="J149" s="166"/>
      <c r="K149" s="167"/>
      <c r="L149" s="164"/>
      <c r="M149" s="164"/>
      <c r="N149" s="168"/>
    </row>
    <row r="150" spans="1:16" ht="23.25">
      <c r="A150" s="216" t="s">
        <v>0</v>
      </c>
      <c r="B150" s="217"/>
      <c r="C150" s="217"/>
      <c r="D150" s="217"/>
      <c r="E150" s="216"/>
      <c r="F150" s="217"/>
      <c r="G150" s="217"/>
      <c r="H150" s="218"/>
      <c r="I150" s="217"/>
      <c r="J150" s="217"/>
      <c r="K150" s="217"/>
      <c r="L150" s="217"/>
      <c r="M150" s="217"/>
      <c r="N150" s="217"/>
      <c r="O150" s="217"/>
      <c r="P150" s="217"/>
    </row>
    <row r="151" spans="1:16" ht="23.25">
      <c r="A151" s="209" t="s">
        <v>1</v>
      </c>
      <c r="B151" s="210"/>
      <c r="C151" s="210"/>
      <c r="D151" s="210"/>
      <c r="E151" s="209"/>
      <c r="F151" s="210"/>
      <c r="G151" s="210"/>
      <c r="H151" s="211"/>
      <c r="I151" s="210"/>
      <c r="J151" s="210"/>
      <c r="K151" s="210"/>
      <c r="L151" s="210"/>
      <c r="M151" s="210"/>
      <c r="N151" s="210"/>
      <c r="O151" s="210"/>
      <c r="P151" s="78"/>
    </row>
    <row r="152" spans="1:16" ht="23.25">
      <c r="A152" s="209" t="s">
        <v>2</v>
      </c>
      <c r="B152" s="210"/>
      <c r="C152" s="210"/>
      <c r="D152" s="210"/>
      <c r="E152" s="209"/>
      <c r="F152" s="210"/>
      <c r="G152" s="210"/>
      <c r="H152" s="211"/>
      <c r="I152" s="210"/>
      <c r="J152" s="210"/>
      <c r="K152" s="210"/>
      <c r="L152" s="210"/>
      <c r="M152" s="210"/>
      <c r="N152" s="210"/>
      <c r="O152" s="210"/>
      <c r="P152" s="78"/>
    </row>
    <row r="153" spans="1:16" ht="24" thickBot="1">
      <c r="A153" s="209" t="s">
        <v>3</v>
      </c>
      <c r="B153" s="210"/>
      <c r="C153" s="210"/>
      <c r="D153" s="210"/>
      <c r="E153" s="209"/>
      <c r="F153" s="210"/>
      <c r="G153" s="210"/>
      <c r="H153" s="211"/>
      <c r="I153" s="210"/>
      <c r="J153" s="210"/>
      <c r="K153" s="210"/>
      <c r="L153" s="210"/>
      <c r="M153" s="210"/>
      <c r="N153" s="210"/>
      <c r="O153" s="210"/>
      <c r="P153" s="78"/>
    </row>
    <row r="154" spans="1:15" ht="15">
      <c r="A154" s="212" t="s">
        <v>98</v>
      </c>
      <c r="B154" s="213"/>
      <c r="C154" s="213"/>
      <c r="D154" s="213"/>
      <c r="E154" s="213"/>
      <c r="F154" s="213"/>
      <c r="G154" s="213"/>
      <c r="H154" s="213"/>
      <c r="I154" s="213"/>
      <c r="J154" s="213"/>
      <c r="K154" s="213"/>
      <c r="L154" s="213"/>
      <c r="M154" s="213"/>
      <c r="N154" s="213"/>
      <c r="O154" s="214"/>
    </row>
    <row r="155" spans="1:15" ht="15">
      <c r="A155" s="92"/>
      <c r="B155" s="93"/>
      <c r="C155" s="87"/>
      <c r="D155" s="87"/>
      <c r="E155" s="87"/>
      <c r="F155" s="87"/>
      <c r="G155" s="87"/>
      <c r="H155" s="87"/>
      <c r="I155" s="87"/>
      <c r="J155" s="87"/>
      <c r="K155" s="87"/>
      <c r="L155" s="87"/>
      <c r="M155" s="87"/>
      <c r="N155" s="87"/>
      <c r="O155" s="94"/>
    </row>
    <row r="156" spans="1:15" ht="63">
      <c r="A156" s="24" t="s">
        <v>4</v>
      </c>
      <c r="B156" s="23" t="s">
        <v>5</v>
      </c>
      <c r="C156" s="23" t="s">
        <v>6</v>
      </c>
      <c r="D156" s="23" t="s">
        <v>7</v>
      </c>
      <c r="E156" s="24" t="s">
        <v>8</v>
      </c>
      <c r="F156" s="24" t="s">
        <v>9</v>
      </c>
      <c r="G156" s="24" t="s">
        <v>10</v>
      </c>
      <c r="H156" s="23" t="s">
        <v>11</v>
      </c>
      <c r="I156" s="25" t="s">
        <v>12</v>
      </c>
      <c r="J156" s="23" t="s">
        <v>13</v>
      </c>
      <c r="K156" s="23" t="s">
        <v>14</v>
      </c>
      <c r="L156" s="23" t="s">
        <v>15</v>
      </c>
      <c r="M156" s="23" t="s">
        <v>16</v>
      </c>
      <c r="N156" s="23" t="s">
        <v>17</v>
      </c>
      <c r="O156" s="98" t="s">
        <v>18</v>
      </c>
    </row>
    <row r="157" spans="1:15" ht="15">
      <c r="A157" s="5" t="s">
        <v>138</v>
      </c>
      <c r="B157" s="13" t="s">
        <v>31</v>
      </c>
      <c r="C157" s="4" t="s">
        <v>139</v>
      </c>
      <c r="D157" s="5">
        <v>12</v>
      </c>
      <c r="E157" s="5" t="s">
        <v>89</v>
      </c>
      <c r="F157" s="5">
        <v>17268</v>
      </c>
      <c r="G157" s="5"/>
      <c r="H157" s="5" t="s">
        <v>29</v>
      </c>
      <c r="I157" s="26" t="s">
        <v>112</v>
      </c>
      <c r="J157" s="6">
        <v>0.2916666666666667</v>
      </c>
      <c r="K157" s="6">
        <v>0.4166666666666667</v>
      </c>
      <c r="L157" s="4">
        <v>5</v>
      </c>
      <c r="M157" s="4">
        <v>2</v>
      </c>
      <c r="N157" s="31">
        <f aca="true" t="shared" si="40" ref="N157">L157*Q157</f>
        <v>0</v>
      </c>
      <c r="O157" s="99">
        <f aca="true" t="shared" si="41" ref="O157:O160">M157*Q157</f>
        <v>0</v>
      </c>
    </row>
    <row r="158" spans="1:15" ht="15">
      <c r="A158" s="5" t="s">
        <v>140</v>
      </c>
      <c r="B158" s="13" t="s">
        <v>31</v>
      </c>
      <c r="C158" s="4" t="s">
        <v>139</v>
      </c>
      <c r="D158" s="5">
        <v>12</v>
      </c>
      <c r="E158" s="5" t="s">
        <v>89</v>
      </c>
      <c r="F158" s="5">
        <v>17268</v>
      </c>
      <c r="G158" s="5"/>
      <c r="H158" s="5" t="s">
        <v>29</v>
      </c>
      <c r="I158" s="26" t="s">
        <v>112</v>
      </c>
      <c r="J158" s="6">
        <v>0.5416666666666666</v>
      </c>
      <c r="K158" s="6">
        <v>0.625</v>
      </c>
      <c r="L158" s="4">
        <v>5</v>
      </c>
      <c r="M158" s="4">
        <v>3</v>
      </c>
      <c r="N158" s="31">
        <f>L158*Q158</f>
        <v>0</v>
      </c>
      <c r="O158" s="99">
        <f t="shared" si="41"/>
        <v>0</v>
      </c>
    </row>
    <row r="159" spans="1:16" ht="15">
      <c r="A159" s="5" t="s">
        <v>140</v>
      </c>
      <c r="B159" s="68" t="s">
        <v>31</v>
      </c>
      <c r="C159" s="43" t="s">
        <v>141</v>
      </c>
      <c r="D159" s="44">
        <v>12</v>
      </c>
      <c r="E159" s="44" t="s">
        <v>66</v>
      </c>
      <c r="F159" s="44">
        <v>28657</v>
      </c>
      <c r="G159" s="43"/>
      <c r="H159" s="5" t="s">
        <v>29</v>
      </c>
      <c r="I159" s="26" t="s">
        <v>112</v>
      </c>
      <c r="J159" s="46">
        <v>0.3125</v>
      </c>
      <c r="K159" s="46">
        <v>0.4166666666666667</v>
      </c>
      <c r="L159" s="43">
        <v>5</v>
      </c>
      <c r="M159" s="43">
        <v>2</v>
      </c>
      <c r="N159" s="47">
        <f aca="true" t="shared" si="42" ref="N159:N160">L159*Q159</f>
        <v>0</v>
      </c>
      <c r="O159" s="111">
        <f t="shared" si="41"/>
        <v>0</v>
      </c>
      <c r="P159" s="3"/>
    </row>
    <row r="160" spans="1:16" ht="15">
      <c r="A160" s="5" t="s">
        <v>140</v>
      </c>
      <c r="B160" s="68" t="s">
        <v>31</v>
      </c>
      <c r="C160" s="43" t="s">
        <v>141</v>
      </c>
      <c r="D160" s="44">
        <v>12</v>
      </c>
      <c r="E160" s="44" t="s">
        <v>66</v>
      </c>
      <c r="F160" s="44">
        <v>28657</v>
      </c>
      <c r="G160" s="43"/>
      <c r="H160" s="5" t="s">
        <v>29</v>
      </c>
      <c r="I160" s="26" t="s">
        <v>112</v>
      </c>
      <c r="J160" s="46">
        <v>0.5416666666666666</v>
      </c>
      <c r="K160" s="46">
        <v>0.625</v>
      </c>
      <c r="L160" s="43">
        <v>5</v>
      </c>
      <c r="M160" s="43">
        <v>3</v>
      </c>
      <c r="N160" s="47">
        <f t="shared" si="42"/>
        <v>0</v>
      </c>
      <c r="O160" s="111">
        <f t="shared" si="41"/>
        <v>0</v>
      </c>
      <c r="P160" s="3"/>
    </row>
    <row r="161" spans="1:15" ht="15">
      <c r="A161" s="75"/>
      <c r="D161" s="18"/>
      <c r="E161" s="18"/>
      <c r="F161" s="18"/>
      <c r="H161" s="18"/>
      <c r="I161" s="18"/>
      <c r="N161" s="169">
        <f>SUM(N157:N160)</f>
        <v>0</v>
      </c>
      <c r="O161" s="170">
        <f>SUM(O157:O160)</f>
        <v>0</v>
      </c>
    </row>
    <row r="162" spans="1:15" ht="15">
      <c r="A162" s="75" t="s">
        <v>142</v>
      </c>
      <c r="D162" s="18"/>
      <c r="E162" s="18"/>
      <c r="F162" s="18"/>
      <c r="H162" s="18"/>
      <c r="I162" s="18"/>
      <c r="N162" s="18"/>
      <c r="O162" s="120"/>
    </row>
    <row r="163" spans="1:15" ht="15">
      <c r="A163" s="75"/>
      <c r="D163" s="171"/>
      <c r="E163" s="18"/>
      <c r="F163" s="18"/>
      <c r="H163" s="18"/>
      <c r="I163" s="18"/>
      <c r="N163" s="18"/>
      <c r="O163" s="120"/>
    </row>
    <row r="164" spans="1:15" ht="15">
      <c r="A164" s="75"/>
      <c r="D164" s="18"/>
      <c r="E164" s="18"/>
      <c r="F164" s="18"/>
      <c r="H164" s="18"/>
      <c r="I164" s="18"/>
      <c r="N164" s="18"/>
      <c r="O164" s="120"/>
    </row>
    <row r="165" spans="1:15" ht="15">
      <c r="A165" s="75"/>
      <c r="D165" s="18"/>
      <c r="E165" s="18"/>
      <c r="F165" s="18"/>
      <c r="H165" s="18"/>
      <c r="I165" s="18"/>
      <c r="N165" s="18"/>
      <c r="O165" s="120"/>
    </row>
    <row r="166" spans="1:15" ht="15">
      <c r="A166" s="75"/>
      <c r="D166" s="18"/>
      <c r="E166" s="18"/>
      <c r="F166" s="18"/>
      <c r="H166" s="18"/>
      <c r="I166" s="18"/>
      <c r="N166" s="18"/>
      <c r="O166" s="120"/>
    </row>
    <row r="167" spans="1:15" ht="15">
      <c r="A167" s="75"/>
      <c r="D167" s="18"/>
      <c r="E167" s="18"/>
      <c r="F167" s="18"/>
      <c r="H167" s="18"/>
      <c r="I167" s="18"/>
      <c r="N167" s="18"/>
      <c r="O167" s="120"/>
    </row>
    <row r="168" spans="1:15" ht="15">
      <c r="A168" s="75"/>
      <c r="D168" s="18"/>
      <c r="E168" s="18"/>
      <c r="F168" s="18"/>
      <c r="H168" s="18"/>
      <c r="I168" s="18"/>
      <c r="N168" s="18"/>
      <c r="O168" s="120"/>
    </row>
    <row r="169" spans="1:15" ht="15">
      <c r="A169" s="75"/>
      <c r="D169" s="18"/>
      <c r="E169" s="18"/>
      <c r="F169" s="18"/>
      <c r="H169" s="18"/>
      <c r="I169" s="18"/>
      <c r="N169" s="18"/>
      <c r="O169" s="120"/>
    </row>
    <row r="170" spans="1:15" ht="15">
      <c r="A170" s="75"/>
      <c r="B170" s="85" t="s">
        <v>55</v>
      </c>
      <c r="D170" s="85"/>
      <c r="E170" s="85" t="s">
        <v>67</v>
      </c>
      <c r="F170" s="85"/>
      <c r="G170" s="215" t="s">
        <v>68</v>
      </c>
      <c r="H170" s="215"/>
      <c r="I170" s="18"/>
      <c r="J170" s="215" t="s">
        <v>56</v>
      </c>
      <c r="K170" s="215"/>
      <c r="L170" s="215"/>
      <c r="M170" s="215"/>
      <c r="N170" s="18"/>
      <c r="O170" s="120"/>
    </row>
    <row r="171" spans="1:15" ht="15">
      <c r="A171" s="75"/>
      <c r="B171" s="85" t="s">
        <v>57</v>
      </c>
      <c r="D171" s="85"/>
      <c r="E171" s="85" t="s">
        <v>58</v>
      </c>
      <c r="F171" s="85"/>
      <c r="G171" s="215" t="s">
        <v>59</v>
      </c>
      <c r="H171" s="215"/>
      <c r="I171" s="85"/>
      <c r="J171" s="215" t="s">
        <v>84</v>
      </c>
      <c r="K171" s="215"/>
      <c r="L171" s="215"/>
      <c r="M171" s="215"/>
      <c r="N171" s="18"/>
      <c r="O171" s="120"/>
    </row>
    <row r="172" spans="1:16" ht="21.75" thickBot="1">
      <c r="A172" s="76"/>
      <c r="B172" s="77"/>
      <c r="C172" s="77"/>
      <c r="D172" s="77"/>
      <c r="E172" s="77"/>
      <c r="F172" s="77"/>
      <c r="G172" s="77"/>
      <c r="H172" s="77"/>
      <c r="I172" s="77"/>
      <c r="J172" s="77"/>
      <c r="K172" s="77"/>
      <c r="L172" s="77"/>
      <c r="M172" s="77"/>
      <c r="N172" s="77"/>
      <c r="O172" s="121"/>
      <c r="P172" s="2"/>
    </row>
    <row r="173" spans="1:14" ht="28.5">
      <c r="A173" s="194" t="s">
        <v>0</v>
      </c>
      <c r="B173" s="195"/>
      <c r="C173" s="195"/>
      <c r="D173" s="195"/>
      <c r="E173" s="195"/>
      <c r="F173" s="195"/>
      <c r="G173" s="195"/>
      <c r="H173" s="195"/>
      <c r="I173" s="195"/>
      <c r="J173" s="195"/>
      <c r="K173" s="195"/>
      <c r="L173" s="195"/>
      <c r="M173" s="195"/>
      <c r="N173" s="196"/>
    </row>
    <row r="174" spans="1:14" ht="28.5">
      <c r="A174" s="197" t="s">
        <v>1</v>
      </c>
      <c r="B174" s="198"/>
      <c r="C174" s="198"/>
      <c r="D174" s="198"/>
      <c r="E174" s="198"/>
      <c r="F174" s="198"/>
      <c r="G174" s="198"/>
      <c r="H174" s="198"/>
      <c r="I174" s="198"/>
      <c r="J174" s="198"/>
      <c r="K174" s="198"/>
      <c r="L174" s="198"/>
      <c r="M174" s="198"/>
      <c r="N174" s="199"/>
    </row>
    <row r="175" spans="1:14" ht="28.5">
      <c r="A175" s="200" t="s">
        <v>2</v>
      </c>
      <c r="B175" s="201"/>
      <c r="C175" s="201"/>
      <c r="D175" s="201"/>
      <c r="E175" s="201"/>
      <c r="F175" s="201"/>
      <c r="G175" s="201"/>
      <c r="H175" s="201"/>
      <c r="I175" s="201"/>
      <c r="J175" s="201"/>
      <c r="K175" s="201"/>
      <c r="L175" s="201"/>
      <c r="M175" s="201"/>
      <c r="N175" s="202"/>
    </row>
    <row r="176" spans="1:14" ht="28.5">
      <c r="A176" s="203" t="s">
        <v>118</v>
      </c>
      <c r="B176" s="204"/>
      <c r="C176" s="204"/>
      <c r="D176" s="204"/>
      <c r="E176" s="204"/>
      <c r="F176" s="204"/>
      <c r="G176" s="204"/>
      <c r="H176" s="204"/>
      <c r="I176" s="204"/>
      <c r="J176" s="204"/>
      <c r="K176" s="204"/>
      <c r="L176" s="204"/>
      <c r="M176" s="204"/>
      <c r="N176" s="205"/>
    </row>
    <row r="177" spans="1:14" ht="23.25">
      <c r="A177" s="206" t="s">
        <v>98</v>
      </c>
      <c r="B177" s="207"/>
      <c r="C177" s="207"/>
      <c r="D177" s="207"/>
      <c r="E177" s="207"/>
      <c r="F177" s="207"/>
      <c r="G177" s="207"/>
      <c r="H177" s="207"/>
      <c r="I177" s="207"/>
      <c r="J177" s="207"/>
      <c r="K177" s="207"/>
      <c r="L177" s="207"/>
      <c r="M177" s="207"/>
      <c r="N177" s="208"/>
    </row>
    <row r="178" spans="1:14" ht="63">
      <c r="A178" s="133" t="s">
        <v>119</v>
      </c>
      <c r="B178" s="134" t="s">
        <v>8</v>
      </c>
      <c r="C178" s="135" t="s">
        <v>120</v>
      </c>
      <c r="D178" s="135" t="s">
        <v>10</v>
      </c>
      <c r="E178" s="136" t="s">
        <v>7</v>
      </c>
      <c r="F178" s="136" t="s">
        <v>11</v>
      </c>
      <c r="G178" s="137" t="s">
        <v>121</v>
      </c>
      <c r="H178" s="137" t="s">
        <v>13</v>
      </c>
      <c r="I178" s="137" t="s">
        <v>14</v>
      </c>
      <c r="J178" s="135" t="s">
        <v>122</v>
      </c>
      <c r="K178" s="135" t="s">
        <v>123</v>
      </c>
      <c r="L178" s="135" t="s">
        <v>124</v>
      </c>
      <c r="M178" s="135" t="s">
        <v>125</v>
      </c>
      <c r="N178" s="138" t="s">
        <v>126</v>
      </c>
    </row>
    <row r="179" spans="1:14" ht="15">
      <c r="A179" s="139" t="s">
        <v>143</v>
      </c>
      <c r="B179" s="140" t="s">
        <v>144</v>
      </c>
      <c r="C179" s="141">
        <v>13179</v>
      </c>
      <c r="D179" s="141"/>
      <c r="E179" s="141">
        <v>8</v>
      </c>
      <c r="F179" s="141" t="s">
        <v>25</v>
      </c>
      <c r="G179" s="172">
        <v>13</v>
      </c>
      <c r="H179" s="143">
        <v>0.333333333333333</v>
      </c>
      <c r="I179" s="143">
        <v>0.4166666666666667</v>
      </c>
      <c r="J179" s="144">
        <v>4</v>
      </c>
      <c r="K179" s="144">
        <v>2</v>
      </c>
      <c r="L179" s="145">
        <v>2</v>
      </c>
      <c r="M179" s="173">
        <f aca="true" t="shared" si="43" ref="M179:M196">J179*Q179</f>
        <v>0</v>
      </c>
      <c r="N179" s="174">
        <f aca="true" t="shared" si="44" ref="N179:N190">SUM(K179:L179)*Q179</f>
        <v>0</v>
      </c>
    </row>
    <row r="180" spans="1:14" ht="15">
      <c r="A180" s="139" t="s">
        <v>143</v>
      </c>
      <c r="B180" s="140" t="s">
        <v>144</v>
      </c>
      <c r="C180" s="141">
        <v>13179</v>
      </c>
      <c r="D180" s="141"/>
      <c r="E180" s="141">
        <v>8</v>
      </c>
      <c r="F180" s="141" t="s">
        <v>25</v>
      </c>
      <c r="G180" s="172">
        <v>13</v>
      </c>
      <c r="H180" s="143">
        <v>0.4166666666666667</v>
      </c>
      <c r="I180" s="143">
        <v>0.5</v>
      </c>
      <c r="J180" s="144">
        <v>4</v>
      </c>
      <c r="K180" s="144">
        <v>2</v>
      </c>
      <c r="L180" s="145">
        <v>2</v>
      </c>
      <c r="M180" s="173">
        <f t="shared" si="43"/>
        <v>0</v>
      </c>
      <c r="N180" s="174">
        <f t="shared" si="44"/>
        <v>0</v>
      </c>
    </row>
    <row r="181" spans="1:14" ht="15">
      <c r="A181" s="139" t="s">
        <v>143</v>
      </c>
      <c r="B181" s="140" t="s">
        <v>144</v>
      </c>
      <c r="C181" s="141">
        <v>13179</v>
      </c>
      <c r="D181" s="141"/>
      <c r="E181" s="141">
        <v>8</v>
      </c>
      <c r="F181" s="141" t="s">
        <v>25</v>
      </c>
      <c r="G181" s="175" t="s">
        <v>145</v>
      </c>
      <c r="H181" s="143">
        <v>0.5416666666666666</v>
      </c>
      <c r="I181" s="143">
        <v>0.625</v>
      </c>
      <c r="J181" s="144">
        <v>6</v>
      </c>
      <c r="K181" s="144">
        <v>5</v>
      </c>
      <c r="L181" s="145">
        <v>1</v>
      </c>
      <c r="M181" s="173">
        <f t="shared" si="43"/>
        <v>0</v>
      </c>
      <c r="N181" s="174">
        <f t="shared" si="44"/>
        <v>0</v>
      </c>
    </row>
    <row r="182" spans="1:14" ht="15">
      <c r="A182" s="139" t="s">
        <v>143</v>
      </c>
      <c r="B182" s="140" t="s">
        <v>144</v>
      </c>
      <c r="C182" s="141">
        <v>13179</v>
      </c>
      <c r="D182" s="141"/>
      <c r="E182" s="141">
        <v>8</v>
      </c>
      <c r="F182" s="141" t="s">
        <v>25</v>
      </c>
      <c r="G182" s="175" t="s">
        <v>145</v>
      </c>
      <c r="H182" s="143">
        <v>0.625</v>
      </c>
      <c r="I182" s="143">
        <v>0.708333333333333</v>
      </c>
      <c r="J182" s="144">
        <v>0</v>
      </c>
      <c r="K182" s="144">
        <v>3</v>
      </c>
      <c r="L182" s="145">
        <v>1</v>
      </c>
      <c r="M182" s="173">
        <f t="shared" si="43"/>
        <v>0</v>
      </c>
      <c r="N182" s="174">
        <f t="shared" si="44"/>
        <v>0</v>
      </c>
    </row>
    <row r="183" spans="1:14" ht="15">
      <c r="A183" s="139" t="s">
        <v>143</v>
      </c>
      <c r="B183" s="140" t="s">
        <v>144</v>
      </c>
      <c r="C183" s="141">
        <v>13179</v>
      </c>
      <c r="D183" s="141"/>
      <c r="E183" s="141">
        <v>8</v>
      </c>
      <c r="F183" s="141" t="s">
        <v>28</v>
      </c>
      <c r="G183" s="175"/>
      <c r="H183" s="143">
        <v>0.3125</v>
      </c>
      <c r="I183" s="143">
        <v>0.3958333333333333</v>
      </c>
      <c r="J183" s="144">
        <v>4</v>
      </c>
      <c r="K183" s="144">
        <v>2</v>
      </c>
      <c r="L183" s="145">
        <v>2</v>
      </c>
      <c r="M183" s="173">
        <f t="shared" si="43"/>
        <v>0</v>
      </c>
      <c r="N183" s="174">
        <f t="shared" si="44"/>
        <v>0</v>
      </c>
    </row>
    <row r="184" spans="1:14" ht="15">
      <c r="A184" s="139" t="s">
        <v>143</v>
      </c>
      <c r="B184" s="140" t="s">
        <v>144</v>
      </c>
      <c r="C184" s="141">
        <v>13179</v>
      </c>
      <c r="D184" s="141"/>
      <c r="E184" s="141">
        <v>8</v>
      </c>
      <c r="F184" s="141" t="s">
        <v>28</v>
      </c>
      <c r="G184" s="175"/>
      <c r="H184" s="143">
        <v>0.3958333333333333</v>
      </c>
      <c r="I184" s="143">
        <v>0.4791666666666667</v>
      </c>
      <c r="J184" s="144">
        <v>4</v>
      </c>
      <c r="K184" s="144">
        <v>2</v>
      </c>
      <c r="L184" s="145">
        <v>2</v>
      </c>
      <c r="M184" s="173">
        <f t="shared" si="43"/>
        <v>0</v>
      </c>
      <c r="N184" s="174">
        <f t="shared" si="44"/>
        <v>0</v>
      </c>
    </row>
    <row r="185" spans="1:14" ht="15">
      <c r="A185" s="139" t="s">
        <v>143</v>
      </c>
      <c r="B185" s="140" t="s">
        <v>144</v>
      </c>
      <c r="C185" s="141">
        <v>13179</v>
      </c>
      <c r="D185" s="141"/>
      <c r="E185" s="141">
        <v>8</v>
      </c>
      <c r="F185" s="141" t="s">
        <v>28</v>
      </c>
      <c r="G185" s="175"/>
      <c r="H185" s="143">
        <v>0.4791666666666667</v>
      </c>
      <c r="I185" s="143">
        <v>0.5208333333333334</v>
      </c>
      <c r="J185" s="144">
        <v>4</v>
      </c>
      <c r="K185" s="144">
        <v>2</v>
      </c>
      <c r="L185" s="145">
        <v>2</v>
      </c>
      <c r="M185" s="173">
        <f t="shared" si="43"/>
        <v>0</v>
      </c>
      <c r="N185" s="174">
        <f aca="true" t="shared" si="45" ref="N185">SUM(K185:L185)*Q185</f>
        <v>0</v>
      </c>
    </row>
    <row r="186" spans="1:14" ht="15">
      <c r="A186" s="139" t="s">
        <v>143</v>
      </c>
      <c r="B186" s="140" t="s">
        <v>144</v>
      </c>
      <c r="C186" s="141">
        <v>13179</v>
      </c>
      <c r="D186" s="141"/>
      <c r="E186" s="141">
        <v>8</v>
      </c>
      <c r="F186" s="141" t="s">
        <v>28</v>
      </c>
      <c r="G186" s="175" t="s">
        <v>146</v>
      </c>
      <c r="H186" s="143">
        <v>0.5208333333333334</v>
      </c>
      <c r="I186" s="143">
        <v>0.5625</v>
      </c>
      <c r="J186" s="144">
        <v>0</v>
      </c>
      <c r="K186" s="144">
        <v>4</v>
      </c>
      <c r="L186" s="145">
        <v>4</v>
      </c>
      <c r="M186" s="173">
        <f t="shared" si="43"/>
        <v>0</v>
      </c>
      <c r="N186" s="174">
        <f t="shared" si="44"/>
        <v>0</v>
      </c>
    </row>
    <row r="187" spans="1:14" ht="15">
      <c r="A187" s="139" t="s">
        <v>147</v>
      </c>
      <c r="B187" s="140" t="s">
        <v>148</v>
      </c>
      <c r="C187" s="141">
        <v>25727</v>
      </c>
      <c r="D187" s="141"/>
      <c r="E187" s="141">
        <v>12</v>
      </c>
      <c r="F187" s="141" t="s">
        <v>28</v>
      </c>
      <c r="G187" s="175" t="s">
        <v>149</v>
      </c>
      <c r="H187" s="143">
        <v>0.2916666666666667</v>
      </c>
      <c r="I187" s="143">
        <v>0.3333333333333333</v>
      </c>
      <c r="J187" s="144">
        <v>5</v>
      </c>
      <c r="K187" s="144">
        <v>4</v>
      </c>
      <c r="L187" s="145">
        <v>4</v>
      </c>
      <c r="M187" s="173">
        <f t="shared" si="43"/>
        <v>0</v>
      </c>
      <c r="N187" s="174">
        <f t="shared" si="44"/>
        <v>0</v>
      </c>
    </row>
    <row r="188" spans="1:14" ht="15">
      <c r="A188" s="139" t="s">
        <v>147</v>
      </c>
      <c r="B188" s="140" t="s">
        <v>148</v>
      </c>
      <c r="C188" s="141">
        <v>25727</v>
      </c>
      <c r="D188" s="141"/>
      <c r="E188" s="141">
        <v>12</v>
      </c>
      <c r="F188" s="141" t="s">
        <v>28</v>
      </c>
      <c r="G188" s="175" t="s">
        <v>149</v>
      </c>
      <c r="H188" s="143">
        <v>0.3333333333333333</v>
      </c>
      <c r="I188" s="143">
        <v>0.375</v>
      </c>
      <c r="J188" s="144">
        <v>5</v>
      </c>
      <c r="K188" s="144">
        <v>4</v>
      </c>
      <c r="L188" s="145">
        <v>4</v>
      </c>
      <c r="M188" s="173">
        <f t="shared" si="43"/>
        <v>0</v>
      </c>
      <c r="N188" s="174">
        <f t="shared" si="44"/>
        <v>0</v>
      </c>
    </row>
    <row r="189" spans="1:14" ht="15">
      <c r="A189" s="139" t="s">
        <v>147</v>
      </c>
      <c r="B189" s="140" t="s">
        <v>148</v>
      </c>
      <c r="C189" s="141">
        <v>25727</v>
      </c>
      <c r="D189" s="141"/>
      <c r="E189" s="141">
        <v>12</v>
      </c>
      <c r="F189" s="141" t="s">
        <v>28</v>
      </c>
      <c r="G189" s="175" t="s">
        <v>149</v>
      </c>
      <c r="H189" s="143">
        <v>0.375</v>
      </c>
      <c r="I189" s="143">
        <v>0.4166666666666667</v>
      </c>
      <c r="J189" s="144">
        <v>4</v>
      </c>
      <c r="K189" s="144">
        <v>3</v>
      </c>
      <c r="L189" s="145">
        <v>3</v>
      </c>
      <c r="M189" s="173">
        <f t="shared" si="43"/>
        <v>0</v>
      </c>
      <c r="N189" s="174">
        <f t="shared" si="44"/>
        <v>0</v>
      </c>
    </row>
    <row r="190" spans="1:14" ht="15">
      <c r="A190" s="139" t="s">
        <v>147</v>
      </c>
      <c r="B190" s="140" t="s">
        <v>148</v>
      </c>
      <c r="C190" s="141">
        <v>25727</v>
      </c>
      <c r="D190" s="141"/>
      <c r="E190" s="141">
        <v>12</v>
      </c>
      <c r="F190" s="141" t="s">
        <v>28</v>
      </c>
      <c r="G190" s="175" t="s">
        <v>149</v>
      </c>
      <c r="H190" s="143">
        <v>0.4166666666666667</v>
      </c>
      <c r="I190" s="143">
        <v>0.4583333333333333</v>
      </c>
      <c r="J190" s="144">
        <v>0</v>
      </c>
      <c r="K190" s="144">
        <v>1</v>
      </c>
      <c r="L190" s="145">
        <v>1</v>
      </c>
      <c r="M190" s="173">
        <f t="shared" si="43"/>
        <v>0</v>
      </c>
      <c r="N190" s="174">
        <f t="shared" si="44"/>
        <v>0</v>
      </c>
    </row>
    <row r="191" spans="1:14" ht="15">
      <c r="A191" s="139" t="s">
        <v>147</v>
      </c>
      <c r="B191" s="140" t="s">
        <v>148</v>
      </c>
      <c r="C191" s="141">
        <v>25727</v>
      </c>
      <c r="D191" s="141"/>
      <c r="E191" s="141">
        <v>12</v>
      </c>
      <c r="F191" s="141" t="s">
        <v>29</v>
      </c>
      <c r="G191" s="175" t="s">
        <v>149</v>
      </c>
      <c r="H191" s="143">
        <v>0.4583333333333333</v>
      </c>
      <c r="I191" s="143">
        <v>0.5</v>
      </c>
      <c r="J191" s="144">
        <v>0</v>
      </c>
      <c r="K191" s="144">
        <v>1</v>
      </c>
      <c r="L191" s="145">
        <v>1</v>
      </c>
      <c r="M191" s="173">
        <f t="shared" si="43"/>
        <v>0</v>
      </c>
      <c r="N191" s="174">
        <f aca="true" t="shared" si="46" ref="N191:N196">SUM(K191:L191)*Q191</f>
        <v>0</v>
      </c>
    </row>
    <row r="192" spans="1:14" ht="15">
      <c r="A192" s="139" t="s">
        <v>147</v>
      </c>
      <c r="B192" s="140" t="s">
        <v>148</v>
      </c>
      <c r="C192" s="141">
        <v>25727</v>
      </c>
      <c r="D192" s="141"/>
      <c r="E192" s="141">
        <v>12</v>
      </c>
      <c r="F192" s="141" t="s">
        <v>29</v>
      </c>
      <c r="G192" s="175" t="s">
        <v>150</v>
      </c>
      <c r="H192" s="143">
        <v>0.2916666666666667</v>
      </c>
      <c r="I192" s="143">
        <v>0.3333333333333333</v>
      </c>
      <c r="J192" s="144">
        <v>5</v>
      </c>
      <c r="K192" s="144">
        <v>4</v>
      </c>
      <c r="L192" s="145">
        <v>4</v>
      </c>
      <c r="M192" s="173">
        <f t="shared" si="43"/>
        <v>0</v>
      </c>
      <c r="N192" s="174">
        <f t="shared" si="46"/>
        <v>0</v>
      </c>
    </row>
    <row r="193" spans="1:14" ht="15">
      <c r="A193" s="139" t="s">
        <v>147</v>
      </c>
      <c r="B193" s="140" t="s">
        <v>148</v>
      </c>
      <c r="C193" s="141">
        <v>25727</v>
      </c>
      <c r="D193" s="141"/>
      <c r="E193" s="141">
        <v>12</v>
      </c>
      <c r="F193" s="141" t="s">
        <v>29</v>
      </c>
      <c r="G193" s="175" t="s">
        <v>150</v>
      </c>
      <c r="H193" s="143">
        <v>0.3333333333333333</v>
      </c>
      <c r="I193" s="143">
        <v>0.375</v>
      </c>
      <c r="J193" s="144">
        <v>5</v>
      </c>
      <c r="K193" s="144">
        <v>4</v>
      </c>
      <c r="L193" s="145">
        <v>4</v>
      </c>
      <c r="M193" s="173">
        <f t="shared" si="43"/>
        <v>0</v>
      </c>
      <c r="N193" s="174">
        <f t="shared" si="46"/>
        <v>0</v>
      </c>
    </row>
    <row r="194" spans="1:14" ht="15">
      <c r="A194" s="139" t="s">
        <v>147</v>
      </c>
      <c r="B194" s="140" t="s">
        <v>148</v>
      </c>
      <c r="C194" s="141">
        <v>25727</v>
      </c>
      <c r="D194" s="141"/>
      <c r="E194" s="141">
        <v>12</v>
      </c>
      <c r="F194" s="141" t="s">
        <v>29</v>
      </c>
      <c r="G194" s="175" t="s">
        <v>150</v>
      </c>
      <c r="H194" s="143">
        <v>0.375</v>
      </c>
      <c r="I194" s="143">
        <v>0.4166666666666667</v>
      </c>
      <c r="J194" s="144">
        <v>4</v>
      </c>
      <c r="K194" s="144">
        <v>3</v>
      </c>
      <c r="L194" s="145">
        <v>3</v>
      </c>
      <c r="M194" s="173">
        <f t="shared" si="43"/>
        <v>0</v>
      </c>
      <c r="N194" s="174">
        <f t="shared" si="46"/>
        <v>0</v>
      </c>
    </row>
    <row r="195" spans="1:14" ht="15">
      <c r="A195" s="139" t="s">
        <v>147</v>
      </c>
      <c r="B195" s="140" t="s">
        <v>148</v>
      </c>
      <c r="C195" s="141">
        <v>25727</v>
      </c>
      <c r="D195" s="141"/>
      <c r="E195" s="141">
        <v>12</v>
      </c>
      <c r="F195" s="141" t="s">
        <v>29</v>
      </c>
      <c r="G195" s="175" t="s">
        <v>150</v>
      </c>
      <c r="H195" s="143">
        <v>0.4166666666666667</v>
      </c>
      <c r="I195" s="143">
        <v>0.4583333333333333</v>
      </c>
      <c r="J195" s="144">
        <v>0</v>
      </c>
      <c r="K195" s="144">
        <v>1</v>
      </c>
      <c r="L195" s="145">
        <v>1</v>
      </c>
      <c r="M195" s="173">
        <f t="shared" si="43"/>
        <v>0</v>
      </c>
      <c r="N195" s="174">
        <f t="shared" si="46"/>
        <v>0</v>
      </c>
    </row>
    <row r="196" spans="1:14" ht="15">
      <c r="A196" s="139" t="s">
        <v>147</v>
      </c>
      <c r="B196" s="140" t="s">
        <v>148</v>
      </c>
      <c r="C196" s="141">
        <v>25727</v>
      </c>
      <c r="D196" s="141"/>
      <c r="E196" s="141">
        <v>12</v>
      </c>
      <c r="F196" s="141" t="s">
        <v>29</v>
      </c>
      <c r="G196" s="175" t="s">
        <v>150</v>
      </c>
      <c r="H196" s="143">
        <v>0.4583333333333333</v>
      </c>
      <c r="I196" s="143">
        <v>0.5</v>
      </c>
      <c r="J196" s="144">
        <v>0</v>
      </c>
      <c r="K196" s="144">
        <v>1</v>
      </c>
      <c r="L196" s="145">
        <v>1</v>
      </c>
      <c r="M196" s="173">
        <f t="shared" si="43"/>
        <v>0</v>
      </c>
      <c r="N196" s="174">
        <f t="shared" si="46"/>
        <v>0</v>
      </c>
    </row>
    <row r="197" spans="1:14" ht="15">
      <c r="A197" s="139"/>
      <c r="B197" s="140"/>
      <c r="C197" s="141"/>
      <c r="D197" s="141"/>
      <c r="E197" s="141"/>
      <c r="F197" s="141"/>
      <c r="G197" s="142"/>
      <c r="H197" s="143"/>
      <c r="I197" s="143"/>
      <c r="J197" s="144"/>
      <c r="K197" s="144"/>
      <c r="L197" s="145"/>
      <c r="M197" s="176"/>
      <c r="N197" s="177"/>
    </row>
    <row r="198" spans="1:14" ht="15">
      <c r="A198" s="139"/>
      <c r="B198" s="140"/>
      <c r="C198" s="141"/>
      <c r="D198" s="141"/>
      <c r="E198" s="141"/>
      <c r="F198" s="141"/>
      <c r="G198" s="142"/>
      <c r="H198" s="143"/>
      <c r="I198" s="143"/>
      <c r="J198" s="144"/>
      <c r="K198" s="144"/>
      <c r="L198" s="145"/>
      <c r="M198" s="176"/>
      <c r="N198" s="177"/>
    </row>
    <row r="199" spans="1:14" ht="15">
      <c r="A199" s="139" t="s">
        <v>127</v>
      </c>
      <c r="B199" s="178" t="s">
        <v>151</v>
      </c>
      <c r="C199" s="141">
        <v>18567</v>
      </c>
      <c r="D199" s="141"/>
      <c r="E199" s="141">
        <v>12</v>
      </c>
      <c r="F199" s="141" t="s">
        <v>24</v>
      </c>
      <c r="G199" s="172" t="s">
        <v>152</v>
      </c>
      <c r="H199" s="143">
        <v>0.3333333333333333</v>
      </c>
      <c r="I199" s="143">
        <v>0.4166666666666667</v>
      </c>
      <c r="J199" s="144">
        <v>5</v>
      </c>
      <c r="K199" s="144">
        <v>2</v>
      </c>
      <c r="L199" s="145">
        <v>15</v>
      </c>
      <c r="M199" s="173">
        <f aca="true" t="shared" si="47" ref="M199">J199*Q199</f>
        <v>0</v>
      </c>
      <c r="N199" s="174">
        <f aca="true" t="shared" si="48" ref="N199">SUM(K199:L199)*Q199</f>
        <v>0</v>
      </c>
    </row>
    <row r="200" spans="1:14" ht="15">
      <c r="A200" s="139"/>
      <c r="B200" s="140"/>
      <c r="C200" s="141"/>
      <c r="D200" s="141"/>
      <c r="E200" s="141"/>
      <c r="F200" s="141"/>
      <c r="G200" s="142"/>
      <c r="H200" s="143"/>
      <c r="I200" s="143"/>
      <c r="J200" s="144"/>
      <c r="K200" s="144"/>
      <c r="L200" s="145"/>
      <c r="M200" s="176"/>
      <c r="N200" s="177"/>
    </row>
    <row r="201" spans="1:14" ht="15">
      <c r="A201" s="139" t="s">
        <v>153</v>
      </c>
      <c r="B201" s="140" t="s">
        <v>154</v>
      </c>
      <c r="C201" s="141">
        <v>28485</v>
      </c>
      <c r="D201" s="141"/>
      <c r="E201" s="141">
        <v>6</v>
      </c>
      <c r="F201" s="141" t="s">
        <v>29</v>
      </c>
      <c r="G201" s="172" t="s">
        <v>155</v>
      </c>
      <c r="H201" s="143">
        <v>0.5</v>
      </c>
      <c r="I201" s="143">
        <v>0.625</v>
      </c>
      <c r="J201" s="144">
        <v>13</v>
      </c>
      <c r="K201" s="144">
        <v>5</v>
      </c>
      <c r="L201" s="145">
        <v>4</v>
      </c>
      <c r="M201" s="173">
        <f aca="true" t="shared" si="49" ref="M201:M206">J201*Q201</f>
        <v>0</v>
      </c>
      <c r="N201" s="174">
        <f aca="true" t="shared" si="50" ref="N201:N206">SUM(K201:L201)*Q201</f>
        <v>0</v>
      </c>
    </row>
    <row r="202" spans="1:14" ht="15">
      <c r="A202" s="139" t="s">
        <v>153</v>
      </c>
      <c r="B202" s="140" t="s">
        <v>154</v>
      </c>
      <c r="C202" s="141">
        <v>28485</v>
      </c>
      <c r="D202" s="141"/>
      <c r="E202" s="141">
        <v>6</v>
      </c>
      <c r="F202" s="141" t="s">
        <v>29</v>
      </c>
      <c r="G202" s="172" t="s">
        <v>155</v>
      </c>
      <c r="H202" s="143">
        <v>0.625</v>
      </c>
      <c r="I202" s="143">
        <v>0.7083333333333334</v>
      </c>
      <c r="J202" s="144">
        <v>0</v>
      </c>
      <c r="K202" s="144">
        <v>5</v>
      </c>
      <c r="L202" s="145">
        <v>3</v>
      </c>
      <c r="M202" s="173">
        <f t="shared" si="49"/>
        <v>0</v>
      </c>
      <c r="N202" s="174">
        <f t="shared" si="50"/>
        <v>0</v>
      </c>
    </row>
    <row r="203" spans="1:14" ht="15">
      <c r="A203" s="139" t="s">
        <v>153</v>
      </c>
      <c r="B203" s="140" t="s">
        <v>156</v>
      </c>
      <c r="C203" s="141">
        <v>28485</v>
      </c>
      <c r="D203" s="141"/>
      <c r="E203" s="141">
        <v>6</v>
      </c>
      <c r="F203" s="141" t="s">
        <v>26</v>
      </c>
      <c r="G203" s="172" t="s">
        <v>157</v>
      </c>
      <c r="H203" s="143">
        <v>0.3125</v>
      </c>
      <c r="I203" s="143">
        <v>0.375</v>
      </c>
      <c r="J203" s="144">
        <v>0</v>
      </c>
      <c r="K203" s="144">
        <v>5</v>
      </c>
      <c r="L203" s="145">
        <v>3</v>
      </c>
      <c r="M203" s="173">
        <f t="shared" si="49"/>
        <v>0</v>
      </c>
      <c r="N203" s="174">
        <f t="shared" si="50"/>
        <v>0</v>
      </c>
    </row>
    <row r="204" spans="1:14" ht="15">
      <c r="A204" s="139" t="s">
        <v>153</v>
      </c>
      <c r="B204" s="140" t="s">
        <v>156</v>
      </c>
      <c r="C204" s="141">
        <v>28485</v>
      </c>
      <c r="D204" s="141"/>
      <c r="E204" s="141">
        <v>6</v>
      </c>
      <c r="F204" s="141" t="s">
        <v>26</v>
      </c>
      <c r="G204" s="172" t="s">
        <v>157</v>
      </c>
      <c r="H204" s="143">
        <v>0.375</v>
      </c>
      <c r="I204" s="143">
        <v>0.4583333333333333</v>
      </c>
      <c r="J204" s="144">
        <v>0</v>
      </c>
      <c r="K204" s="144">
        <v>5</v>
      </c>
      <c r="L204" s="145">
        <v>3</v>
      </c>
      <c r="M204" s="173">
        <f t="shared" si="49"/>
        <v>0</v>
      </c>
      <c r="N204" s="174">
        <f t="shared" si="50"/>
        <v>0</v>
      </c>
    </row>
    <row r="205" spans="1:14" ht="15">
      <c r="A205" s="139" t="s">
        <v>153</v>
      </c>
      <c r="B205" s="140" t="s">
        <v>156</v>
      </c>
      <c r="C205" s="141">
        <v>27615</v>
      </c>
      <c r="D205" s="141"/>
      <c r="E205" s="141">
        <v>6</v>
      </c>
      <c r="F205" s="141" t="s">
        <v>29</v>
      </c>
      <c r="G205" s="172" t="s">
        <v>158</v>
      </c>
      <c r="H205" s="143">
        <v>0.5</v>
      </c>
      <c r="I205" s="143">
        <v>0.625</v>
      </c>
      <c r="J205" s="144">
        <v>4</v>
      </c>
      <c r="K205" s="144">
        <v>7</v>
      </c>
      <c r="L205" s="145">
        <v>7</v>
      </c>
      <c r="M205" s="173">
        <f t="shared" si="49"/>
        <v>0</v>
      </c>
      <c r="N205" s="174">
        <f t="shared" si="50"/>
        <v>0</v>
      </c>
    </row>
    <row r="206" spans="1:14" ht="15">
      <c r="A206" s="139" t="s">
        <v>153</v>
      </c>
      <c r="B206" s="140" t="s">
        <v>156</v>
      </c>
      <c r="C206" s="141">
        <v>27615</v>
      </c>
      <c r="D206" s="141"/>
      <c r="E206" s="141">
        <v>6</v>
      </c>
      <c r="F206" s="141" t="s">
        <v>29</v>
      </c>
      <c r="G206" s="172" t="s">
        <v>158</v>
      </c>
      <c r="H206" s="143">
        <v>0.625</v>
      </c>
      <c r="I206" s="143">
        <v>0.7083333333333334</v>
      </c>
      <c r="J206" s="144">
        <v>0</v>
      </c>
      <c r="K206" s="144">
        <v>7</v>
      </c>
      <c r="L206" s="145">
        <v>7</v>
      </c>
      <c r="M206" s="173">
        <f t="shared" si="49"/>
        <v>0</v>
      </c>
      <c r="N206" s="174">
        <f t="shared" si="50"/>
        <v>0</v>
      </c>
    </row>
    <row r="207" spans="1:14" ht="15">
      <c r="A207" s="139"/>
      <c r="B207" s="179"/>
      <c r="C207" s="141"/>
      <c r="D207" s="141"/>
      <c r="E207" s="141"/>
      <c r="F207" s="141"/>
      <c r="G207" s="148"/>
      <c r="H207" s="143"/>
      <c r="I207" s="143"/>
      <c r="J207" s="144"/>
      <c r="K207" s="144"/>
      <c r="L207" s="145"/>
      <c r="M207" s="176"/>
      <c r="N207" s="177"/>
    </row>
    <row r="208" spans="1:14" ht="15">
      <c r="A208" s="139"/>
      <c r="B208" s="140"/>
      <c r="C208" s="141"/>
      <c r="D208" s="141"/>
      <c r="E208" s="141"/>
      <c r="F208" s="141"/>
      <c r="G208" s="148"/>
      <c r="H208" s="143"/>
      <c r="I208" s="143"/>
      <c r="J208" s="144"/>
      <c r="K208" s="144"/>
      <c r="L208" s="145"/>
      <c r="M208" s="176"/>
      <c r="N208" s="177"/>
    </row>
    <row r="209" spans="1:14" ht="15">
      <c r="A209" s="139" t="s">
        <v>159</v>
      </c>
      <c r="B209" s="140" t="s">
        <v>160</v>
      </c>
      <c r="C209" s="141">
        <v>11571</v>
      </c>
      <c r="D209" s="141"/>
      <c r="E209" s="141">
        <v>12</v>
      </c>
      <c r="F209" s="141" t="s">
        <v>25</v>
      </c>
      <c r="G209" s="172">
        <v>13</v>
      </c>
      <c r="H209" s="143">
        <v>0.291666666666667</v>
      </c>
      <c r="I209" s="143">
        <v>0.375</v>
      </c>
      <c r="J209" s="144">
        <v>10</v>
      </c>
      <c r="K209" s="144">
        <v>5</v>
      </c>
      <c r="L209" s="145">
        <v>5</v>
      </c>
      <c r="M209" s="173">
        <f>J209*Q209</f>
        <v>0</v>
      </c>
      <c r="N209" s="174">
        <f>SUM(K209:L209)*Q209</f>
        <v>0</v>
      </c>
    </row>
    <row r="210" spans="1:14" ht="15">
      <c r="A210" s="139"/>
      <c r="B210" s="140"/>
      <c r="C210" s="141"/>
      <c r="D210" s="141"/>
      <c r="E210" s="141"/>
      <c r="F210" s="141"/>
      <c r="G210" s="148"/>
      <c r="H210" s="143"/>
      <c r="I210" s="143"/>
      <c r="J210" s="144"/>
      <c r="K210" s="144"/>
      <c r="L210" s="145"/>
      <c r="M210" s="176"/>
      <c r="N210" s="177"/>
    </row>
    <row r="211" spans="1:14" ht="15">
      <c r="A211" s="139"/>
      <c r="B211" s="140"/>
      <c r="C211" s="141"/>
      <c r="D211" s="141"/>
      <c r="E211" s="141"/>
      <c r="F211" s="141"/>
      <c r="G211" s="148"/>
      <c r="H211" s="143"/>
      <c r="I211" s="143"/>
      <c r="J211" s="144"/>
      <c r="K211" s="144"/>
      <c r="L211" s="145"/>
      <c r="M211" s="176"/>
      <c r="N211" s="177"/>
    </row>
    <row r="212" spans="1:14" ht="15">
      <c r="A212" s="139" t="s">
        <v>161</v>
      </c>
      <c r="B212" s="140" t="s">
        <v>162</v>
      </c>
      <c r="C212" s="141">
        <v>18842</v>
      </c>
      <c r="D212" s="141"/>
      <c r="E212" s="141">
        <v>12</v>
      </c>
      <c r="F212" s="141" t="s">
        <v>28</v>
      </c>
      <c r="G212" s="172"/>
      <c r="H212" s="143">
        <v>0.3125</v>
      </c>
      <c r="I212" s="143">
        <v>0.4166666666666667</v>
      </c>
      <c r="J212" s="144">
        <v>0</v>
      </c>
      <c r="K212" s="144">
        <v>11</v>
      </c>
      <c r="L212" s="145">
        <v>0</v>
      </c>
      <c r="M212" s="173">
        <f>J212*Q212</f>
        <v>0</v>
      </c>
      <c r="N212" s="174">
        <f>SUM(K212:L212)*Q212</f>
        <v>0</v>
      </c>
    </row>
    <row r="213" spans="1:14" ht="15">
      <c r="A213" s="139" t="s">
        <v>161</v>
      </c>
      <c r="B213" s="140" t="s">
        <v>162</v>
      </c>
      <c r="C213" s="141">
        <v>18842</v>
      </c>
      <c r="D213" s="141"/>
      <c r="E213" s="141">
        <v>12</v>
      </c>
      <c r="F213" s="141" t="s">
        <v>28</v>
      </c>
      <c r="G213" s="172"/>
      <c r="H213" s="143">
        <v>0.541666666666667</v>
      </c>
      <c r="I213" s="143">
        <v>0.6458333333333334</v>
      </c>
      <c r="J213" s="144">
        <v>0</v>
      </c>
      <c r="K213" s="144">
        <v>11</v>
      </c>
      <c r="L213" s="145">
        <v>0</v>
      </c>
      <c r="M213" s="173">
        <f>J213*Q213</f>
        <v>0</v>
      </c>
      <c r="N213" s="174">
        <f>SUM(K213:L213)*Q213</f>
        <v>0</v>
      </c>
    </row>
    <row r="214" spans="1:14" ht="15">
      <c r="A214" s="139"/>
      <c r="B214" s="140"/>
      <c r="C214" s="141"/>
      <c r="D214" s="141"/>
      <c r="E214" s="141"/>
      <c r="F214" s="141"/>
      <c r="G214" s="142"/>
      <c r="H214" s="143"/>
      <c r="I214" s="143"/>
      <c r="J214" s="144"/>
      <c r="K214" s="144"/>
      <c r="L214" s="145"/>
      <c r="M214" s="176"/>
      <c r="N214" s="177"/>
    </row>
    <row r="215" spans="1:14" ht="15">
      <c r="A215" s="139"/>
      <c r="B215" s="140"/>
      <c r="C215" s="141"/>
      <c r="D215" s="141"/>
      <c r="E215" s="141"/>
      <c r="F215" s="141"/>
      <c r="G215" s="142"/>
      <c r="H215" s="143"/>
      <c r="I215" s="143"/>
      <c r="J215" s="144"/>
      <c r="K215" s="144"/>
      <c r="L215" s="145"/>
      <c r="M215" s="176"/>
      <c r="N215" s="177"/>
    </row>
    <row r="216" spans="1:14" ht="15">
      <c r="A216" s="139" t="s">
        <v>163</v>
      </c>
      <c r="B216" s="140" t="s">
        <v>164</v>
      </c>
      <c r="C216" s="141">
        <v>10414</v>
      </c>
      <c r="D216" s="141"/>
      <c r="E216" s="141">
        <v>10</v>
      </c>
      <c r="F216" s="141" t="s">
        <v>24</v>
      </c>
      <c r="G216" s="172">
        <v>12</v>
      </c>
      <c r="H216" s="143">
        <v>0.5416666666666666</v>
      </c>
      <c r="I216" s="143">
        <v>0.625</v>
      </c>
      <c r="J216" s="144">
        <v>1</v>
      </c>
      <c r="K216" s="144">
        <v>10</v>
      </c>
      <c r="L216" s="145">
        <v>4</v>
      </c>
      <c r="M216" s="173">
        <f aca="true" t="shared" si="51" ref="M216:M222">J216*Q216</f>
        <v>0</v>
      </c>
      <c r="N216" s="174">
        <f aca="true" t="shared" si="52" ref="N216">SUM(K216:L216)*Q216</f>
        <v>0</v>
      </c>
    </row>
    <row r="217" spans="1:14" ht="15">
      <c r="A217" s="139" t="s">
        <v>163</v>
      </c>
      <c r="B217" s="140" t="s">
        <v>164</v>
      </c>
      <c r="C217" s="141">
        <v>10414</v>
      </c>
      <c r="D217" s="141"/>
      <c r="E217" s="141">
        <v>10</v>
      </c>
      <c r="F217" s="141" t="s">
        <v>24</v>
      </c>
      <c r="G217" s="172">
        <v>12</v>
      </c>
      <c r="H217" s="143">
        <v>0.625</v>
      </c>
      <c r="I217" s="143">
        <v>0.7083333333333334</v>
      </c>
      <c r="J217" s="144">
        <v>1</v>
      </c>
      <c r="K217" s="144">
        <v>10</v>
      </c>
      <c r="L217" s="145">
        <v>4</v>
      </c>
      <c r="M217" s="173">
        <f t="shared" si="51"/>
        <v>0</v>
      </c>
      <c r="N217" s="174">
        <f aca="true" t="shared" si="53" ref="N217:N222">SUM(K217:L217)*Q217</f>
        <v>0</v>
      </c>
    </row>
    <row r="218" spans="1:14" ht="15">
      <c r="A218" s="139" t="s">
        <v>163</v>
      </c>
      <c r="B218" s="140" t="s">
        <v>164</v>
      </c>
      <c r="C218" s="141">
        <v>10414</v>
      </c>
      <c r="D218" s="141"/>
      <c r="E218" s="141">
        <v>10</v>
      </c>
      <c r="F218" s="141" t="s">
        <v>25</v>
      </c>
      <c r="G218" s="172" t="s">
        <v>165</v>
      </c>
      <c r="H218" s="143">
        <v>0.2916666666666667</v>
      </c>
      <c r="I218" s="143">
        <v>0.375</v>
      </c>
      <c r="J218" s="144">
        <v>1</v>
      </c>
      <c r="K218" s="144">
        <v>10</v>
      </c>
      <c r="L218" s="145">
        <v>4</v>
      </c>
      <c r="M218" s="173">
        <f t="shared" si="51"/>
        <v>0</v>
      </c>
      <c r="N218" s="174">
        <f aca="true" t="shared" si="54" ref="N218">SUM(K218:L218)*Q218</f>
        <v>0</v>
      </c>
    </row>
    <row r="219" spans="1:14" ht="15">
      <c r="A219" s="139" t="s">
        <v>163</v>
      </c>
      <c r="B219" s="140" t="s">
        <v>164</v>
      </c>
      <c r="C219" s="141">
        <v>10414</v>
      </c>
      <c r="D219" s="141"/>
      <c r="E219" s="141">
        <v>10</v>
      </c>
      <c r="F219" s="141" t="s">
        <v>26</v>
      </c>
      <c r="G219" s="172">
        <v>14</v>
      </c>
      <c r="H219" s="143">
        <v>0.5416666666666666</v>
      </c>
      <c r="I219" s="143">
        <v>0.625</v>
      </c>
      <c r="J219" s="144">
        <v>1</v>
      </c>
      <c r="K219" s="144">
        <v>10</v>
      </c>
      <c r="L219" s="145">
        <v>4</v>
      </c>
      <c r="M219" s="173">
        <f t="shared" si="51"/>
        <v>0</v>
      </c>
      <c r="N219" s="174">
        <f t="shared" si="53"/>
        <v>0</v>
      </c>
    </row>
    <row r="220" spans="1:14" ht="15">
      <c r="A220" s="139" t="s">
        <v>163</v>
      </c>
      <c r="B220" s="140" t="s">
        <v>164</v>
      </c>
      <c r="C220" s="141">
        <v>10414</v>
      </c>
      <c r="D220" s="141"/>
      <c r="E220" s="141">
        <v>10</v>
      </c>
      <c r="F220" s="141" t="s">
        <v>26</v>
      </c>
      <c r="G220" s="172">
        <v>14</v>
      </c>
      <c r="H220" s="143">
        <v>0.625</v>
      </c>
      <c r="I220" s="143">
        <v>0.7083333333333334</v>
      </c>
      <c r="J220" s="144">
        <v>1</v>
      </c>
      <c r="K220" s="144">
        <v>10</v>
      </c>
      <c r="L220" s="145">
        <v>4</v>
      </c>
      <c r="M220" s="173">
        <f t="shared" si="51"/>
        <v>0</v>
      </c>
      <c r="N220" s="174">
        <f aca="true" t="shared" si="55" ref="N220:N221">SUM(K220:L220)*Q220</f>
        <v>0</v>
      </c>
    </row>
    <row r="221" spans="1:14" ht="15">
      <c r="A221" s="139" t="s">
        <v>163</v>
      </c>
      <c r="B221" s="140" t="s">
        <v>164</v>
      </c>
      <c r="C221" s="141">
        <v>10414</v>
      </c>
      <c r="D221" s="141"/>
      <c r="E221" s="141">
        <v>10</v>
      </c>
      <c r="F221" s="141" t="s">
        <v>28</v>
      </c>
      <c r="G221" s="172"/>
      <c r="H221" s="143">
        <v>0.5833333333333334</v>
      </c>
      <c r="I221" s="143">
        <v>0.6666666666666666</v>
      </c>
      <c r="J221" s="144">
        <v>1</v>
      </c>
      <c r="K221" s="144">
        <v>10</v>
      </c>
      <c r="L221" s="145">
        <v>4</v>
      </c>
      <c r="M221" s="173">
        <f t="shared" si="51"/>
        <v>0</v>
      </c>
      <c r="N221" s="174">
        <f t="shared" si="55"/>
        <v>0</v>
      </c>
    </row>
    <row r="222" spans="1:14" ht="15">
      <c r="A222" s="139" t="s">
        <v>163</v>
      </c>
      <c r="B222" s="140" t="s">
        <v>164</v>
      </c>
      <c r="C222" s="141">
        <v>10414</v>
      </c>
      <c r="D222" s="141"/>
      <c r="E222" s="141">
        <v>10</v>
      </c>
      <c r="F222" s="141" t="s">
        <v>29</v>
      </c>
      <c r="G222" s="172"/>
      <c r="H222" s="143">
        <v>0.5416666666666666</v>
      </c>
      <c r="I222" s="143">
        <v>0.625</v>
      </c>
      <c r="J222" s="144">
        <v>1</v>
      </c>
      <c r="K222" s="144">
        <v>10</v>
      </c>
      <c r="L222" s="145">
        <v>4</v>
      </c>
      <c r="M222" s="173">
        <f t="shared" si="51"/>
        <v>0</v>
      </c>
      <c r="N222" s="174">
        <f t="shared" si="53"/>
        <v>0</v>
      </c>
    </row>
    <row r="223" spans="1:14" ht="15">
      <c r="A223" s="139"/>
      <c r="B223" s="140"/>
      <c r="C223" s="141"/>
      <c r="D223" s="141"/>
      <c r="E223" s="141"/>
      <c r="F223" s="141"/>
      <c r="G223" s="142"/>
      <c r="H223" s="143"/>
      <c r="I223" s="143"/>
      <c r="J223" s="144"/>
      <c r="K223" s="144"/>
      <c r="L223" s="145"/>
      <c r="M223" s="176"/>
      <c r="N223" s="177"/>
    </row>
    <row r="224" spans="1:14" ht="15">
      <c r="A224" s="139"/>
      <c r="B224" s="140"/>
      <c r="C224" s="141"/>
      <c r="D224" s="141"/>
      <c r="E224" s="141"/>
      <c r="F224" s="141"/>
      <c r="G224" s="142"/>
      <c r="H224" s="143"/>
      <c r="I224" s="143"/>
      <c r="J224" s="144"/>
      <c r="K224" s="144"/>
      <c r="L224" s="145"/>
      <c r="M224" s="176"/>
      <c r="N224" s="177"/>
    </row>
    <row r="225" spans="1:14" ht="15">
      <c r="A225" s="139" t="s">
        <v>166</v>
      </c>
      <c r="B225" s="140" t="s">
        <v>167</v>
      </c>
      <c r="C225" s="141">
        <v>14788</v>
      </c>
      <c r="D225" s="141"/>
      <c r="E225" s="141">
        <v>12</v>
      </c>
      <c r="F225" s="141" t="s">
        <v>25</v>
      </c>
      <c r="G225" s="172">
        <v>13</v>
      </c>
      <c r="H225" s="143">
        <v>0.354166666666667</v>
      </c>
      <c r="I225" s="143">
        <v>0.4375</v>
      </c>
      <c r="J225" s="144">
        <v>7</v>
      </c>
      <c r="K225" s="144">
        <v>5</v>
      </c>
      <c r="L225" s="145">
        <v>3</v>
      </c>
      <c r="M225" s="173">
        <f aca="true" t="shared" si="56" ref="M225:M234">J225*Q225</f>
        <v>0</v>
      </c>
      <c r="N225" s="174">
        <f aca="true" t="shared" si="57" ref="N225:N234">SUM(K225:L225)*Q225</f>
        <v>0</v>
      </c>
    </row>
    <row r="226" spans="1:14" ht="15">
      <c r="A226" s="139" t="s">
        <v>166</v>
      </c>
      <c r="B226" s="140" t="s">
        <v>167</v>
      </c>
      <c r="C226" s="141">
        <v>14788</v>
      </c>
      <c r="D226" s="141"/>
      <c r="E226" s="141">
        <v>12</v>
      </c>
      <c r="F226" s="141" t="s">
        <v>25</v>
      </c>
      <c r="G226" s="172">
        <v>13</v>
      </c>
      <c r="H226" s="143">
        <v>0.4375</v>
      </c>
      <c r="I226" s="143">
        <v>0.541666666666667</v>
      </c>
      <c r="J226" s="144">
        <v>7</v>
      </c>
      <c r="K226" s="144">
        <v>4</v>
      </c>
      <c r="L226" s="145">
        <v>3</v>
      </c>
      <c r="M226" s="173">
        <f t="shared" si="56"/>
        <v>0</v>
      </c>
      <c r="N226" s="174">
        <f t="shared" si="57"/>
        <v>0</v>
      </c>
    </row>
    <row r="227" spans="1:14" ht="15">
      <c r="A227" s="139" t="s">
        <v>166</v>
      </c>
      <c r="B227" s="140" t="s">
        <v>167</v>
      </c>
      <c r="C227" s="141">
        <v>14788</v>
      </c>
      <c r="D227" s="141"/>
      <c r="E227" s="141">
        <v>12</v>
      </c>
      <c r="F227" s="141" t="s">
        <v>25</v>
      </c>
      <c r="G227" s="172">
        <v>13</v>
      </c>
      <c r="H227" s="143">
        <v>0.5416666666666666</v>
      </c>
      <c r="I227" s="143">
        <v>0.541666666666667</v>
      </c>
      <c r="J227" s="144">
        <v>0</v>
      </c>
      <c r="K227" s="144">
        <v>4</v>
      </c>
      <c r="L227" s="145">
        <v>3</v>
      </c>
      <c r="M227" s="173">
        <f t="shared" si="56"/>
        <v>0</v>
      </c>
      <c r="N227" s="174">
        <f t="shared" si="57"/>
        <v>0</v>
      </c>
    </row>
    <row r="228" spans="1:14" ht="15">
      <c r="A228" s="139" t="s">
        <v>166</v>
      </c>
      <c r="B228" s="140" t="s">
        <v>167</v>
      </c>
      <c r="C228" s="141">
        <v>14788</v>
      </c>
      <c r="D228" s="141"/>
      <c r="E228" s="141">
        <v>12</v>
      </c>
      <c r="F228" s="141" t="s">
        <v>26</v>
      </c>
      <c r="G228" s="172" t="s">
        <v>168</v>
      </c>
      <c r="H228" s="143">
        <v>0.354166666666667</v>
      </c>
      <c r="I228" s="143">
        <v>0.4375</v>
      </c>
      <c r="J228" s="144">
        <v>7</v>
      </c>
      <c r="K228" s="144">
        <v>5</v>
      </c>
      <c r="L228" s="145">
        <v>3</v>
      </c>
      <c r="M228" s="173">
        <f t="shared" si="56"/>
        <v>0</v>
      </c>
      <c r="N228" s="174">
        <f t="shared" si="57"/>
        <v>0</v>
      </c>
    </row>
    <row r="229" spans="1:14" ht="15">
      <c r="A229" s="139" t="s">
        <v>166</v>
      </c>
      <c r="B229" s="140" t="s">
        <v>167</v>
      </c>
      <c r="C229" s="141">
        <v>14788</v>
      </c>
      <c r="D229" s="141"/>
      <c r="E229" s="141">
        <v>12</v>
      </c>
      <c r="F229" s="141" t="s">
        <v>26</v>
      </c>
      <c r="G229" s="172" t="s">
        <v>168</v>
      </c>
      <c r="H229" s="143">
        <v>0.4375</v>
      </c>
      <c r="I229" s="143">
        <v>0.541666666666667</v>
      </c>
      <c r="J229" s="144">
        <v>7</v>
      </c>
      <c r="K229" s="144">
        <v>4</v>
      </c>
      <c r="L229" s="145">
        <v>3</v>
      </c>
      <c r="M229" s="173">
        <f t="shared" si="56"/>
        <v>0</v>
      </c>
      <c r="N229" s="174">
        <f t="shared" si="57"/>
        <v>0</v>
      </c>
    </row>
    <row r="230" spans="1:14" ht="15">
      <c r="A230" s="139" t="s">
        <v>166</v>
      </c>
      <c r="B230" s="140" t="s">
        <v>167</v>
      </c>
      <c r="C230" s="141">
        <v>14788</v>
      </c>
      <c r="D230" s="141"/>
      <c r="E230" s="141">
        <v>12</v>
      </c>
      <c r="F230" s="141" t="s">
        <v>26</v>
      </c>
      <c r="G230" s="172" t="s">
        <v>168</v>
      </c>
      <c r="H230" s="143">
        <v>0.5416666666666666</v>
      </c>
      <c r="I230" s="143">
        <v>0.541666666666667</v>
      </c>
      <c r="J230" s="144">
        <v>0</v>
      </c>
      <c r="K230" s="144">
        <v>4</v>
      </c>
      <c r="L230" s="145">
        <v>3</v>
      </c>
      <c r="M230" s="173">
        <f t="shared" si="56"/>
        <v>0</v>
      </c>
      <c r="N230" s="174">
        <f t="shared" si="57"/>
        <v>0</v>
      </c>
    </row>
    <row r="231" spans="1:14" ht="15">
      <c r="A231" s="139" t="s">
        <v>169</v>
      </c>
      <c r="B231" s="140" t="s">
        <v>170</v>
      </c>
      <c r="C231" s="141">
        <v>13041</v>
      </c>
      <c r="D231" s="141"/>
      <c r="E231" s="141">
        <v>12</v>
      </c>
      <c r="F231" s="141" t="s">
        <v>28</v>
      </c>
      <c r="G231" s="172" t="s">
        <v>171</v>
      </c>
      <c r="H231" s="143">
        <v>0.4375</v>
      </c>
      <c r="I231" s="143">
        <v>0.5625</v>
      </c>
      <c r="J231" s="144">
        <v>5</v>
      </c>
      <c r="K231" s="144">
        <v>4</v>
      </c>
      <c r="L231" s="145">
        <v>3</v>
      </c>
      <c r="M231" s="173">
        <f t="shared" si="56"/>
        <v>0</v>
      </c>
      <c r="N231" s="174">
        <f t="shared" si="57"/>
        <v>0</v>
      </c>
    </row>
    <row r="232" spans="1:14" ht="15">
      <c r="A232" s="139" t="s">
        <v>169</v>
      </c>
      <c r="B232" s="140" t="s">
        <v>170</v>
      </c>
      <c r="C232" s="141">
        <v>13041</v>
      </c>
      <c r="D232" s="141"/>
      <c r="E232" s="141">
        <v>12</v>
      </c>
      <c r="F232" s="141" t="s">
        <v>28</v>
      </c>
      <c r="G232" s="172" t="s">
        <v>171</v>
      </c>
      <c r="H232" s="143">
        <v>0.5625</v>
      </c>
      <c r="I232" s="143">
        <v>0.6458333333333334</v>
      </c>
      <c r="J232" s="144">
        <v>4</v>
      </c>
      <c r="K232" s="144">
        <v>3</v>
      </c>
      <c r="L232" s="145">
        <v>3</v>
      </c>
      <c r="M232" s="173">
        <f t="shared" si="56"/>
        <v>0</v>
      </c>
      <c r="N232" s="174">
        <f t="shared" si="57"/>
        <v>0</v>
      </c>
    </row>
    <row r="233" spans="1:14" ht="15">
      <c r="A233" s="139" t="s">
        <v>169</v>
      </c>
      <c r="B233" s="140" t="s">
        <v>170</v>
      </c>
      <c r="C233" s="141">
        <v>13041</v>
      </c>
      <c r="D233" s="141"/>
      <c r="E233" s="141">
        <v>12</v>
      </c>
      <c r="F233" s="141" t="s">
        <v>29</v>
      </c>
      <c r="G233" s="172" t="s">
        <v>172</v>
      </c>
      <c r="H233" s="143">
        <v>0.3125</v>
      </c>
      <c r="I233" s="143">
        <v>0.4375</v>
      </c>
      <c r="J233" s="144">
        <v>5</v>
      </c>
      <c r="K233" s="144">
        <v>4</v>
      </c>
      <c r="L233" s="145">
        <v>3</v>
      </c>
      <c r="M233" s="173">
        <f t="shared" si="56"/>
        <v>0</v>
      </c>
      <c r="N233" s="174">
        <f t="shared" si="57"/>
        <v>0</v>
      </c>
    </row>
    <row r="234" spans="1:14" ht="15">
      <c r="A234" s="139" t="s">
        <v>169</v>
      </c>
      <c r="B234" s="140" t="s">
        <v>170</v>
      </c>
      <c r="C234" s="141">
        <v>13041</v>
      </c>
      <c r="D234" s="141"/>
      <c r="E234" s="141">
        <v>12</v>
      </c>
      <c r="F234" s="141" t="s">
        <v>29</v>
      </c>
      <c r="G234" s="172" t="s">
        <v>172</v>
      </c>
      <c r="H234" s="143">
        <v>0.4583333333333333</v>
      </c>
      <c r="I234" s="143">
        <v>0.5625</v>
      </c>
      <c r="J234" s="144">
        <v>4</v>
      </c>
      <c r="K234" s="144">
        <v>3</v>
      </c>
      <c r="L234" s="145">
        <v>3</v>
      </c>
      <c r="M234" s="173">
        <f t="shared" si="56"/>
        <v>0</v>
      </c>
      <c r="N234" s="174">
        <f t="shared" si="57"/>
        <v>0</v>
      </c>
    </row>
    <row r="235" spans="1:14" ht="15">
      <c r="A235" s="139"/>
      <c r="B235" s="140"/>
      <c r="C235" s="141"/>
      <c r="D235" s="141"/>
      <c r="E235" s="141"/>
      <c r="F235" s="141"/>
      <c r="G235" s="142"/>
      <c r="H235" s="143"/>
      <c r="I235" s="143"/>
      <c r="J235" s="144"/>
      <c r="K235" s="144"/>
      <c r="L235" s="145"/>
      <c r="M235" s="176"/>
      <c r="N235" s="177"/>
    </row>
    <row r="236" spans="1:14" ht="15">
      <c r="A236" s="139"/>
      <c r="B236" s="140"/>
      <c r="C236" s="141"/>
      <c r="D236" s="141"/>
      <c r="E236" s="141"/>
      <c r="F236" s="141"/>
      <c r="G236" s="142"/>
      <c r="H236" s="143"/>
      <c r="I236" s="143"/>
      <c r="J236" s="144"/>
      <c r="K236" s="144"/>
      <c r="L236" s="145"/>
      <c r="M236" s="176"/>
      <c r="N236" s="177"/>
    </row>
    <row r="237" spans="1:14" ht="15">
      <c r="A237" s="139"/>
      <c r="B237" s="140"/>
      <c r="C237" s="141"/>
      <c r="D237" s="141"/>
      <c r="E237" s="141"/>
      <c r="F237" s="141"/>
      <c r="G237" s="180"/>
      <c r="H237" s="143"/>
      <c r="I237" s="143"/>
      <c r="J237" s="144"/>
      <c r="K237" s="144"/>
      <c r="L237" s="145"/>
      <c r="M237" s="176"/>
      <c r="N237" s="177"/>
    </row>
    <row r="238" spans="1:14" ht="15">
      <c r="A238" s="139" t="s">
        <v>173</v>
      </c>
      <c r="B238" s="140" t="s">
        <v>174</v>
      </c>
      <c r="C238" s="141">
        <v>13436</v>
      </c>
      <c r="D238" s="141"/>
      <c r="E238" s="141">
        <v>12</v>
      </c>
      <c r="F238" s="141" t="s">
        <v>24</v>
      </c>
      <c r="G238" s="175" t="s">
        <v>175</v>
      </c>
      <c r="H238" s="143">
        <v>0.5416666666666666</v>
      </c>
      <c r="I238" s="143">
        <v>0.625</v>
      </c>
      <c r="J238" s="144">
        <v>15</v>
      </c>
      <c r="K238" s="144">
        <v>10</v>
      </c>
      <c r="L238" s="145">
        <v>10</v>
      </c>
      <c r="M238" s="173">
        <f>J238*Q238</f>
        <v>0</v>
      </c>
      <c r="N238" s="174">
        <f>SUM(K238:L238)*Q238</f>
        <v>0</v>
      </c>
    </row>
    <row r="239" spans="1:14" ht="15">
      <c r="A239" s="139" t="s">
        <v>173</v>
      </c>
      <c r="B239" s="140" t="s">
        <v>174</v>
      </c>
      <c r="C239" s="141">
        <v>13436</v>
      </c>
      <c r="D239" s="141"/>
      <c r="E239" s="141">
        <v>12</v>
      </c>
      <c r="F239" s="141" t="s">
        <v>24</v>
      </c>
      <c r="G239" s="175" t="s">
        <v>175</v>
      </c>
      <c r="H239" s="143">
        <v>0.625</v>
      </c>
      <c r="I239" s="143">
        <v>0.7083333333333334</v>
      </c>
      <c r="J239" s="144">
        <v>0</v>
      </c>
      <c r="K239" s="144">
        <v>10</v>
      </c>
      <c r="L239" s="145">
        <v>10</v>
      </c>
      <c r="M239" s="173">
        <f>J239*Q239</f>
        <v>0</v>
      </c>
      <c r="N239" s="174">
        <f>SUM(K239:L239)*Q239</f>
        <v>0</v>
      </c>
    </row>
    <row r="240" spans="1:14" ht="15">
      <c r="A240" s="139" t="s">
        <v>173</v>
      </c>
      <c r="B240" s="140" t="s">
        <v>174</v>
      </c>
      <c r="C240" s="141">
        <v>13436</v>
      </c>
      <c r="D240" s="141"/>
      <c r="E240" s="141">
        <v>12</v>
      </c>
      <c r="F240" s="141" t="s">
        <v>29</v>
      </c>
      <c r="G240" s="175" t="s">
        <v>176</v>
      </c>
      <c r="H240" s="143">
        <v>0.2916666666666667</v>
      </c>
      <c r="I240" s="143">
        <v>0.375</v>
      </c>
      <c r="J240" s="144">
        <v>15</v>
      </c>
      <c r="K240" s="144">
        <v>10</v>
      </c>
      <c r="L240" s="145">
        <v>10</v>
      </c>
      <c r="M240" s="173">
        <f>J240*Q240</f>
        <v>0</v>
      </c>
      <c r="N240" s="174">
        <f>SUM(K240:L240)*Q240</f>
        <v>0</v>
      </c>
    </row>
    <row r="241" spans="1:14" ht="15">
      <c r="A241" s="139" t="s">
        <v>173</v>
      </c>
      <c r="B241" s="140" t="s">
        <v>174</v>
      </c>
      <c r="C241" s="141">
        <v>13436</v>
      </c>
      <c r="D241" s="141"/>
      <c r="E241" s="141">
        <v>12</v>
      </c>
      <c r="F241" s="141" t="s">
        <v>29</v>
      </c>
      <c r="G241" s="175" t="s">
        <v>176</v>
      </c>
      <c r="H241" s="143">
        <v>0.375</v>
      </c>
      <c r="I241" s="143">
        <v>0.4583333333333333</v>
      </c>
      <c r="J241" s="144">
        <v>0</v>
      </c>
      <c r="K241" s="144">
        <v>10</v>
      </c>
      <c r="L241" s="145">
        <v>10</v>
      </c>
      <c r="M241" s="173">
        <f>J241*Q241</f>
        <v>0</v>
      </c>
      <c r="N241" s="174">
        <f>SUM(K241:L241)*Q241</f>
        <v>0</v>
      </c>
    </row>
    <row r="242" spans="1:14" ht="15">
      <c r="A242" s="139"/>
      <c r="B242" s="140"/>
      <c r="C242" s="141"/>
      <c r="D242" s="141"/>
      <c r="E242" s="141"/>
      <c r="F242" s="141"/>
      <c r="G242" s="142"/>
      <c r="H242" s="143"/>
      <c r="I242" s="143"/>
      <c r="J242" s="144"/>
      <c r="K242" s="144"/>
      <c r="L242" s="145"/>
      <c r="M242" s="176"/>
      <c r="N242" s="177"/>
    </row>
    <row r="243" spans="1:14" ht="15">
      <c r="A243" s="139"/>
      <c r="B243" s="140"/>
      <c r="C243" s="141"/>
      <c r="D243" s="141"/>
      <c r="E243" s="141"/>
      <c r="F243" s="141"/>
      <c r="G243" s="142"/>
      <c r="H243" s="143"/>
      <c r="I243" s="143"/>
      <c r="J243" s="144"/>
      <c r="K243" s="144"/>
      <c r="L243" s="145"/>
      <c r="M243" s="176"/>
      <c r="N243" s="177"/>
    </row>
    <row r="244" spans="1:14" ht="15">
      <c r="A244" s="139" t="s">
        <v>177</v>
      </c>
      <c r="B244" s="140" t="s">
        <v>178</v>
      </c>
      <c r="C244" s="141">
        <v>14856</v>
      </c>
      <c r="D244" s="141"/>
      <c r="E244" s="141">
        <v>12</v>
      </c>
      <c r="F244" s="141" t="s">
        <v>24</v>
      </c>
      <c r="G244" s="172">
        <v>12</v>
      </c>
      <c r="H244" s="143">
        <v>0.5625</v>
      </c>
      <c r="I244" s="143">
        <v>0.6458333333333334</v>
      </c>
      <c r="J244" s="144">
        <v>10</v>
      </c>
      <c r="K244" s="144">
        <v>6</v>
      </c>
      <c r="L244" s="144">
        <v>6</v>
      </c>
      <c r="M244" s="173">
        <f aca="true" t="shared" si="58" ref="M244:M252">J244*Q244</f>
        <v>0</v>
      </c>
      <c r="N244" s="174">
        <f aca="true" t="shared" si="59" ref="N244:N251">SUM(K244:L244)*Q244</f>
        <v>0</v>
      </c>
    </row>
    <row r="245" spans="1:14" ht="15">
      <c r="A245" s="139" t="s">
        <v>177</v>
      </c>
      <c r="B245" s="140" t="s">
        <v>178</v>
      </c>
      <c r="C245" s="141">
        <v>14856</v>
      </c>
      <c r="D245" s="141"/>
      <c r="E245" s="141">
        <v>12</v>
      </c>
      <c r="F245" s="141" t="s">
        <v>25</v>
      </c>
      <c r="G245" s="172">
        <v>13</v>
      </c>
      <c r="H245" s="143">
        <v>0.3125</v>
      </c>
      <c r="I245" s="143">
        <v>0.4166666666666667</v>
      </c>
      <c r="J245" s="144">
        <v>10</v>
      </c>
      <c r="K245" s="144">
        <v>6</v>
      </c>
      <c r="L245" s="144">
        <v>6</v>
      </c>
      <c r="M245" s="173">
        <f t="shared" si="58"/>
        <v>0</v>
      </c>
      <c r="N245" s="174">
        <f t="shared" si="59"/>
        <v>0</v>
      </c>
    </row>
    <row r="246" spans="1:14" ht="15">
      <c r="A246" s="139" t="s">
        <v>177</v>
      </c>
      <c r="B246" s="140" t="s">
        <v>178</v>
      </c>
      <c r="C246" s="141">
        <v>14856</v>
      </c>
      <c r="D246" s="141"/>
      <c r="E246" s="141">
        <v>12</v>
      </c>
      <c r="F246" s="141" t="s">
        <v>25</v>
      </c>
      <c r="G246" s="172">
        <v>13</v>
      </c>
      <c r="H246" s="143">
        <v>0.5625</v>
      </c>
      <c r="I246" s="143">
        <v>0.6458333333333334</v>
      </c>
      <c r="J246" s="144">
        <v>10</v>
      </c>
      <c r="K246" s="144">
        <v>6</v>
      </c>
      <c r="L246" s="144">
        <v>6</v>
      </c>
      <c r="M246" s="173">
        <f t="shared" si="58"/>
        <v>0</v>
      </c>
      <c r="N246" s="174">
        <f t="shared" si="59"/>
        <v>0</v>
      </c>
    </row>
    <row r="247" spans="1:14" ht="15">
      <c r="A247" s="139" t="s">
        <v>177</v>
      </c>
      <c r="B247" s="140" t="s">
        <v>178</v>
      </c>
      <c r="C247" s="141">
        <v>14856</v>
      </c>
      <c r="D247" s="141"/>
      <c r="E247" s="141">
        <v>12</v>
      </c>
      <c r="F247" s="141" t="s">
        <v>26</v>
      </c>
      <c r="G247" s="172"/>
      <c r="H247" s="143">
        <v>0.3125</v>
      </c>
      <c r="I247" s="143">
        <v>0.4166666666666667</v>
      </c>
      <c r="J247" s="144">
        <v>10</v>
      </c>
      <c r="K247" s="144">
        <v>6</v>
      </c>
      <c r="L247" s="144">
        <v>6</v>
      </c>
      <c r="M247" s="173">
        <f t="shared" si="58"/>
        <v>0</v>
      </c>
      <c r="N247" s="174">
        <f t="shared" si="59"/>
        <v>0</v>
      </c>
    </row>
    <row r="248" spans="1:14" ht="15">
      <c r="A248" s="139" t="s">
        <v>177</v>
      </c>
      <c r="B248" s="140" t="s">
        <v>178</v>
      </c>
      <c r="C248" s="141">
        <v>14856</v>
      </c>
      <c r="D248" s="141"/>
      <c r="E248" s="141">
        <v>12</v>
      </c>
      <c r="F248" s="141" t="s">
        <v>26</v>
      </c>
      <c r="G248" s="172"/>
      <c r="H248" s="143">
        <v>0.5625</v>
      </c>
      <c r="I248" s="143">
        <v>0.6458333333333334</v>
      </c>
      <c r="J248" s="144">
        <v>10</v>
      </c>
      <c r="K248" s="144">
        <v>6</v>
      </c>
      <c r="L248" s="144">
        <v>6</v>
      </c>
      <c r="M248" s="173">
        <f t="shared" si="58"/>
        <v>0</v>
      </c>
      <c r="N248" s="174">
        <f t="shared" si="59"/>
        <v>0</v>
      </c>
    </row>
    <row r="249" spans="1:14" ht="15">
      <c r="A249" s="139" t="s">
        <v>177</v>
      </c>
      <c r="B249" s="140" t="s">
        <v>178</v>
      </c>
      <c r="C249" s="141">
        <v>14856</v>
      </c>
      <c r="D249" s="141"/>
      <c r="E249" s="141">
        <v>12</v>
      </c>
      <c r="F249" s="141" t="s">
        <v>28</v>
      </c>
      <c r="G249" s="175"/>
      <c r="H249" s="143">
        <v>0.3125</v>
      </c>
      <c r="I249" s="143">
        <v>0.4166666666666667</v>
      </c>
      <c r="J249" s="144">
        <v>10</v>
      </c>
      <c r="K249" s="144">
        <v>6</v>
      </c>
      <c r="L249" s="144">
        <v>6</v>
      </c>
      <c r="M249" s="173">
        <f t="shared" si="58"/>
        <v>0</v>
      </c>
      <c r="N249" s="174">
        <f t="shared" si="59"/>
        <v>0</v>
      </c>
    </row>
    <row r="250" spans="1:14" ht="15">
      <c r="A250" s="139" t="s">
        <v>177</v>
      </c>
      <c r="B250" s="140" t="s">
        <v>178</v>
      </c>
      <c r="C250" s="141">
        <v>14856</v>
      </c>
      <c r="D250" s="141"/>
      <c r="E250" s="141">
        <v>12</v>
      </c>
      <c r="F250" s="141" t="s">
        <v>28</v>
      </c>
      <c r="G250" s="175"/>
      <c r="H250" s="143">
        <v>0.5625</v>
      </c>
      <c r="I250" s="143">
        <v>0.6458333333333334</v>
      </c>
      <c r="J250" s="144">
        <v>10</v>
      </c>
      <c r="K250" s="144">
        <v>6</v>
      </c>
      <c r="L250" s="144">
        <v>6</v>
      </c>
      <c r="M250" s="173">
        <f t="shared" si="58"/>
        <v>0</v>
      </c>
      <c r="N250" s="174">
        <f t="shared" si="59"/>
        <v>0</v>
      </c>
    </row>
    <row r="251" spans="1:14" ht="15">
      <c r="A251" s="139" t="s">
        <v>177</v>
      </c>
      <c r="B251" s="140" t="s">
        <v>178</v>
      </c>
      <c r="C251" s="141">
        <v>14856</v>
      </c>
      <c r="D251" s="141"/>
      <c r="E251" s="141">
        <v>12</v>
      </c>
      <c r="F251" s="141" t="s">
        <v>29</v>
      </c>
      <c r="G251" s="175" t="s">
        <v>179</v>
      </c>
      <c r="H251" s="143">
        <v>0.3125</v>
      </c>
      <c r="I251" s="143">
        <v>0.4166666666666667</v>
      </c>
      <c r="J251" s="144">
        <v>10</v>
      </c>
      <c r="K251" s="144">
        <v>6</v>
      </c>
      <c r="L251" s="144">
        <v>6</v>
      </c>
      <c r="M251" s="173">
        <f t="shared" si="58"/>
        <v>0</v>
      </c>
      <c r="N251" s="174">
        <f t="shared" si="59"/>
        <v>0</v>
      </c>
    </row>
    <row r="252" spans="1:14" ht="15">
      <c r="A252" s="139" t="s">
        <v>177</v>
      </c>
      <c r="B252" s="140" t="s">
        <v>178</v>
      </c>
      <c r="C252" s="141">
        <v>14856</v>
      </c>
      <c r="D252" s="141"/>
      <c r="E252" s="141">
        <v>12</v>
      </c>
      <c r="F252" s="141" t="s">
        <v>29</v>
      </c>
      <c r="G252" s="175" t="s">
        <v>102</v>
      </c>
      <c r="H252" s="143">
        <v>0.5625</v>
      </c>
      <c r="I252" s="143">
        <v>0.6458333333333334</v>
      </c>
      <c r="J252" s="144">
        <v>10</v>
      </c>
      <c r="K252" s="144">
        <v>6</v>
      </c>
      <c r="L252" s="144">
        <v>6</v>
      </c>
      <c r="M252" s="173">
        <f t="shared" si="58"/>
        <v>0</v>
      </c>
      <c r="N252" s="174">
        <f aca="true" t="shared" si="60" ref="N252">SUM(K252:L252)*Q252</f>
        <v>0</v>
      </c>
    </row>
    <row r="253" spans="1:14" ht="15">
      <c r="A253" s="139"/>
      <c r="B253" s="140"/>
      <c r="C253" s="141"/>
      <c r="D253" s="141"/>
      <c r="E253" s="141"/>
      <c r="F253" s="141"/>
      <c r="G253" s="142"/>
      <c r="H253" s="143"/>
      <c r="I253" s="143"/>
      <c r="J253" s="144"/>
      <c r="K253" s="144"/>
      <c r="L253" s="145"/>
      <c r="M253" s="176"/>
      <c r="N253" s="177"/>
    </row>
    <row r="254" spans="1:14" ht="15">
      <c r="A254" s="139"/>
      <c r="B254" s="140"/>
      <c r="C254" s="141"/>
      <c r="D254" s="141"/>
      <c r="E254" s="141"/>
      <c r="F254" s="141"/>
      <c r="G254" s="142"/>
      <c r="H254" s="143"/>
      <c r="I254" s="143"/>
      <c r="J254" s="144"/>
      <c r="K254" s="144"/>
      <c r="L254" s="145"/>
      <c r="M254" s="176"/>
      <c r="N254" s="177"/>
    </row>
    <row r="255" spans="1:14" ht="15">
      <c r="A255" s="139" t="s">
        <v>180</v>
      </c>
      <c r="B255" s="140" t="s">
        <v>181</v>
      </c>
      <c r="C255" s="141">
        <v>12956</v>
      </c>
      <c r="D255" s="141"/>
      <c r="E255" s="141">
        <v>12</v>
      </c>
      <c r="F255" s="141" t="s">
        <v>26</v>
      </c>
      <c r="G255" s="172"/>
      <c r="H255" s="143">
        <v>0.5</v>
      </c>
      <c r="I255" s="143">
        <v>0.5833333333333334</v>
      </c>
      <c r="J255" s="144">
        <v>9</v>
      </c>
      <c r="K255" s="144">
        <v>4</v>
      </c>
      <c r="L255" s="145">
        <v>2</v>
      </c>
      <c r="M255" s="173">
        <f>J255*Q255</f>
        <v>0</v>
      </c>
      <c r="N255" s="174">
        <f>SUM(K255:L255)*Q255</f>
        <v>0</v>
      </c>
    </row>
    <row r="256" spans="1:14" ht="15">
      <c r="A256" s="139" t="s">
        <v>180</v>
      </c>
      <c r="B256" s="140" t="s">
        <v>181</v>
      </c>
      <c r="C256" s="141">
        <v>12956</v>
      </c>
      <c r="D256" s="141"/>
      <c r="E256" s="141">
        <v>12</v>
      </c>
      <c r="F256" s="141" t="s">
        <v>26</v>
      </c>
      <c r="G256" s="172"/>
      <c r="H256" s="143">
        <v>0.5833333333333334</v>
      </c>
      <c r="I256" s="143">
        <v>0.6666666666666666</v>
      </c>
      <c r="J256" s="144">
        <v>0</v>
      </c>
      <c r="K256" s="144">
        <v>3</v>
      </c>
      <c r="L256" s="145">
        <v>2</v>
      </c>
      <c r="M256" s="173">
        <f>J256*Q256</f>
        <v>0</v>
      </c>
      <c r="N256" s="174">
        <f>SUM(K256:L256)*Q256</f>
        <v>0</v>
      </c>
    </row>
    <row r="257" spans="1:14" ht="15">
      <c r="A257" s="139"/>
      <c r="B257" s="140"/>
      <c r="C257" s="141"/>
      <c r="D257" s="141"/>
      <c r="E257" s="141"/>
      <c r="F257" s="141"/>
      <c r="G257" s="148"/>
      <c r="H257" s="143"/>
      <c r="I257" s="143"/>
      <c r="J257" s="144"/>
      <c r="K257" s="144"/>
      <c r="L257" s="145"/>
      <c r="M257" s="176"/>
      <c r="N257" s="177"/>
    </row>
    <row r="258" spans="1:14" ht="15">
      <c r="A258" s="139"/>
      <c r="B258" s="140"/>
      <c r="C258" s="141"/>
      <c r="D258" s="141"/>
      <c r="E258" s="141"/>
      <c r="F258" s="141"/>
      <c r="G258" s="148"/>
      <c r="H258" s="143"/>
      <c r="I258" s="143"/>
      <c r="J258" s="144"/>
      <c r="K258" s="144"/>
      <c r="L258" s="145"/>
      <c r="M258" s="176"/>
      <c r="N258" s="177"/>
    </row>
    <row r="259" spans="1:14" ht="15">
      <c r="A259" s="139" t="s">
        <v>182</v>
      </c>
      <c r="B259" s="140" t="s">
        <v>183</v>
      </c>
      <c r="C259" s="141">
        <v>29478</v>
      </c>
      <c r="D259" s="141"/>
      <c r="E259" s="141">
        <v>0</v>
      </c>
      <c r="F259" s="141" t="s">
        <v>24</v>
      </c>
      <c r="G259" s="172">
        <v>12</v>
      </c>
      <c r="H259" s="143">
        <v>0.291666666666667</v>
      </c>
      <c r="I259" s="143">
        <v>0.479166666666667</v>
      </c>
      <c r="J259" s="144">
        <v>0</v>
      </c>
      <c r="K259" s="144">
        <v>26</v>
      </c>
      <c r="L259" s="145">
        <v>26</v>
      </c>
      <c r="M259" s="173">
        <f aca="true" t="shared" si="61" ref="M259:M268">J259*Q259</f>
        <v>0</v>
      </c>
      <c r="N259" s="174">
        <f aca="true" t="shared" si="62" ref="N259:N268">SUM(K259:L259)*Q259</f>
        <v>0</v>
      </c>
    </row>
    <row r="260" spans="1:14" ht="15">
      <c r="A260" s="139" t="s">
        <v>182</v>
      </c>
      <c r="B260" s="140" t="s">
        <v>183</v>
      </c>
      <c r="C260" s="141">
        <v>29478</v>
      </c>
      <c r="D260" s="141"/>
      <c r="E260" s="141">
        <v>0</v>
      </c>
      <c r="F260" s="141" t="s">
        <v>24</v>
      </c>
      <c r="G260" s="172">
        <v>12</v>
      </c>
      <c r="H260" s="143">
        <v>0.5625</v>
      </c>
      <c r="I260" s="143">
        <v>0.708333333333333</v>
      </c>
      <c r="J260" s="144">
        <v>0</v>
      </c>
      <c r="K260" s="144">
        <v>26</v>
      </c>
      <c r="L260" s="145">
        <v>26</v>
      </c>
      <c r="M260" s="173">
        <f t="shared" si="61"/>
        <v>0</v>
      </c>
      <c r="N260" s="174">
        <f t="shared" si="62"/>
        <v>0</v>
      </c>
    </row>
    <row r="261" spans="1:14" ht="15">
      <c r="A261" s="139" t="s">
        <v>182</v>
      </c>
      <c r="B261" s="140" t="s">
        <v>183</v>
      </c>
      <c r="C261" s="141">
        <v>29478</v>
      </c>
      <c r="D261" s="141"/>
      <c r="E261" s="141">
        <v>0</v>
      </c>
      <c r="F261" s="141" t="s">
        <v>25</v>
      </c>
      <c r="G261" s="172">
        <v>13</v>
      </c>
      <c r="H261" s="143">
        <v>0.3125</v>
      </c>
      <c r="I261" s="143">
        <v>0.479166666666667</v>
      </c>
      <c r="J261" s="144">
        <v>0</v>
      </c>
      <c r="K261" s="144">
        <v>26</v>
      </c>
      <c r="L261" s="145">
        <v>26</v>
      </c>
      <c r="M261" s="173">
        <f t="shared" si="61"/>
        <v>0</v>
      </c>
      <c r="N261" s="174">
        <f t="shared" si="62"/>
        <v>0</v>
      </c>
    </row>
    <row r="262" spans="1:14" ht="15">
      <c r="A262" s="139" t="s">
        <v>182</v>
      </c>
      <c r="B262" s="140" t="s">
        <v>183</v>
      </c>
      <c r="C262" s="141">
        <v>29478</v>
      </c>
      <c r="D262" s="141"/>
      <c r="E262" s="141">
        <v>0</v>
      </c>
      <c r="F262" s="141" t="s">
        <v>25</v>
      </c>
      <c r="G262" s="172">
        <v>13</v>
      </c>
      <c r="H262" s="143">
        <v>0.5625</v>
      </c>
      <c r="I262" s="143">
        <v>0.708333333333333</v>
      </c>
      <c r="J262" s="144">
        <v>0</v>
      </c>
      <c r="K262" s="144">
        <v>26</v>
      </c>
      <c r="L262" s="145">
        <v>26</v>
      </c>
      <c r="M262" s="173">
        <f t="shared" si="61"/>
        <v>0</v>
      </c>
      <c r="N262" s="174">
        <f t="shared" si="62"/>
        <v>0</v>
      </c>
    </row>
    <row r="263" spans="1:14" ht="15">
      <c r="A263" s="139" t="s">
        <v>182</v>
      </c>
      <c r="B263" s="140" t="s">
        <v>183</v>
      </c>
      <c r="C263" s="141">
        <v>29478</v>
      </c>
      <c r="D263" s="141"/>
      <c r="E263" s="141">
        <v>0</v>
      </c>
      <c r="F263" s="141" t="s">
        <v>26</v>
      </c>
      <c r="G263" s="172">
        <v>14</v>
      </c>
      <c r="H263" s="143">
        <v>0.3125</v>
      </c>
      <c r="I263" s="143">
        <v>0.479166666666667</v>
      </c>
      <c r="J263" s="144">
        <v>0</v>
      </c>
      <c r="K263" s="144">
        <v>26</v>
      </c>
      <c r="L263" s="145">
        <v>26</v>
      </c>
      <c r="M263" s="173">
        <f t="shared" si="61"/>
        <v>0</v>
      </c>
      <c r="N263" s="174">
        <f t="shared" si="62"/>
        <v>0</v>
      </c>
    </row>
    <row r="264" spans="1:14" ht="15">
      <c r="A264" s="139" t="s">
        <v>182</v>
      </c>
      <c r="B264" s="140" t="s">
        <v>183</v>
      </c>
      <c r="C264" s="141">
        <v>29478</v>
      </c>
      <c r="D264" s="141"/>
      <c r="E264" s="141">
        <v>0</v>
      </c>
      <c r="F264" s="141" t="s">
        <v>26</v>
      </c>
      <c r="G264" s="172">
        <v>14</v>
      </c>
      <c r="H264" s="143">
        <v>0.5625</v>
      </c>
      <c r="I264" s="143">
        <v>0.708333333333333</v>
      </c>
      <c r="J264" s="144">
        <v>0</v>
      </c>
      <c r="K264" s="144">
        <v>26</v>
      </c>
      <c r="L264" s="145">
        <v>26</v>
      </c>
      <c r="M264" s="173">
        <f t="shared" si="61"/>
        <v>0</v>
      </c>
      <c r="N264" s="174">
        <f t="shared" si="62"/>
        <v>0</v>
      </c>
    </row>
    <row r="265" spans="1:14" ht="15">
      <c r="A265" s="139" t="s">
        <v>182</v>
      </c>
      <c r="B265" s="140" t="s">
        <v>183</v>
      </c>
      <c r="C265" s="141">
        <v>29478</v>
      </c>
      <c r="D265" s="141"/>
      <c r="E265" s="141">
        <v>0</v>
      </c>
      <c r="F265" s="141" t="s">
        <v>28</v>
      </c>
      <c r="G265" s="175" t="s">
        <v>184</v>
      </c>
      <c r="H265" s="143">
        <v>0.3125</v>
      </c>
      <c r="I265" s="143">
        <v>0.479166666666667</v>
      </c>
      <c r="J265" s="144">
        <v>0</v>
      </c>
      <c r="K265" s="144">
        <v>26</v>
      </c>
      <c r="L265" s="145">
        <v>26</v>
      </c>
      <c r="M265" s="173">
        <f t="shared" si="61"/>
        <v>0</v>
      </c>
      <c r="N265" s="174">
        <f t="shared" si="62"/>
        <v>0</v>
      </c>
    </row>
    <row r="266" spans="1:14" ht="15">
      <c r="A266" s="139" t="s">
        <v>182</v>
      </c>
      <c r="B266" s="140" t="s">
        <v>183</v>
      </c>
      <c r="C266" s="141">
        <v>29478</v>
      </c>
      <c r="D266" s="141"/>
      <c r="E266" s="141">
        <v>0</v>
      </c>
      <c r="F266" s="141" t="s">
        <v>28</v>
      </c>
      <c r="G266" s="175" t="s">
        <v>184</v>
      </c>
      <c r="H266" s="143">
        <v>0.5625</v>
      </c>
      <c r="I266" s="143">
        <v>0.708333333333333</v>
      </c>
      <c r="J266" s="144">
        <v>0</v>
      </c>
      <c r="K266" s="144">
        <v>26</v>
      </c>
      <c r="L266" s="145">
        <v>26</v>
      </c>
      <c r="M266" s="173">
        <f t="shared" si="61"/>
        <v>0</v>
      </c>
      <c r="N266" s="174">
        <f t="shared" si="62"/>
        <v>0</v>
      </c>
    </row>
    <row r="267" spans="1:14" ht="15">
      <c r="A267" s="139" t="s">
        <v>182</v>
      </c>
      <c r="B267" s="140" t="s">
        <v>183</v>
      </c>
      <c r="C267" s="141">
        <v>29478</v>
      </c>
      <c r="D267" s="141"/>
      <c r="E267" s="141">
        <v>0</v>
      </c>
      <c r="F267" s="141" t="s">
        <v>29</v>
      </c>
      <c r="G267" s="175" t="s">
        <v>185</v>
      </c>
      <c r="H267" s="143">
        <v>0.395833333333333</v>
      </c>
      <c r="I267" s="143">
        <v>0.5</v>
      </c>
      <c r="J267" s="144">
        <v>0</v>
      </c>
      <c r="K267" s="144">
        <v>26</v>
      </c>
      <c r="L267" s="145">
        <v>26</v>
      </c>
      <c r="M267" s="173">
        <f t="shared" si="61"/>
        <v>0</v>
      </c>
      <c r="N267" s="174">
        <f t="shared" si="62"/>
        <v>0</v>
      </c>
    </row>
    <row r="268" spans="1:14" ht="15">
      <c r="A268" s="139" t="s">
        <v>182</v>
      </c>
      <c r="B268" s="140" t="s">
        <v>183</v>
      </c>
      <c r="C268" s="141">
        <v>29478</v>
      </c>
      <c r="D268" s="141"/>
      <c r="E268" s="141">
        <v>0</v>
      </c>
      <c r="F268" s="141" t="s">
        <v>29</v>
      </c>
      <c r="G268" s="175" t="s">
        <v>185</v>
      </c>
      <c r="H268" s="143">
        <v>0.541666666666667</v>
      </c>
      <c r="I268" s="143">
        <v>0.625</v>
      </c>
      <c r="J268" s="144">
        <v>0</v>
      </c>
      <c r="K268" s="144">
        <v>26</v>
      </c>
      <c r="L268" s="145">
        <v>26</v>
      </c>
      <c r="M268" s="173">
        <f t="shared" si="61"/>
        <v>0</v>
      </c>
      <c r="N268" s="174">
        <f t="shared" si="62"/>
        <v>0</v>
      </c>
    </row>
    <row r="269" spans="1:14" ht="15">
      <c r="A269" s="139"/>
      <c r="B269" s="140"/>
      <c r="C269" s="141"/>
      <c r="D269" s="141"/>
      <c r="E269" s="141"/>
      <c r="F269" s="141"/>
      <c r="G269" s="142"/>
      <c r="H269" s="143"/>
      <c r="I269" s="143"/>
      <c r="J269" s="144"/>
      <c r="K269" s="144"/>
      <c r="L269" s="145"/>
      <c r="M269" s="176"/>
      <c r="N269" s="177"/>
    </row>
    <row r="270" spans="1:14" ht="15">
      <c r="A270" s="139" t="s">
        <v>186</v>
      </c>
      <c r="B270" s="140" t="s">
        <v>35</v>
      </c>
      <c r="C270" s="141">
        <v>17511</v>
      </c>
      <c r="D270" s="141"/>
      <c r="E270" s="141">
        <v>12</v>
      </c>
      <c r="F270" s="141" t="s">
        <v>24</v>
      </c>
      <c r="G270" s="172">
        <v>12</v>
      </c>
      <c r="H270" s="143">
        <v>0.3333333333333333</v>
      </c>
      <c r="I270" s="143">
        <v>0.4166666666666667</v>
      </c>
      <c r="J270" s="144">
        <v>18</v>
      </c>
      <c r="K270" s="144">
        <v>9</v>
      </c>
      <c r="L270" s="145">
        <v>9</v>
      </c>
      <c r="M270" s="173">
        <f aca="true" t="shared" si="63" ref="M270:M277">J270*Q270</f>
        <v>0</v>
      </c>
      <c r="N270" s="174">
        <f aca="true" t="shared" si="64" ref="N270:N277">SUM(K270:L270)*Q270</f>
        <v>0</v>
      </c>
    </row>
    <row r="271" spans="1:14" ht="15">
      <c r="A271" s="139" t="s">
        <v>186</v>
      </c>
      <c r="B271" s="140" t="s">
        <v>35</v>
      </c>
      <c r="C271" s="141">
        <v>17511</v>
      </c>
      <c r="D271" s="141"/>
      <c r="E271" s="141">
        <v>12</v>
      </c>
      <c r="F271" s="141" t="s">
        <v>24</v>
      </c>
      <c r="G271" s="172" t="s">
        <v>187</v>
      </c>
      <c r="H271" s="143">
        <v>0.4166666666666667</v>
      </c>
      <c r="I271" s="143">
        <v>0.5</v>
      </c>
      <c r="J271" s="144">
        <v>0</v>
      </c>
      <c r="K271" s="144">
        <v>9</v>
      </c>
      <c r="L271" s="145">
        <v>9</v>
      </c>
      <c r="M271" s="173">
        <f t="shared" si="63"/>
        <v>0</v>
      </c>
      <c r="N271" s="174">
        <f t="shared" si="64"/>
        <v>0</v>
      </c>
    </row>
    <row r="272" spans="1:14" ht="15">
      <c r="A272" s="139" t="s">
        <v>186</v>
      </c>
      <c r="B272" s="140" t="s">
        <v>35</v>
      </c>
      <c r="C272" s="141">
        <v>17511</v>
      </c>
      <c r="D272" s="141"/>
      <c r="E272" s="141">
        <v>12</v>
      </c>
      <c r="F272" s="141" t="s">
        <v>24</v>
      </c>
      <c r="G272" s="172">
        <v>12</v>
      </c>
      <c r="H272" s="143">
        <v>0.5416666666666666</v>
      </c>
      <c r="I272" s="143">
        <v>0.625</v>
      </c>
      <c r="J272" s="144">
        <v>11</v>
      </c>
      <c r="K272" s="144">
        <v>9</v>
      </c>
      <c r="L272" s="145">
        <v>9</v>
      </c>
      <c r="M272" s="173">
        <f t="shared" si="63"/>
        <v>0</v>
      </c>
      <c r="N272" s="174">
        <f t="shared" si="64"/>
        <v>0</v>
      </c>
    </row>
    <row r="273" spans="1:14" ht="15">
      <c r="A273" s="139" t="s">
        <v>186</v>
      </c>
      <c r="B273" s="140" t="s">
        <v>35</v>
      </c>
      <c r="C273" s="141">
        <v>17511</v>
      </c>
      <c r="D273" s="141"/>
      <c r="E273" s="141">
        <v>12</v>
      </c>
      <c r="F273" s="141" t="s">
        <v>25</v>
      </c>
      <c r="G273" s="172">
        <v>13</v>
      </c>
      <c r="H273" s="143">
        <v>0.3333333333333333</v>
      </c>
      <c r="I273" s="143">
        <v>0.4166666666666667</v>
      </c>
      <c r="J273" s="144">
        <v>18</v>
      </c>
      <c r="K273" s="144">
        <v>9</v>
      </c>
      <c r="L273" s="145">
        <v>9</v>
      </c>
      <c r="M273" s="173">
        <f t="shared" si="63"/>
        <v>0</v>
      </c>
      <c r="N273" s="174">
        <f t="shared" si="64"/>
        <v>0</v>
      </c>
    </row>
    <row r="274" spans="1:14" ht="15">
      <c r="A274" s="139" t="s">
        <v>186</v>
      </c>
      <c r="B274" s="140" t="s">
        <v>35</v>
      </c>
      <c r="C274" s="141">
        <v>17511</v>
      </c>
      <c r="D274" s="141"/>
      <c r="E274" s="141">
        <v>12</v>
      </c>
      <c r="F274" s="141" t="s">
        <v>25</v>
      </c>
      <c r="G274" s="172" t="s">
        <v>188</v>
      </c>
      <c r="H274" s="143">
        <v>0.4166666666666667</v>
      </c>
      <c r="I274" s="143">
        <v>0.5</v>
      </c>
      <c r="J274" s="144">
        <v>0</v>
      </c>
      <c r="K274" s="144">
        <v>9</v>
      </c>
      <c r="L274" s="145">
        <v>9</v>
      </c>
      <c r="M274" s="173">
        <f t="shared" si="63"/>
        <v>0</v>
      </c>
      <c r="N274" s="174">
        <f t="shared" si="64"/>
        <v>0</v>
      </c>
    </row>
    <row r="275" spans="1:14" ht="15">
      <c r="A275" s="139" t="s">
        <v>186</v>
      </c>
      <c r="B275" s="140" t="s">
        <v>35</v>
      </c>
      <c r="C275" s="141">
        <v>17511</v>
      </c>
      <c r="D275" s="141"/>
      <c r="E275" s="141">
        <v>12</v>
      </c>
      <c r="F275" s="141" t="s">
        <v>29</v>
      </c>
      <c r="G275" s="172">
        <v>9.16</v>
      </c>
      <c r="H275" s="143">
        <v>0.5416666666666666</v>
      </c>
      <c r="I275" s="143">
        <v>0.6041666666666666</v>
      </c>
      <c r="J275" s="144">
        <v>11</v>
      </c>
      <c r="K275" s="144">
        <v>9</v>
      </c>
      <c r="L275" s="145">
        <v>9</v>
      </c>
      <c r="M275" s="173">
        <f t="shared" si="63"/>
        <v>0</v>
      </c>
      <c r="N275" s="174">
        <f t="shared" si="64"/>
        <v>0</v>
      </c>
    </row>
    <row r="276" spans="1:14" ht="15">
      <c r="A276" s="139" t="s">
        <v>186</v>
      </c>
      <c r="B276" s="140" t="s">
        <v>189</v>
      </c>
      <c r="C276" s="141">
        <v>11905</v>
      </c>
      <c r="D276" s="141"/>
      <c r="E276" s="141">
        <v>12</v>
      </c>
      <c r="F276" s="141" t="s">
        <v>26</v>
      </c>
      <c r="G276" s="175" t="s">
        <v>190</v>
      </c>
      <c r="H276" s="143">
        <v>0.3125</v>
      </c>
      <c r="I276" s="143">
        <v>0.4166666666666667</v>
      </c>
      <c r="J276" s="144">
        <v>12</v>
      </c>
      <c r="K276" s="144">
        <v>7</v>
      </c>
      <c r="L276" s="145">
        <v>6</v>
      </c>
      <c r="M276" s="173">
        <f t="shared" si="63"/>
        <v>0</v>
      </c>
      <c r="N276" s="174">
        <f t="shared" si="64"/>
        <v>0</v>
      </c>
    </row>
    <row r="277" spans="1:14" ht="15">
      <c r="A277" s="139" t="s">
        <v>186</v>
      </c>
      <c r="B277" s="140" t="s">
        <v>189</v>
      </c>
      <c r="C277" s="141">
        <v>11905</v>
      </c>
      <c r="D277" s="141"/>
      <c r="E277" s="141">
        <v>12</v>
      </c>
      <c r="F277" s="141" t="s">
        <v>28</v>
      </c>
      <c r="G277" s="175" t="s">
        <v>191</v>
      </c>
      <c r="H277" s="143">
        <v>0.3125</v>
      </c>
      <c r="I277" s="143">
        <v>0.4166666666666667</v>
      </c>
      <c r="J277" s="144">
        <v>12</v>
      </c>
      <c r="K277" s="144">
        <v>7</v>
      </c>
      <c r="L277" s="145">
        <v>6</v>
      </c>
      <c r="M277" s="173">
        <f t="shared" si="63"/>
        <v>0</v>
      </c>
      <c r="N277" s="174">
        <f t="shared" si="64"/>
        <v>0</v>
      </c>
    </row>
    <row r="278" spans="1:14" ht="15">
      <c r="A278" s="139"/>
      <c r="B278" s="140"/>
      <c r="C278" s="141"/>
      <c r="D278" s="141"/>
      <c r="E278" s="141"/>
      <c r="F278" s="141"/>
      <c r="G278" s="142"/>
      <c r="H278" s="143"/>
      <c r="I278" s="143"/>
      <c r="J278" s="144"/>
      <c r="K278" s="144"/>
      <c r="L278" s="145"/>
      <c r="M278" s="176"/>
      <c r="N278" s="177"/>
    </row>
    <row r="279" spans="1:14" ht="15">
      <c r="A279" s="139"/>
      <c r="B279" s="140"/>
      <c r="C279" s="141"/>
      <c r="D279" s="141"/>
      <c r="E279" s="141"/>
      <c r="F279" s="141"/>
      <c r="G279" s="142"/>
      <c r="H279" s="143"/>
      <c r="I279" s="143"/>
      <c r="J279" s="144"/>
      <c r="K279" s="144"/>
      <c r="L279" s="145"/>
      <c r="M279" s="176"/>
      <c r="N279" s="177"/>
    </row>
    <row r="280" spans="1:14" ht="15">
      <c r="A280" s="139" t="s">
        <v>192</v>
      </c>
      <c r="B280" s="140" t="s">
        <v>193</v>
      </c>
      <c r="C280" s="181">
        <v>22746</v>
      </c>
      <c r="D280" s="181"/>
      <c r="E280" s="181">
        <v>10</v>
      </c>
      <c r="F280" s="181" t="s">
        <v>28</v>
      </c>
      <c r="G280" s="175" t="s">
        <v>194</v>
      </c>
      <c r="H280" s="143">
        <v>0.291666666666667</v>
      </c>
      <c r="I280" s="143">
        <v>0.4791666666666667</v>
      </c>
      <c r="J280" s="144">
        <v>6</v>
      </c>
      <c r="K280" s="144">
        <v>5</v>
      </c>
      <c r="L280" s="145">
        <v>3</v>
      </c>
      <c r="M280" s="173">
        <f>J280*Q280</f>
        <v>0</v>
      </c>
      <c r="N280" s="174">
        <f>SUM(K280:L280)*Q280</f>
        <v>0</v>
      </c>
    </row>
    <row r="281" spans="1:14" ht="15">
      <c r="A281" s="139" t="s">
        <v>192</v>
      </c>
      <c r="B281" s="140" t="s">
        <v>193</v>
      </c>
      <c r="C281" s="181">
        <v>22746</v>
      </c>
      <c r="D281" s="181"/>
      <c r="E281" s="181">
        <v>10</v>
      </c>
      <c r="F281" s="181" t="s">
        <v>28</v>
      </c>
      <c r="G281" s="175" t="s">
        <v>194</v>
      </c>
      <c r="H281" s="143">
        <v>0.5</v>
      </c>
      <c r="I281" s="143">
        <v>0.708333333333333</v>
      </c>
      <c r="J281" s="144">
        <v>6</v>
      </c>
      <c r="K281" s="144">
        <v>5</v>
      </c>
      <c r="L281" s="145">
        <v>3</v>
      </c>
      <c r="M281" s="173">
        <f>J281*Q281</f>
        <v>0</v>
      </c>
      <c r="N281" s="174">
        <f>SUM(K281:L281)*Q281</f>
        <v>0</v>
      </c>
    </row>
    <row r="282" spans="1:14" ht="15">
      <c r="A282" s="139"/>
      <c r="B282" s="140"/>
      <c r="C282" s="181"/>
      <c r="D282" s="181"/>
      <c r="E282" s="181"/>
      <c r="F282" s="181"/>
      <c r="G282" s="142"/>
      <c r="H282" s="143"/>
      <c r="I282" s="143"/>
      <c r="J282" s="144"/>
      <c r="K282" s="144"/>
      <c r="L282" s="145"/>
      <c r="M282" s="176"/>
      <c r="N282" s="177"/>
    </row>
    <row r="283" spans="1:14" ht="15">
      <c r="A283" s="139"/>
      <c r="B283" s="140"/>
      <c r="C283" s="181"/>
      <c r="D283" s="181"/>
      <c r="E283" s="181"/>
      <c r="F283" s="181"/>
      <c r="G283" s="142"/>
      <c r="H283" s="143"/>
      <c r="I283" s="143"/>
      <c r="J283" s="144"/>
      <c r="K283" s="144"/>
      <c r="L283" s="145"/>
      <c r="M283" s="176"/>
      <c r="N283" s="177"/>
    </row>
    <row r="284" spans="1:14" ht="15">
      <c r="A284" s="139" t="s">
        <v>195</v>
      </c>
      <c r="B284" s="140" t="s">
        <v>196</v>
      </c>
      <c r="C284" s="141">
        <v>31456</v>
      </c>
      <c r="D284" s="141"/>
      <c r="E284" s="141">
        <v>7</v>
      </c>
      <c r="F284" s="141" t="s">
        <v>24</v>
      </c>
      <c r="G284" s="175" t="s">
        <v>197</v>
      </c>
      <c r="H284" s="143">
        <v>0.3125</v>
      </c>
      <c r="I284" s="143">
        <v>0.3958333333333333</v>
      </c>
      <c r="J284" s="144">
        <v>9</v>
      </c>
      <c r="K284" s="144">
        <v>6</v>
      </c>
      <c r="L284" s="145">
        <v>5</v>
      </c>
      <c r="M284" s="173">
        <f aca="true" t="shared" si="65" ref="M284:M293">J284*Q284</f>
        <v>0</v>
      </c>
      <c r="N284" s="174">
        <f aca="true" t="shared" si="66" ref="N284:N293">SUM(K284:L284)*Q284</f>
        <v>0</v>
      </c>
    </row>
    <row r="285" spans="1:14" ht="15">
      <c r="A285" s="139" t="s">
        <v>195</v>
      </c>
      <c r="B285" s="140" t="s">
        <v>196</v>
      </c>
      <c r="C285" s="141">
        <v>31456</v>
      </c>
      <c r="D285" s="141"/>
      <c r="E285" s="141">
        <v>7</v>
      </c>
      <c r="F285" s="141" t="s">
        <v>24</v>
      </c>
      <c r="G285" s="175" t="s">
        <v>197</v>
      </c>
      <c r="H285" s="143">
        <v>0.3958333333333333</v>
      </c>
      <c r="I285" s="143">
        <v>0.4791666666666667</v>
      </c>
      <c r="J285" s="144">
        <v>9</v>
      </c>
      <c r="K285" s="144">
        <v>6</v>
      </c>
      <c r="L285" s="145">
        <v>5</v>
      </c>
      <c r="M285" s="173">
        <f t="shared" si="65"/>
        <v>0</v>
      </c>
      <c r="N285" s="174">
        <f t="shared" si="66"/>
        <v>0</v>
      </c>
    </row>
    <row r="286" spans="1:14" ht="15">
      <c r="A286" s="139" t="s">
        <v>195</v>
      </c>
      <c r="B286" s="140" t="s">
        <v>196</v>
      </c>
      <c r="C286" s="141">
        <v>31456</v>
      </c>
      <c r="D286" s="141"/>
      <c r="E286" s="141">
        <v>7</v>
      </c>
      <c r="F286" s="141" t="s">
        <v>24</v>
      </c>
      <c r="G286" s="175" t="s">
        <v>197</v>
      </c>
      <c r="H286" s="143">
        <v>0.5</v>
      </c>
      <c r="I286" s="143">
        <v>0.5833333333333334</v>
      </c>
      <c r="J286" s="144">
        <v>9</v>
      </c>
      <c r="K286" s="144">
        <v>6</v>
      </c>
      <c r="L286" s="145">
        <v>5</v>
      </c>
      <c r="M286" s="173">
        <f t="shared" si="65"/>
        <v>0</v>
      </c>
      <c r="N286" s="174">
        <f t="shared" si="66"/>
        <v>0</v>
      </c>
    </row>
    <row r="287" spans="1:14" ht="15">
      <c r="A287" s="139" t="s">
        <v>195</v>
      </c>
      <c r="B287" s="140" t="s">
        <v>196</v>
      </c>
      <c r="C287" s="141">
        <v>31456</v>
      </c>
      <c r="D287" s="141"/>
      <c r="E287" s="141">
        <v>7</v>
      </c>
      <c r="F287" s="141" t="s">
        <v>24</v>
      </c>
      <c r="G287" s="175" t="s">
        <v>197</v>
      </c>
      <c r="H287" s="143">
        <v>0.5833333333333334</v>
      </c>
      <c r="I287" s="143">
        <v>0.625</v>
      </c>
      <c r="J287" s="144">
        <v>9</v>
      </c>
      <c r="K287" s="144">
        <v>6</v>
      </c>
      <c r="L287" s="145">
        <v>5</v>
      </c>
      <c r="M287" s="173">
        <f t="shared" si="65"/>
        <v>0</v>
      </c>
      <c r="N287" s="174">
        <f t="shared" si="66"/>
        <v>0</v>
      </c>
    </row>
    <row r="288" spans="1:14" ht="15">
      <c r="A288" s="139" t="s">
        <v>195</v>
      </c>
      <c r="B288" s="140" t="s">
        <v>196</v>
      </c>
      <c r="C288" s="141">
        <v>31456</v>
      </c>
      <c r="D288" s="141"/>
      <c r="E288" s="141">
        <v>7</v>
      </c>
      <c r="F288" s="141" t="s">
        <v>24</v>
      </c>
      <c r="G288" s="175" t="s">
        <v>197</v>
      </c>
      <c r="H288" s="143">
        <v>0.625</v>
      </c>
      <c r="I288" s="143">
        <v>0.7083333333333334</v>
      </c>
      <c r="J288" s="144">
        <v>0</v>
      </c>
      <c r="K288" s="144">
        <v>6</v>
      </c>
      <c r="L288" s="145">
        <v>5</v>
      </c>
      <c r="M288" s="173">
        <f t="shared" si="65"/>
        <v>0</v>
      </c>
      <c r="N288" s="174">
        <f t="shared" si="66"/>
        <v>0</v>
      </c>
    </row>
    <row r="289" spans="1:14" ht="15">
      <c r="A289" s="139" t="s">
        <v>195</v>
      </c>
      <c r="B289" s="140" t="s">
        <v>196</v>
      </c>
      <c r="C289" s="141">
        <v>31456</v>
      </c>
      <c r="D289" s="141"/>
      <c r="E289" s="141">
        <v>7</v>
      </c>
      <c r="F289" s="141" t="s">
        <v>25</v>
      </c>
      <c r="G289" s="175" t="s">
        <v>129</v>
      </c>
      <c r="H289" s="143">
        <v>0.3125</v>
      </c>
      <c r="I289" s="143">
        <v>0.3958333333333333</v>
      </c>
      <c r="J289" s="144">
        <v>9</v>
      </c>
      <c r="K289" s="144">
        <v>6</v>
      </c>
      <c r="L289" s="145">
        <v>5</v>
      </c>
      <c r="M289" s="173">
        <f t="shared" si="65"/>
        <v>0</v>
      </c>
      <c r="N289" s="174">
        <f t="shared" si="66"/>
        <v>0</v>
      </c>
    </row>
    <row r="290" spans="1:14" ht="15">
      <c r="A290" s="139" t="s">
        <v>195</v>
      </c>
      <c r="B290" s="140" t="s">
        <v>196</v>
      </c>
      <c r="C290" s="141">
        <v>31456</v>
      </c>
      <c r="D290" s="141"/>
      <c r="E290" s="141">
        <v>7</v>
      </c>
      <c r="F290" s="141" t="s">
        <v>25</v>
      </c>
      <c r="G290" s="175" t="s">
        <v>129</v>
      </c>
      <c r="H290" s="143">
        <v>0.3958333333333333</v>
      </c>
      <c r="I290" s="143">
        <v>0.4791666666666667</v>
      </c>
      <c r="J290" s="144">
        <v>9</v>
      </c>
      <c r="K290" s="144">
        <v>6</v>
      </c>
      <c r="L290" s="145">
        <v>5</v>
      </c>
      <c r="M290" s="173">
        <f t="shared" si="65"/>
        <v>0</v>
      </c>
      <c r="N290" s="174">
        <f t="shared" si="66"/>
        <v>0</v>
      </c>
    </row>
    <row r="291" spans="1:14" ht="15">
      <c r="A291" s="139" t="s">
        <v>195</v>
      </c>
      <c r="B291" s="140" t="s">
        <v>196</v>
      </c>
      <c r="C291" s="141">
        <v>31456</v>
      </c>
      <c r="D291" s="141"/>
      <c r="E291" s="141">
        <v>7</v>
      </c>
      <c r="F291" s="141" t="s">
        <v>25</v>
      </c>
      <c r="G291" s="175" t="s">
        <v>129</v>
      </c>
      <c r="H291" s="143">
        <v>0.5</v>
      </c>
      <c r="I291" s="143">
        <v>0.5833333333333334</v>
      </c>
      <c r="J291" s="144">
        <v>9</v>
      </c>
      <c r="K291" s="144">
        <v>6</v>
      </c>
      <c r="L291" s="145">
        <v>5</v>
      </c>
      <c r="M291" s="173">
        <f t="shared" si="65"/>
        <v>0</v>
      </c>
      <c r="N291" s="174">
        <f t="shared" si="66"/>
        <v>0</v>
      </c>
    </row>
    <row r="292" spans="1:14" ht="15">
      <c r="A292" s="139" t="s">
        <v>195</v>
      </c>
      <c r="B292" s="140" t="s">
        <v>196</v>
      </c>
      <c r="C292" s="141">
        <v>31456</v>
      </c>
      <c r="D292" s="141"/>
      <c r="E292" s="141">
        <v>7</v>
      </c>
      <c r="F292" s="141" t="s">
        <v>25</v>
      </c>
      <c r="G292" s="175" t="s">
        <v>129</v>
      </c>
      <c r="H292" s="143">
        <v>0.5833333333333334</v>
      </c>
      <c r="I292" s="143">
        <v>0.625</v>
      </c>
      <c r="J292" s="144">
        <v>9</v>
      </c>
      <c r="K292" s="144">
        <v>6</v>
      </c>
      <c r="L292" s="145">
        <v>5</v>
      </c>
      <c r="M292" s="173">
        <f t="shared" si="65"/>
        <v>0</v>
      </c>
      <c r="N292" s="174">
        <f t="shared" si="66"/>
        <v>0</v>
      </c>
    </row>
    <row r="293" spans="1:14" ht="15">
      <c r="A293" s="139" t="s">
        <v>195</v>
      </c>
      <c r="B293" s="140" t="s">
        <v>196</v>
      </c>
      <c r="C293" s="141">
        <v>31456</v>
      </c>
      <c r="D293" s="141"/>
      <c r="E293" s="141">
        <v>7</v>
      </c>
      <c r="F293" s="141" t="s">
        <v>25</v>
      </c>
      <c r="G293" s="175" t="s">
        <v>129</v>
      </c>
      <c r="H293" s="143">
        <v>0.625</v>
      </c>
      <c r="I293" s="143">
        <v>0.7083333333333334</v>
      </c>
      <c r="J293" s="144">
        <v>0</v>
      </c>
      <c r="K293" s="144">
        <v>6</v>
      </c>
      <c r="L293" s="145">
        <v>5</v>
      </c>
      <c r="M293" s="173">
        <f t="shared" si="65"/>
        <v>0</v>
      </c>
      <c r="N293" s="174">
        <f t="shared" si="66"/>
        <v>0</v>
      </c>
    </row>
    <row r="294" spans="1:14" ht="15">
      <c r="A294" s="139"/>
      <c r="B294" s="140"/>
      <c r="C294" s="141"/>
      <c r="D294" s="141"/>
      <c r="E294" s="145"/>
      <c r="F294" s="141"/>
      <c r="G294" s="142"/>
      <c r="H294" s="143"/>
      <c r="I294" s="143"/>
      <c r="J294" s="144"/>
      <c r="K294" s="144"/>
      <c r="L294" s="145"/>
      <c r="M294" s="176"/>
      <c r="N294" s="177"/>
    </row>
    <row r="295" spans="1:14" ht="15">
      <c r="A295" s="139"/>
      <c r="B295" s="140"/>
      <c r="C295" s="141"/>
      <c r="D295" s="141"/>
      <c r="E295" s="145"/>
      <c r="F295" s="141"/>
      <c r="G295" s="142"/>
      <c r="H295" s="143"/>
      <c r="I295" s="143"/>
      <c r="J295" s="144"/>
      <c r="K295" s="144"/>
      <c r="L295" s="145"/>
      <c r="M295" s="176"/>
      <c r="N295" s="177"/>
    </row>
    <row r="296" spans="1:14" ht="15">
      <c r="A296" s="139" t="s">
        <v>198</v>
      </c>
      <c r="B296" s="140" t="s">
        <v>32</v>
      </c>
      <c r="C296" s="141">
        <v>12544</v>
      </c>
      <c r="D296" s="141"/>
      <c r="E296" s="145">
        <v>12</v>
      </c>
      <c r="F296" s="141" t="s">
        <v>24</v>
      </c>
      <c r="G296" s="172">
        <v>12</v>
      </c>
      <c r="H296" s="143">
        <v>0.5416666666666666</v>
      </c>
      <c r="I296" s="143">
        <v>0.625</v>
      </c>
      <c r="J296" s="144">
        <v>1</v>
      </c>
      <c r="K296" s="144">
        <v>15</v>
      </c>
      <c r="L296" s="145">
        <v>4</v>
      </c>
      <c r="M296" s="173">
        <f aca="true" t="shared" si="67" ref="M296:M302">J296*Q296</f>
        <v>0</v>
      </c>
      <c r="N296" s="174">
        <f aca="true" t="shared" si="68" ref="N296:N302">SUM(K296:L296)*Q296</f>
        <v>0</v>
      </c>
    </row>
    <row r="297" spans="1:14" ht="15">
      <c r="A297" s="139" t="s">
        <v>198</v>
      </c>
      <c r="B297" s="140" t="s">
        <v>32</v>
      </c>
      <c r="C297" s="141">
        <v>12544</v>
      </c>
      <c r="D297" s="141"/>
      <c r="E297" s="141">
        <v>12</v>
      </c>
      <c r="F297" s="141" t="s">
        <v>25</v>
      </c>
      <c r="G297" s="172">
        <v>13</v>
      </c>
      <c r="H297" s="143">
        <v>0.5416666666666666</v>
      </c>
      <c r="I297" s="143">
        <v>0.6458333333333334</v>
      </c>
      <c r="J297" s="144">
        <v>1</v>
      </c>
      <c r="K297" s="144">
        <v>15</v>
      </c>
      <c r="L297" s="145">
        <v>4</v>
      </c>
      <c r="M297" s="173">
        <f t="shared" si="67"/>
        <v>0</v>
      </c>
      <c r="N297" s="174">
        <f t="shared" si="68"/>
        <v>0</v>
      </c>
    </row>
    <row r="298" spans="1:14" ht="15">
      <c r="A298" s="139" t="s">
        <v>198</v>
      </c>
      <c r="B298" s="140" t="s">
        <v>32</v>
      </c>
      <c r="C298" s="141">
        <v>12544</v>
      </c>
      <c r="D298" s="141"/>
      <c r="E298" s="141">
        <v>12</v>
      </c>
      <c r="F298" s="141" t="s">
        <v>25</v>
      </c>
      <c r="G298" s="172">
        <v>13</v>
      </c>
      <c r="H298" s="143">
        <v>0.6458333333333334</v>
      </c>
      <c r="I298" s="143">
        <v>0.7083333333333334</v>
      </c>
      <c r="J298" s="144">
        <v>1</v>
      </c>
      <c r="K298" s="144">
        <v>15</v>
      </c>
      <c r="L298" s="145">
        <v>4</v>
      </c>
      <c r="M298" s="173">
        <f t="shared" si="67"/>
        <v>0</v>
      </c>
      <c r="N298" s="174">
        <f t="shared" si="68"/>
        <v>0</v>
      </c>
    </row>
    <row r="299" spans="1:14" ht="15">
      <c r="A299" s="139" t="s">
        <v>198</v>
      </c>
      <c r="B299" s="140" t="s">
        <v>32</v>
      </c>
      <c r="C299" s="141">
        <v>12544</v>
      </c>
      <c r="D299" s="141"/>
      <c r="E299" s="141">
        <v>12</v>
      </c>
      <c r="F299" s="141" t="s">
        <v>26</v>
      </c>
      <c r="G299" s="172">
        <v>14</v>
      </c>
      <c r="H299" s="143">
        <v>0.2916666666666667</v>
      </c>
      <c r="I299" s="143">
        <v>0.375</v>
      </c>
      <c r="J299" s="144">
        <v>1</v>
      </c>
      <c r="K299" s="144">
        <v>15</v>
      </c>
      <c r="L299" s="145">
        <v>4</v>
      </c>
      <c r="M299" s="173">
        <f t="shared" si="67"/>
        <v>0</v>
      </c>
      <c r="N299" s="174">
        <f t="shared" si="68"/>
        <v>0</v>
      </c>
    </row>
    <row r="300" spans="1:14" ht="15">
      <c r="A300" s="139" t="s">
        <v>198</v>
      </c>
      <c r="B300" s="140" t="s">
        <v>32</v>
      </c>
      <c r="C300" s="141">
        <v>12544</v>
      </c>
      <c r="D300" s="141"/>
      <c r="E300" s="141">
        <v>12</v>
      </c>
      <c r="F300" s="141" t="s">
        <v>26</v>
      </c>
      <c r="G300" s="172">
        <v>7.14</v>
      </c>
      <c r="H300" s="143">
        <v>0.375</v>
      </c>
      <c r="I300" s="143">
        <v>0.4583333333333333</v>
      </c>
      <c r="J300" s="144">
        <v>1</v>
      </c>
      <c r="K300" s="144">
        <v>15</v>
      </c>
      <c r="L300" s="145">
        <v>4</v>
      </c>
      <c r="M300" s="173">
        <f t="shared" si="67"/>
        <v>0</v>
      </c>
      <c r="N300" s="174">
        <f t="shared" si="68"/>
        <v>0</v>
      </c>
    </row>
    <row r="301" spans="1:14" ht="15">
      <c r="A301" s="139" t="s">
        <v>198</v>
      </c>
      <c r="B301" s="140" t="s">
        <v>32</v>
      </c>
      <c r="C301" s="141">
        <v>12544</v>
      </c>
      <c r="D301" s="141"/>
      <c r="E301" s="141">
        <v>12</v>
      </c>
      <c r="F301" s="141" t="s">
        <v>28</v>
      </c>
      <c r="G301" s="175"/>
      <c r="H301" s="143">
        <v>0.5625</v>
      </c>
      <c r="I301" s="143">
        <v>0.7083333333333334</v>
      </c>
      <c r="J301" s="144">
        <v>1</v>
      </c>
      <c r="K301" s="144">
        <v>15</v>
      </c>
      <c r="L301" s="145">
        <v>4</v>
      </c>
      <c r="M301" s="173">
        <f t="shared" si="67"/>
        <v>0</v>
      </c>
      <c r="N301" s="174">
        <f t="shared" si="68"/>
        <v>0</v>
      </c>
    </row>
    <row r="302" spans="1:14" ht="15">
      <c r="A302" s="139" t="s">
        <v>198</v>
      </c>
      <c r="B302" s="140" t="s">
        <v>32</v>
      </c>
      <c r="C302" s="141">
        <v>12544</v>
      </c>
      <c r="D302" s="141"/>
      <c r="E302" s="141">
        <v>12</v>
      </c>
      <c r="F302" s="141" t="s">
        <v>29</v>
      </c>
      <c r="G302" s="175" t="s">
        <v>199</v>
      </c>
      <c r="H302" s="143">
        <v>0.5416666666666666</v>
      </c>
      <c r="I302" s="143">
        <v>0.625</v>
      </c>
      <c r="J302" s="144">
        <v>1</v>
      </c>
      <c r="K302" s="144">
        <v>15</v>
      </c>
      <c r="L302" s="145">
        <v>4</v>
      </c>
      <c r="M302" s="173">
        <f t="shared" si="67"/>
        <v>0</v>
      </c>
      <c r="N302" s="174">
        <f t="shared" si="68"/>
        <v>0</v>
      </c>
    </row>
    <row r="303" spans="1:14" ht="15">
      <c r="A303" s="139"/>
      <c r="B303" s="179"/>
      <c r="C303" s="141"/>
      <c r="D303" s="141"/>
      <c r="E303" s="141"/>
      <c r="F303" s="141"/>
      <c r="G303" s="142"/>
      <c r="H303" s="143"/>
      <c r="I303" s="143"/>
      <c r="J303" s="144"/>
      <c r="K303" s="144"/>
      <c r="L303" s="145"/>
      <c r="M303" s="176"/>
      <c r="N303" s="177"/>
    </row>
    <row r="304" spans="1:14" ht="15">
      <c r="A304" s="139"/>
      <c r="B304" s="179"/>
      <c r="C304" s="141"/>
      <c r="D304" s="141"/>
      <c r="E304" s="141"/>
      <c r="F304" s="141"/>
      <c r="G304" s="142"/>
      <c r="H304" s="143"/>
      <c r="I304" s="143"/>
      <c r="J304" s="144"/>
      <c r="K304" s="144"/>
      <c r="L304" s="145"/>
      <c r="M304" s="176"/>
      <c r="N304" s="177"/>
    </row>
    <row r="305" spans="1:14" ht="15">
      <c r="A305" s="139" t="s">
        <v>200</v>
      </c>
      <c r="B305" s="140" t="s">
        <v>201</v>
      </c>
      <c r="C305" s="141">
        <v>14090</v>
      </c>
      <c r="D305" s="141"/>
      <c r="E305" s="141">
        <v>0</v>
      </c>
      <c r="F305" s="141" t="s">
        <v>25</v>
      </c>
      <c r="G305" s="172">
        <v>6.13</v>
      </c>
      <c r="H305" s="143">
        <v>0.3541666666666667</v>
      </c>
      <c r="I305" s="143">
        <v>0.4583333333333333</v>
      </c>
      <c r="J305" s="144">
        <v>7</v>
      </c>
      <c r="K305" s="144">
        <v>3</v>
      </c>
      <c r="L305" s="145">
        <v>5</v>
      </c>
      <c r="M305" s="173">
        <f aca="true" t="shared" si="69" ref="M305:M313">J305*Q305</f>
        <v>0</v>
      </c>
      <c r="N305" s="174">
        <f aca="true" t="shared" si="70" ref="N305:N313">SUM(K305:L305)*Q305</f>
        <v>0</v>
      </c>
    </row>
    <row r="306" spans="1:14" ht="15">
      <c r="A306" s="139" t="s">
        <v>200</v>
      </c>
      <c r="B306" s="140" t="s">
        <v>201</v>
      </c>
      <c r="C306" s="141">
        <v>14090</v>
      </c>
      <c r="D306" s="141"/>
      <c r="E306" s="141">
        <v>0</v>
      </c>
      <c r="F306" s="141" t="s">
        <v>25</v>
      </c>
      <c r="G306" s="172">
        <v>6.13</v>
      </c>
      <c r="H306" s="143">
        <v>0.5625</v>
      </c>
      <c r="I306" s="143">
        <v>0.6458333333333334</v>
      </c>
      <c r="J306" s="144">
        <v>7</v>
      </c>
      <c r="K306" s="144">
        <v>2</v>
      </c>
      <c r="L306" s="145">
        <v>2</v>
      </c>
      <c r="M306" s="173">
        <f t="shared" si="69"/>
        <v>0</v>
      </c>
      <c r="N306" s="174">
        <f t="shared" si="70"/>
        <v>0</v>
      </c>
    </row>
    <row r="307" spans="1:14" ht="15">
      <c r="A307" s="139" t="s">
        <v>200</v>
      </c>
      <c r="B307" s="140" t="s">
        <v>201</v>
      </c>
      <c r="C307" s="141">
        <v>14090</v>
      </c>
      <c r="D307" s="141"/>
      <c r="E307" s="141">
        <v>0</v>
      </c>
      <c r="F307" s="141" t="s">
        <v>25</v>
      </c>
      <c r="G307" s="172">
        <v>6.13</v>
      </c>
      <c r="H307" s="143">
        <v>0.6458333333333334</v>
      </c>
      <c r="I307" s="143">
        <v>0.7083333333333334</v>
      </c>
      <c r="J307" s="144">
        <v>0</v>
      </c>
      <c r="K307" s="144">
        <v>2</v>
      </c>
      <c r="L307" s="145">
        <v>2</v>
      </c>
      <c r="M307" s="173">
        <f t="shared" si="69"/>
        <v>0</v>
      </c>
      <c r="N307" s="174">
        <f t="shared" si="70"/>
        <v>0</v>
      </c>
    </row>
    <row r="308" spans="1:14" ht="15">
      <c r="A308" s="139" t="s">
        <v>200</v>
      </c>
      <c r="B308" s="140" t="s">
        <v>201</v>
      </c>
      <c r="C308" s="141">
        <v>14090</v>
      </c>
      <c r="D308" s="141"/>
      <c r="E308" s="141">
        <v>0</v>
      </c>
      <c r="F308" s="141" t="s">
        <v>28</v>
      </c>
      <c r="G308" s="172" t="s">
        <v>202</v>
      </c>
      <c r="H308" s="143">
        <v>0.3541666666666667</v>
      </c>
      <c r="I308" s="143">
        <v>0.4583333333333333</v>
      </c>
      <c r="J308" s="144">
        <v>7</v>
      </c>
      <c r="K308" s="144">
        <v>3</v>
      </c>
      <c r="L308" s="145">
        <v>5</v>
      </c>
      <c r="M308" s="173">
        <f t="shared" si="69"/>
        <v>0</v>
      </c>
      <c r="N308" s="174">
        <f t="shared" si="70"/>
        <v>0</v>
      </c>
    </row>
    <row r="309" spans="1:14" ht="15">
      <c r="A309" s="139" t="s">
        <v>200</v>
      </c>
      <c r="B309" s="140" t="s">
        <v>201</v>
      </c>
      <c r="C309" s="141">
        <v>14090</v>
      </c>
      <c r="D309" s="141"/>
      <c r="E309" s="141">
        <v>0</v>
      </c>
      <c r="F309" s="141" t="s">
        <v>28</v>
      </c>
      <c r="G309" s="172" t="s">
        <v>202</v>
      </c>
      <c r="H309" s="143">
        <v>0.5625</v>
      </c>
      <c r="I309" s="143">
        <v>0.6458333333333334</v>
      </c>
      <c r="J309" s="144">
        <v>7</v>
      </c>
      <c r="K309" s="144">
        <v>2</v>
      </c>
      <c r="L309" s="145">
        <v>2</v>
      </c>
      <c r="M309" s="173">
        <f t="shared" si="69"/>
        <v>0</v>
      </c>
      <c r="N309" s="174">
        <f t="shared" si="70"/>
        <v>0</v>
      </c>
    </row>
    <row r="310" spans="1:14" ht="15">
      <c r="A310" s="139" t="s">
        <v>200</v>
      </c>
      <c r="B310" s="140" t="s">
        <v>201</v>
      </c>
      <c r="C310" s="141">
        <v>14090</v>
      </c>
      <c r="D310" s="141"/>
      <c r="E310" s="141">
        <v>0</v>
      </c>
      <c r="F310" s="141" t="s">
        <v>28</v>
      </c>
      <c r="G310" s="172" t="s">
        <v>202</v>
      </c>
      <c r="H310" s="143">
        <v>0.6458333333333334</v>
      </c>
      <c r="I310" s="143">
        <v>0.7083333333333334</v>
      </c>
      <c r="J310" s="144">
        <v>0</v>
      </c>
      <c r="K310" s="144">
        <v>2</v>
      </c>
      <c r="L310" s="145">
        <v>2</v>
      </c>
      <c r="M310" s="173">
        <f t="shared" si="69"/>
        <v>0</v>
      </c>
      <c r="N310" s="174">
        <f t="shared" si="70"/>
        <v>0</v>
      </c>
    </row>
    <row r="311" spans="1:14" ht="15">
      <c r="A311" s="139" t="s">
        <v>200</v>
      </c>
      <c r="B311" s="140" t="s">
        <v>201</v>
      </c>
      <c r="C311" s="141">
        <v>14090</v>
      </c>
      <c r="D311" s="141"/>
      <c r="E311" s="141">
        <v>0</v>
      </c>
      <c r="F311" s="141" t="s">
        <v>203</v>
      </c>
      <c r="G311" s="172" t="s">
        <v>204</v>
      </c>
      <c r="H311" s="143">
        <v>0.3541666666666667</v>
      </c>
      <c r="I311" s="143">
        <v>0.4583333333333333</v>
      </c>
      <c r="J311" s="144">
        <v>7</v>
      </c>
      <c r="K311" s="144">
        <v>3</v>
      </c>
      <c r="L311" s="145">
        <v>5</v>
      </c>
      <c r="M311" s="173">
        <f t="shared" si="69"/>
        <v>0</v>
      </c>
      <c r="N311" s="174">
        <f t="shared" si="70"/>
        <v>0</v>
      </c>
    </row>
    <row r="312" spans="1:14" ht="15">
      <c r="A312" s="139" t="s">
        <v>200</v>
      </c>
      <c r="B312" s="140" t="s">
        <v>201</v>
      </c>
      <c r="C312" s="141">
        <v>14090</v>
      </c>
      <c r="D312" s="141"/>
      <c r="E312" s="141">
        <v>0</v>
      </c>
      <c r="F312" s="141" t="s">
        <v>203</v>
      </c>
      <c r="G312" s="172" t="s">
        <v>204</v>
      </c>
      <c r="H312" s="143">
        <v>0.5625</v>
      </c>
      <c r="I312" s="143">
        <v>0.6458333333333334</v>
      </c>
      <c r="J312" s="144">
        <v>7</v>
      </c>
      <c r="K312" s="144">
        <v>2</v>
      </c>
      <c r="L312" s="145">
        <v>2</v>
      </c>
      <c r="M312" s="173">
        <f t="shared" si="69"/>
        <v>0</v>
      </c>
      <c r="N312" s="174">
        <f t="shared" si="70"/>
        <v>0</v>
      </c>
    </row>
    <row r="313" spans="1:14" ht="15">
      <c r="A313" s="139" t="s">
        <v>200</v>
      </c>
      <c r="B313" s="140" t="s">
        <v>201</v>
      </c>
      <c r="C313" s="141">
        <v>14090</v>
      </c>
      <c r="D313" s="141"/>
      <c r="E313" s="141">
        <v>0</v>
      </c>
      <c r="F313" s="141" t="s">
        <v>203</v>
      </c>
      <c r="G313" s="172" t="s">
        <v>204</v>
      </c>
      <c r="H313" s="143">
        <v>0.6458333333333334</v>
      </c>
      <c r="I313" s="143">
        <v>0.7083333333333334</v>
      </c>
      <c r="J313" s="144">
        <v>0</v>
      </c>
      <c r="K313" s="144">
        <v>2</v>
      </c>
      <c r="L313" s="145">
        <v>2</v>
      </c>
      <c r="M313" s="173">
        <f t="shared" si="69"/>
        <v>0</v>
      </c>
      <c r="N313" s="174">
        <f t="shared" si="70"/>
        <v>0</v>
      </c>
    </row>
    <row r="314" spans="1:14" ht="15">
      <c r="A314" s="139"/>
      <c r="B314" s="140"/>
      <c r="C314" s="141"/>
      <c r="D314" s="141"/>
      <c r="E314" s="141"/>
      <c r="F314" s="141"/>
      <c r="G314" s="148"/>
      <c r="H314" s="143"/>
      <c r="I314" s="143"/>
      <c r="J314" s="144"/>
      <c r="K314" s="144"/>
      <c r="L314" s="145"/>
      <c r="M314" s="176"/>
      <c r="N314" s="177"/>
    </row>
    <row r="315" spans="1:14" ht="15">
      <c r="A315" s="139"/>
      <c r="B315" s="140"/>
      <c r="C315" s="141"/>
      <c r="D315" s="141"/>
      <c r="E315" s="141"/>
      <c r="F315" s="141"/>
      <c r="G315" s="148"/>
      <c r="H315" s="143"/>
      <c r="I315" s="143"/>
      <c r="J315" s="144"/>
      <c r="K315" s="144"/>
      <c r="L315" s="145"/>
      <c r="M315" s="176"/>
      <c r="N315" s="177"/>
    </row>
    <row r="316" spans="1:14" ht="15">
      <c r="A316" s="139" t="s">
        <v>205</v>
      </c>
      <c r="B316" s="140" t="s">
        <v>115</v>
      </c>
      <c r="C316" s="141">
        <v>28040</v>
      </c>
      <c r="D316" s="182"/>
      <c r="E316" s="141">
        <v>6</v>
      </c>
      <c r="F316" s="141" t="s">
        <v>28</v>
      </c>
      <c r="G316" s="172" t="s">
        <v>202</v>
      </c>
      <c r="H316" s="143">
        <v>0.5</v>
      </c>
      <c r="I316" s="143">
        <v>0.5833333333333334</v>
      </c>
      <c r="J316" s="144">
        <v>20</v>
      </c>
      <c r="K316" s="144">
        <v>0</v>
      </c>
      <c r="L316" s="145">
        <v>3</v>
      </c>
      <c r="M316" s="173">
        <f aca="true" t="shared" si="71" ref="M316:M317">J316*Q316</f>
        <v>0</v>
      </c>
      <c r="N316" s="174">
        <f aca="true" t="shared" si="72" ref="N316:N317">SUM(K316:L316)*Q316</f>
        <v>0</v>
      </c>
    </row>
    <row r="317" spans="1:14" ht="15">
      <c r="A317" s="139" t="s">
        <v>205</v>
      </c>
      <c r="B317" s="140" t="s">
        <v>115</v>
      </c>
      <c r="C317" s="141">
        <v>28040</v>
      </c>
      <c r="D317" s="182"/>
      <c r="E317" s="141">
        <v>6</v>
      </c>
      <c r="F317" s="141" t="s">
        <v>28</v>
      </c>
      <c r="G317" s="172" t="s">
        <v>202</v>
      </c>
      <c r="H317" s="143">
        <v>0.5833333333333334</v>
      </c>
      <c r="I317" s="143">
        <v>0.6666666666666666</v>
      </c>
      <c r="J317" s="144">
        <v>5</v>
      </c>
      <c r="K317" s="144">
        <v>0</v>
      </c>
      <c r="L317" s="145">
        <v>2</v>
      </c>
      <c r="M317" s="173">
        <f t="shared" si="71"/>
        <v>0</v>
      </c>
      <c r="N317" s="174">
        <f t="shared" si="72"/>
        <v>0</v>
      </c>
    </row>
    <row r="318" spans="1:14" ht="15">
      <c r="A318" s="139"/>
      <c r="B318" s="140"/>
      <c r="C318" s="141"/>
      <c r="D318" s="141"/>
      <c r="E318" s="141"/>
      <c r="F318" s="141"/>
      <c r="G318" s="148"/>
      <c r="H318" s="143"/>
      <c r="I318" s="143"/>
      <c r="J318" s="144"/>
      <c r="K318" s="144"/>
      <c r="L318" s="145"/>
      <c r="M318" s="176"/>
      <c r="N318" s="177"/>
    </row>
    <row r="319" spans="1:14" ht="15">
      <c r="A319" s="139"/>
      <c r="B319" s="140"/>
      <c r="C319" s="141"/>
      <c r="D319" s="141"/>
      <c r="E319" s="141"/>
      <c r="F319" s="141"/>
      <c r="G319" s="148"/>
      <c r="H319" s="143"/>
      <c r="I319" s="143"/>
      <c r="J319" s="144"/>
      <c r="K319" s="144"/>
      <c r="L319" s="145"/>
      <c r="M319" s="176"/>
      <c r="N319" s="177"/>
    </row>
    <row r="320" spans="1:14" ht="15">
      <c r="A320" s="139" t="s">
        <v>206</v>
      </c>
      <c r="B320" s="140" t="s">
        <v>207</v>
      </c>
      <c r="C320" s="141">
        <v>16770</v>
      </c>
      <c r="D320" s="182"/>
      <c r="E320" s="141">
        <v>12</v>
      </c>
      <c r="F320" s="141" t="s">
        <v>29</v>
      </c>
      <c r="G320" s="172" t="s">
        <v>204</v>
      </c>
      <c r="H320" s="143">
        <v>0.2916666666666667</v>
      </c>
      <c r="I320" s="143">
        <v>0.375</v>
      </c>
      <c r="J320" s="144">
        <v>15</v>
      </c>
      <c r="K320" s="144">
        <v>0</v>
      </c>
      <c r="L320" s="145">
        <v>4</v>
      </c>
      <c r="M320" s="173">
        <f aca="true" t="shared" si="73" ref="M320:M321">J320*Q320</f>
        <v>0</v>
      </c>
      <c r="N320" s="174">
        <f aca="true" t="shared" si="74" ref="N320:N321">SUM(K320:L320)*Q320</f>
        <v>0</v>
      </c>
    </row>
    <row r="321" spans="1:14" ht="15">
      <c r="A321" s="139" t="s">
        <v>206</v>
      </c>
      <c r="B321" s="140" t="s">
        <v>207</v>
      </c>
      <c r="C321" s="141">
        <v>16770</v>
      </c>
      <c r="D321" s="182"/>
      <c r="E321" s="141">
        <v>12</v>
      </c>
      <c r="F321" s="141" t="s">
        <v>29</v>
      </c>
      <c r="G321" s="172" t="s">
        <v>204</v>
      </c>
      <c r="H321" s="143">
        <v>0.375</v>
      </c>
      <c r="I321" s="143">
        <v>0.4583333333333333</v>
      </c>
      <c r="J321" s="144">
        <v>0</v>
      </c>
      <c r="K321" s="144">
        <v>0</v>
      </c>
      <c r="L321" s="145">
        <v>5</v>
      </c>
      <c r="M321" s="173">
        <f t="shared" si="73"/>
        <v>0</v>
      </c>
      <c r="N321" s="174">
        <f t="shared" si="74"/>
        <v>0</v>
      </c>
    </row>
    <row r="322" spans="1:14" ht="15">
      <c r="A322" s="139"/>
      <c r="B322" s="140"/>
      <c r="C322" s="141"/>
      <c r="D322" s="141"/>
      <c r="E322" s="141"/>
      <c r="F322" s="141"/>
      <c r="G322" s="148"/>
      <c r="H322" s="143"/>
      <c r="I322" s="143"/>
      <c r="J322" s="144"/>
      <c r="K322" s="144"/>
      <c r="L322" s="145"/>
      <c r="M322" s="176"/>
      <c r="N322" s="177"/>
    </row>
    <row r="323" spans="1:14" ht="15">
      <c r="A323" s="139" t="s">
        <v>208</v>
      </c>
      <c r="B323" s="141" t="s">
        <v>86</v>
      </c>
      <c r="C323" s="141">
        <v>9998</v>
      </c>
      <c r="D323" s="141"/>
      <c r="E323" s="141">
        <v>12</v>
      </c>
      <c r="F323" s="141" t="s">
        <v>26</v>
      </c>
      <c r="G323" s="172"/>
      <c r="H323" s="143">
        <v>0.5</v>
      </c>
      <c r="I323" s="143">
        <v>0.583333333333333</v>
      </c>
      <c r="J323" s="144">
        <v>6</v>
      </c>
      <c r="K323" s="144">
        <v>5</v>
      </c>
      <c r="L323" s="141">
        <v>4</v>
      </c>
      <c r="M323" s="173">
        <f>J323*Q323</f>
        <v>0</v>
      </c>
      <c r="N323" s="174">
        <f>SUM(K323:L323)*Q323</f>
        <v>0</v>
      </c>
    </row>
    <row r="324" spans="1:14" ht="15">
      <c r="A324" s="139" t="s">
        <v>208</v>
      </c>
      <c r="B324" s="141" t="s">
        <v>86</v>
      </c>
      <c r="C324" s="141">
        <v>9998</v>
      </c>
      <c r="D324" s="141"/>
      <c r="E324" s="141">
        <v>12</v>
      </c>
      <c r="F324" s="141" t="s">
        <v>26</v>
      </c>
      <c r="G324" s="172"/>
      <c r="H324" s="143">
        <v>0.583333333333333</v>
      </c>
      <c r="I324" s="143">
        <v>0.708333333333333</v>
      </c>
      <c r="J324" s="144">
        <v>6</v>
      </c>
      <c r="K324" s="144">
        <v>5</v>
      </c>
      <c r="L324" s="141">
        <v>4</v>
      </c>
      <c r="M324" s="173">
        <f>J324*Q324</f>
        <v>0</v>
      </c>
      <c r="N324" s="174">
        <f>SUM(K324:L324)*Q324</f>
        <v>0</v>
      </c>
    </row>
    <row r="325" spans="1:14" ht="15">
      <c r="A325" s="139"/>
      <c r="B325" s="179"/>
      <c r="C325" s="141"/>
      <c r="D325" s="141"/>
      <c r="E325" s="141"/>
      <c r="F325" s="141"/>
      <c r="G325" s="148"/>
      <c r="H325" s="143"/>
      <c r="I325" s="143"/>
      <c r="J325" s="144"/>
      <c r="K325" s="144"/>
      <c r="L325" s="145"/>
      <c r="M325" s="176"/>
      <c r="N325" s="177"/>
    </row>
    <row r="326" spans="1:14" ht="15">
      <c r="A326" s="139" t="s">
        <v>209</v>
      </c>
      <c r="B326" s="140" t="s">
        <v>210</v>
      </c>
      <c r="C326" s="141">
        <v>16361</v>
      </c>
      <c r="D326" s="141"/>
      <c r="E326" s="141">
        <v>0</v>
      </c>
      <c r="F326" s="141" t="s">
        <v>26</v>
      </c>
      <c r="G326" s="172">
        <v>7.21</v>
      </c>
      <c r="H326" s="143">
        <v>0.3125</v>
      </c>
      <c r="I326" s="143">
        <v>0.479166666666667</v>
      </c>
      <c r="J326" s="144">
        <v>12</v>
      </c>
      <c r="K326" s="144">
        <v>15</v>
      </c>
      <c r="L326" s="145">
        <v>15</v>
      </c>
      <c r="M326" s="173">
        <f>J326*Q326</f>
        <v>0</v>
      </c>
      <c r="N326" s="174">
        <f>SUM(K326:L326)*Q326</f>
        <v>0</v>
      </c>
    </row>
    <row r="327" spans="1:14" ht="15">
      <c r="A327" s="139" t="s">
        <v>209</v>
      </c>
      <c r="B327" s="140" t="s">
        <v>211</v>
      </c>
      <c r="C327" s="141">
        <v>11374</v>
      </c>
      <c r="D327" s="141"/>
      <c r="E327" s="141">
        <v>0</v>
      </c>
      <c r="F327" s="141" t="s">
        <v>25</v>
      </c>
      <c r="G327" s="172">
        <v>13</v>
      </c>
      <c r="H327" s="143">
        <v>0.3541666666666667</v>
      </c>
      <c r="I327" s="143">
        <v>0.4166666666666667</v>
      </c>
      <c r="J327" s="144">
        <v>6</v>
      </c>
      <c r="K327" s="144">
        <v>3</v>
      </c>
      <c r="L327" s="145">
        <v>3</v>
      </c>
      <c r="M327" s="173">
        <f>J327*Q327</f>
        <v>0</v>
      </c>
      <c r="N327" s="174">
        <f>SUM(K327:L327)*Q327</f>
        <v>0</v>
      </c>
    </row>
    <row r="328" spans="1:14" ht="15">
      <c r="A328" s="139" t="s">
        <v>209</v>
      </c>
      <c r="B328" s="140" t="s">
        <v>211</v>
      </c>
      <c r="C328" s="141">
        <v>11374</v>
      </c>
      <c r="D328" s="141"/>
      <c r="E328" s="141">
        <v>0</v>
      </c>
      <c r="F328" s="141" t="s">
        <v>25</v>
      </c>
      <c r="G328" s="172">
        <v>13</v>
      </c>
      <c r="H328" s="143">
        <v>0.5416666666666666</v>
      </c>
      <c r="I328" s="143">
        <v>0.6041666666666666</v>
      </c>
      <c r="J328" s="144">
        <v>6</v>
      </c>
      <c r="K328" s="144">
        <v>3</v>
      </c>
      <c r="L328" s="145">
        <v>3</v>
      </c>
      <c r="M328" s="173">
        <f>J328*Q328</f>
        <v>0</v>
      </c>
      <c r="N328" s="174">
        <f>SUM(K328:L328)*Q328</f>
        <v>0</v>
      </c>
    </row>
    <row r="329" spans="1:14" ht="15">
      <c r="A329" s="139"/>
      <c r="B329" s="179"/>
      <c r="C329" s="141"/>
      <c r="D329" s="141"/>
      <c r="E329" s="141"/>
      <c r="F329" s="141"/>
      <c r="G329" s="148"/>
      <c r="H329" s="143"/>
      <c r="I329" s="143"/>
      <c r="J329" s="144"/>
      <c r="K329" s="144"/>
      <c r="L329" s="145"/>
      <c r="M329" s="176"/>
      <c r="N329" s="177"/>
    </row>
    <row r="330" spans="1:14" ht="15">
      <c r="A330" s="183"/>
      <c r="B330" s="184"/>
      <c r="C330" s="184"/>
      <c r="D330" s="184"/>
      <c r="E330" s="184"/>
      <c r="F330" s="184"/>
      <c r="G330" s="185"/>
      <c r="H330" s="186"/>
      <c r="I330" s="186"/>
      <c r="J330" s="150"/>
      <c r="K330" s="150"/>
      <c r="L330" s="184"/>
      <c r="M330" s="187">
        <f>SUM(M179:M329)</f>
        <v>0</v>
      </c>
      <c r="N330" s="188">
        <f>SUM(N179:N329)</f>
        <v>0</v>
      </c>
    </row>
    <row r="331" spans="1:14" ht="15">
      <c r="A331" s="183"/>
      <c r="B331" s="184"/>
      <c r="C331" s="184"/>
      <c r="D331" s="184"/>
      <c r="E331" s="184"/>
      <c r="F331" s="184"/>
      <c r="G331" s="151"/>
      <c r="H331" s="186"/>
      <c r="I331" s="186"/>
      <c r="J331" s="150"/>
      <c r="K331" s="150"/>
      <c r="L331" s="184"/>
      <c r="M331" s="153"/>
      <c r="N331" s="154"/>
    </row>
    <row r="332" spans="1:14" ht="15">
      <c r="A332" s="183"/>
      <c r="B332" s="184"/>
      <c r="C332" s="184"/>
      <c r="D332" s="184"/>
      <c r="E332" s="184"/>
      <c r="F332" s="184"/>
      <c r="G332" s="151"/>
      <c r="H332" s="186"/>
      <c r="I332" s="186"/>
      <c r="J332" s="150"/>
      <c r="K332" s="150"/>
      <c r="L332" s="184"/>
      <c r="M332" s="153"/>
      <c r="N332" s="154"/>
    </row>
    <row r="333" spans="1:14" ht="37.5">
      <c r="A333" s="189" t="s">
        <v>212</v>
      </c>
      <c r="B333" s="144" t="s">
        <v>183</v>
      </c>
      <c r="C333" s="144">
        <v>225130</v>
      </c>
      <c r="D333" s="144"/>
      <c r="E333" s="144">
        <v>0</v>
      </c>
      <c r="F333" s="144" t="s">
        <v>28</v>
      </c>
      <c r="G333" s="175" t="s">
        <v>184</v>
      </c>
      <c r="H333" s="190">
        <v>0.5416666666666666</v>
      </c>
      <c r="I333" s="190">
        <v>0.625</v>
      </c>
      <c r="J333" s="144">
        <v>0</v>
      </c>
      <c r="K333" s="144">
        <v>0</v>
      </c>
      <c r="L333" s="144">
        <v>13</v>
      </c>
      <c r="M333" s="173">
        <f>J333*Q333</f>
        <v>0</v>
      </c>
      <c r="N333" s="174">
        <f>SUM(K333:L333)*Q333</f>
        <v>0</v>
      </c>
    </row>
    <row r="334" spans="1:14" ht="37.5">
      <c r="A334" s="189" t="s">
        <v>213</v>
      </c>
      <c r="B334" s="144" t="s">
        <v>183</v>
      </c>
      <c r="C334" s="144">
        <v>225130</v>
      </c>
      <c r="D334" s="144"/>
      <c r="E334" s="144">
        <v>0</v>
      </c>
      <c r="F334" s="144" t="s">
        <v>25</v>
      </c>
      <c r="G334" s="175" t="s">
        <v>145</v>
      </c>
      <c r="H334" s="190">
        <v>0.3541666666666667</v>
      </c>
      <c r="I334" s="190">
        <v>0.4583333333333333</v>
      </c>
      <c r="J334" s="144">
        <v>0</v>
      </c>
      <c r="K334" s="144">
        <v>0</v>
      </c>
      <c r="L334" s="144">
        <v>13</v>
      </c>
      <c r="M334" s="173">
        <v>0</v>
      </c>
      <c r="N334" s="174">
        <f>SUM(K334:L334)*Q334</f>
        <v>0</v>
      </c>
    </row>
    <row r="335" spans="1:14" ht="37.5">
      <c r="A335" s="189" t="s">
        <v>159</v>
      </c>
      <c r="B335" s="144" t="s">
        <v>183</v>
      </c>
      <c r="C335" s="144">
        <v>225130</v>
      </c>
      <c r="D335" s="144"/>
      <c r="E335" s="144">
        <v>12</v>
      </c>
      <c r="F335" s="144" t="s">
        <v>25</v>
      </c>
      <c r="G335" s="172">
        <v>13</v>
      </c>
      <c r="H335" s="190">
        <v>0.2916666666666667</v>
      </c>
      <c r="I335" s="190">
        <v>0.375</v>
      </c>
      <c r="J335" s="144">
        <v>0</v>
      </c>
      <c r="K335" s="144">
        <v>0</v>
      </c>
      <c r="L335" s="144">
        <v>13</v>
      </c>
      <c r="M335" s="173">
        <f>J335*Q335</f>
        <v>0</v>
      </c>
      <c r="N335" s="174">
        <f>SUM(K335:L335)*Q335</f>
        <v>0</v>
      </c>
    </row>
    <row r="336" spans="1:14" ht="15">
      <c r="A336" s="149"/>
      <c r="B336" s="150"/>
      <c r="C336" s="150"/>
      <c r="D336" s="150"/>
      <c r="E336" s="150"/>
      <c r="F336" s="150"/>
      <c r="G336" s="151"/>
      <c r="H336" s="152"/>
      <c r="I336" s="152"/>
      <c r="J336" s="150"/>
      <c r="K336" s="150"/>
      <c r="L336" s="150"/>
      <c r="M336" s="153"/>
      <c r="N336" s="154"/>
    </row>
    <row r="337" spans="1:14" ht="15">
      <c r="A337" s="149"/>
      <c r="B337" s="150"/>
      <c r="C337" s="150"/>
      <c r="D337" s="150"/>
      <c r="E337" s="150"/>
      <c r="F337" s="150"/>
      <c r="G337" s="151"/>
      <c r="H337" s="152"/>
      <c r="I337" s="152"/>
      <c r="J337" s="150"/>
      <c r="K337" s="150"/>
      <c r="L337" s="150"/>
      <c r="M337" s="187">
        <f>SUM(M333:M336)</f>
        <v>0</v>
      </c>
      <c r="N337" s="188">
        <f>SUM(N333:N336)</f>
        <v>0</v>
      </c>
    </row>
    <row r="338" spans="1:14" ht="15">
      <c r="A338" s="157" t="s">
        <v>214</v>
      </c>
      <c r="B338" s="158"/>
      <c r="C338" s="158"/>
      <c r="D338" s="158"/>
      <c r="E338" s="158"/>
      <c r="F338" s="158"/>
      <c r="G338" s="158"/>
      <c r="H338" s="158"/>
      <c r="I338" s="158"/>
      <c r="J338" s="158"/>
      <c r="K338" s="158"/>
      <c r="L338" s="158"/>
      <c r="M338" s="158"/>
      <c r="N338" s="159"/>
    </row>
    <row r="339" spans="1:14" ht="15">
      <c r="A339" s="157"/>
      <c r="B339" s="158"/>
      <c r="C339" s="158"/>
      <c r="D339" s="158"/>
      <c r="E339" s="158"/>
      <c r="F339" s="158"/>
      <c r="G339" s="158"/>
      <c r="H339" s="158"/>
      <c r="I339" s="158"/>
      <c r="J339" s="158"/>
      <c r="K339" s="158"/>
      <c r="L339" s="158"/>
      <c r="M339" s="158"/>
      <c r="N339" s="159"/>
    </row>
    <row r="340" spans="1:14" ht="15">
      <c r="A340" s="157"/>
      <c r="B340" s="158"/>
      <c r="C340" s="158"/>
      <c r="D340" s="158"/>
      <c r="E340" s="158"/>
      <c r="F340" s="158"/>
      <c r="G340" s="158"/>
      <c r="H340" s="158"/>
      <c r="I340" s="158"/>
      <c r="J340" s="158"/>
      <c r="K340" s="158"/>
      <c r="L340" s="158"/>
      <c r="M340" s="158"/>
      <c r="N340" s="159"/>
    </row>
    <row r="341" spans="1:14" ht="15">
      <c r="A341" s="157"/>
      <c r="B341" s="158"/>
      <c r="C341" s="158"/>
      <c r="D341" s="158"/>
      <c r="E341" s="158"/>
      <c r="F341" s="158"/>
      <c r="G341" s="158"/>
      <c r="H341" s="158"/>
      <c r="I341" s="158"/>
      <c r="J341" s="158"/>
      <c r="K341" s="158"/>
      <c r="L341" s="158"/>
      <c r="M341" s="158"/>
      <c r="N341" s="159"/>
    </row>
    <row r="342" spans="1:14" ht="15">
      <c r="A342" s="157"/>
      <c r="B342" s="158"/>
      <c r="C342" s="158"/>
      <c r="D342" s="158"/>
      <c r="E342" s="158"/>
      <c r="F342" s="158"/>
      <c r="G342" s="158"/>
      <c r="H342" s="158"/>
      <c r="I342" s="158"/>
      <c r="J342" s="158"/>
      <c r="K342" s="158"/>
      <c r="L342" s="158"/>
      <c r="M342" s="158"/>
      <c r="N342" s="159"/>
    </row>
    <row r="343" spans="1:14" ht="15">
      <c r="A343" s="157"/>
      <c r="B343" s="158"/>
      <c r="C343" s="158"/>
      <c r="D343" s="158"/>
      <c r="E343" s="158"/>
      <c r="F343" s="158"/>
      <c r="G343" s="158"/>
      <c r="H343" s="158"/>
      <c r="I343" s="158"/>
      <c r="J343" s="158"/>
      <c r="K343" s="158"/>
      <c r="L343" s="158"/>
      <c r="M343" s="158"/>
      <c r="N343" s="159"/>
    </row>
    <row r="344" spans="1:14" ht="15">
      <c r="A344" s="157"/>
      <c r="B344" s="158"/>
      <c r="C344" s="158"/>
      <c r="D344" s="158"/>
      <c r="E344" s="158"/>
      <c r="F344" s="158"/>
      <c r="G344" s="158"/>
      <c r="H344" s="158"/>
      <c r="I344" s="158"/>
      <c r="J344" s="158"/>
      <c r="K344" s="158"/>
      <c r="L344" s="158"/>
      <c r="M344" s="158"/>
      <c r="N344" s="159"/>
    </row>
    <row r="345" spans="1:14" ht="15">
      <c r="A345" s="157"/>
      <c r="B345" s="158"/>
      <c r="C345" s="158"/>
      <c r="D345" s="158"/>
      <c r="E345" s="158"/>
      <c r="F345" s="158"/>
      <c r="G345" s="158"/>
      <c r="H345" s="158"/>
      <c r="I345" s="158"/>
      <c r="J345" s="158"/>
      <c r="K345" s="158"/>
      <c r="L345" s="158"/>
      <c r="M345" s="158"/>
      <c r="N345" s="159"/>
    </row>
    <row r="346" spans="1:14" ht="15">
      <c r="A346" s="157"/>
      <c r="B346" s="158"/>
      <c r="C346" s="158"/>
      <c r="D346" s="158"/>
      <c r="E346" s="158"/>
      <c r="F346" s="158"/>
      <c r="G346" s="158"/>
      <c r="H346" s="158"/>
      <c r="I346" s="158"/>
      <c r="J346" s="158"/>
      <c r="K346" s="158"/>
      <c r="L346" s="158"/>
      <c r="M346" s="158"/>
      <c r="N346" s="159"/>
    </row>
    <row r="347" spans="1:14" ht="15">
      <c r="A347" s="157"/>
      <c r="B347" s="158"/>
      <c r="C347" s="158"/>
      <c r="D347" s="158"/>
      <c r="E347" s="158"/>
      <c r="F347" s="158"/>
      <c r="G347" s="158"/>
      <c r="H347" s="158"/>
      <c r="I347" s="158"/>
      <c r="J347" s="158"/>
      <c r="K347" s="158"/>
      <c r="L347" s="158"/>
      <c r="M347" s="158"/>
      <c r="N347" s="159"/>
    </row>
    <row r="348" spans="1:14" ht="15">
      <c r="A348" s="157"/>
      <c r="B348" s="158"/>
      <c r="C348" s="158"/>
      <c r="D348" s="158"/>
      <c r="E348" s="158"/>
      <c r="F348" s="158"/>
      <c r="G348" s="158"/>
      <c r="H348" s="158"/>
      <c r="I348" s="158"/>
      <c r="J348" s="158"/>
      <c r="K348" s="158"/>
      <c r="L348" s="158"/>
      <c r="M348" s="158"/>
      <c r="N348" s="159"/>
    </row>
    <row r="349" spans="1:14" ht="15">
      <c r="A349" s="157"/>
      <c r="B349" s="158"/>
      <c r="C349" s="158"/>
      <c r="D349" s="158"/>
      <c r="E349" s="158"/>
      <c r="F349" s="158"/>
      <c r="G349" s="158"/>
      <c r="H349" s="158"/>
      <c r="I349" s="158"/>
      <c r="J349" s="158"/>
      <c r="K349" s="158"/>
      <c r="L349" s="158"/>
      <c r="M349" s="158"/>
      <c r="N349" s="159"/>
    </row>
    <row r="350" spans="1:14" ht="15">
      <c r="A350" s="157"/>
      <c r="B350" s="158"/>
      <c r="C350" s="158"/>
      <c r="D350" s="158"/>
      <c r="E350" s="158"/>
      <c r="F350" s="158"/>
      <c r="G350" s="158"/>
      <c r="H350" s="158"/>
      <c r="I350" s="158"/>
      <c r="J350" s="158"/>
      <c r="K350" s="158"/>
      <c r="L350" s="158"/>
      <c r="M350" s="158"/>
      <c r="N350" s="159"/>
    </row>
    <row r="351" spans="1:14" ht="15">
      <c r="A351" s="157"/>
      <c r="B351" s="158"/>
      <c r="C351" s="158"/>
      <c r="D351" s="158"/>
      <c r="E351" s="158"/>
      <c r="F351" s="158"/>
      <c r="G351" s="158"/>
      <c r="H351" s="158"/>
      <c r="I351" s="158"/>
      <c r="J351" s="158"/>
      <c r="K351" s="158"/>
      <c r="L351" s="158"/>
      <c r="M351" s="158"/>
      <c r="N351" s="159"/>
    </row>
    <row r="352" spans="1:14" ht="15">
      <c r="A352" s="160"/>
      <c r="B352" s="161" t="s">
        <v>55</v>
      </c>
      <c r="C352" s="158"/>
      <c r="D352" s="158"/>
      <c r="E352" s="158"/>
      <c r="F352" s="162" t="s">
        <v>67</v>
      </c>
      <c r="G352" s="158"/>
      <c r="H352" s="191" t="s">
        <v>68</v>
      </c>
      <c r="I352" s="191"/>
      <c r="J352" s="191"/>
      <c r="K352" s="158"/>
      <c r="L352" s="191" t="s">
        <v>56</v>
      </c>
      <c r="M352" s="191"/>
      <c r="N352" s="193"/>
    </row>
    <row r="353" spans="1:14" ht="15">
      <c r="A353" s="157"/>
      <c r="B353" s="161" t="s">
        <v>57</v>
      </c>
      <c r="C353" s="158"/>
      <c r="D353" s="191"/>
      <c r="E353" s="191"/>
      <c r="F353" s="161" t="s">
        <v>58</v>
      </c>
      <c r="G353" s="158"/>
      <c r="H353" s="191" t="s">
        <v>59</v>
      </c>
      <c r="I353" s="191"/>
      <c r="J353" s="191"/>
      <c r="K353" s="158"/>
      <c r="L353" s="191" t="s">
        <v>137</v>
      </c>
      <c r="M353" s="191"/>
      <c r="N353" s="193"/>
    </row>
    <row r="354" spans="1:14" ht="15">
      <c r="A354" s="157"/>
      <c r="B354" s="158"/>
      <c r="C354" s="158"/>
      <c r="D354" s="158"/>
      <c r="E354" s="158"/>
      <c r="F354" s="191"/>
      <c r="G354" s="191"/>
      <c r="H354" s="158"/>
      <c r="I354" s="158"/>
      <c r="J354" s="158"/>
      <c r="K354" s="158"/>
      <c r="L354" s="158"/>
      <c r="M354" s="158"/>
      <c r="N354" s="159"/>
    </row>
    <row r="355" spans="1:14" ht="21.75" thickBot="1">
      <c r="A355" s="163"/>
      <c r="B355" s="164"/>
      <c r="C355" s="164"/>
      <c r="D355" s="164"/>
      <c r="E355" s="164"/>
      <c r="F355" s="192"/>
      <c r="G355" s="192"/>
      <c r="H355" s="164"/>
      <c r="I355" s="165"/>
      <c r="J355" s="166"/>
      <c r="K355" s="167"/>
      <c r="L355" s="164"/>
      <c r="M355" s="164"/>
      <c r="N355" s="168"/>
    </row>
  </sheetData>
  <autoFilter ref="A66:O78">
    <sortState ref="A67:O355">
      <sortCondition sortBy="value" ref="E67:E355"/>
    </sortState>
  </autoFilter>
  <mergeCells count="50">
    <mergeCell ref="A64:M64"/>
    <mergeCell ref="A91:M91"/>
    <mergeCell ref="A90:M90"/>
    <mergeCell ref="G107:H107"/>
    <mergeCell ref="G108:H108"/>
    <mergeCell ref="J107:M107"/>
    <mergeCell ref="J108:M108"/>
    <mergeCell ref="A19:O19"/>
    <mergeCell ref="A20:O20"/>
    <mergeCell ref="A37:O37"/>
    <mergeCell ref="A38:O38"/>
    <mergeCell ref="A47:O47"/>
    <mergeCell ref="A5:O5"/>
    <mergeCell ref="A1:P1"/>
    <mergeCell ref="A2:O2"/>
    <mergeCell ref="A3:O3"/>
    <mergeCell ref="A4:O4"/>
    <mergeCell ref="A110:N110"/>
    <mergeCell ref="A111:N111"/>
    <mergeCell ref="A112:N112"/>
    <mergeCell ref="A113:N113"/>
    <mergeCell ref="A114:N114"/>
    <mergeCell ref="H146:J146"/>
    <mergeCell ref="L146:N146"/>
    <mergeCell ref="D147:E147"/>
    <mergeCell ref="H147:J147"/>
    <mergeCell ref="L147:N147"/>
    <mergeCell ref="F148:G148"/>
    <mergeCell ref="F149:G149"/>
    <mergeCell ref="A150:P150"/>
    <mergeCell ref="A151:O151"/>
    <mergeCell ref="A152:O152"/>
    <mergeCell ref="A153:O153"/>
    <mergeCell ref="A154:O154"/>
    <mergeCell ref="G170:H170"/>
    <mergeCell ref="J170:M170"/>
    <mergeCell ref="G171:H171"/>
    <mergeCell ref="J171:M171"/>
    <mergeCell ref="A173:N173"/>
    <mergeCell ref="A174:N174"/>
    <mergeCell ref="A175:N175"/>
    <mergeCell ref="A176:N176"/>
    <mergeCell ref="A177:N177"/>
    <mergeCell ref="F354:G354"/>
    <mergeCell ref="F355:G355"/>
    <mergeCell ref="H352:J352"/>
    <mergeCell ref="L352:N352"/>
    <mergeCell ref="D353:E353"/>
    <mergeCell ref="H353:J353"/>
    <mergeCell ref="L353:N353"/>
  </mergeCells>
  <printOptions horizontalCentered="1"/>
  <pageMargins left="0.196527777777778" right="0.196527777777778" top="0.196527777777778" bottom="0.196527777777778" header="0.511811023622047" footer="0.511811023622047"/>
  <pageSetup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Viviane Alves do Couto Costa</dc:creator>
  <cp:keywords/>
  <dc:description/>
  <cp:lastModifiedBy>User</cp:lastModifiedBy>
  <cp:lastPrinted>2024-01-16T10:26:07Z</cp:lastPrinted>
  <dcterms:created xsi:type="dcterms:W3CDTF">2022-10-06T18:25:30Z</dcterms:created>
  <dcterms:modified xsi:type="dcterms:W3CDTF">2024-01-23T17:30:59Z</dcterms:modified>
  <cp:category/>
  <cp:version/>
  <cp:contentType/>
  <cp:contentStatus/>
  <cp:revision>1</cp:revision>
</cp:coreProperties>
</file>