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ODELO" sheetId="1" state="visible" r:id="rId3"/>
  </sheets>
  <definedNames>
    <definedName function="false" hidden="true" localSheetId="0" name="_xlnm._FilterDatabase" vbProcedure="false">MODELO!$A$5:$K$113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<sst xmlns="http://schemas.openxmlformats.org/spreadsheetml/2006/main" count="695" uniqueCount="286">
  <si>
    <t xml:space="preserve">ESCALA DE TRABALHO - SERVIÇOS MÉDICOS E MULTIPROFISSIONAIS PREVISTOS</t>
  </si>
  <si>
    <t xml:space="preserve">UNIDADE DE SAÚDE: CENTRO ESTADUAL DE ATENÇÃO PROLONGADA E CASA DE APOIO CONDOMÍNIO SOLIDARIEDADE (CEAP-SOL)</t>
  </si>
  <si>
    <t xml:space="preserve">COMPETÊNCIA: ABRIL/2026</t>
  </si>
  <si>
    <t xml:space="preserve">EMISSÃO:</t>
  </si>
  <si>
    <t xml:space="preserve">NOME PROFISSIONAL</t>
  </si>
  <si>
    <t xml:space="preserve">Nº CONSELHO</t>
  </si>
  <si>
    <t xml:space="preserve">N° RQE</t>
  </si>
  <si>
    <t xml:space="preserve">ESPECIALIDADE</t>
  </si>
  <si>
    <t xml:space="preserve">VÍNCULO EMPREGATÍCIO </t>
  </si>
  <si>
    <t xml:space="preserve">UNIDADE FUNCIONAL</t>
  </si>
  <si>
    <t xml:space="preserve">HORÁRIO DE ENTRADA </t>
  </si>
  <si>
    <t xml:space="preserve">HORÁRIO DE SAÍDA</t>
  </si>
  <si>
    <t xml:space="preserve">CARGA HORÁRIA MENSAL </t>
  </si>
  <si>
    <t xml:space="preserve">PLANTÕES/DIAS TRABALHADOS</t>
  </si>
  <si>
    <t xml:space="preserve">SERVIÇO DE SAÚDE OFERTADO</t>
  </si>
  <si>
    <t xml:space="preserve">AGEMIRO JOAQUIM LOPES</t>
  </si>
  <si>
    <t xml:space="preserve">-</t>
  </si>
  <si>
    <t xml:space="preserve">N/A</t>
  </si>
  <si>
    <t xml:space="preserve">CONDUTOR</t>
  </si>
  <si>
    <t xml:space="preserve">SES</t>
  </si>
  <si>
    <t xml:space="preserve">CASA DE APOIO</t>
  </si>
  <si>
    <t xml:space="preserve">Serviços Gerais</t>
  </si>
  <si>
    <t xml:space="preserve">ADRIANO ROMÃO</t>
  </si>
  <si>
    <t xml:space="preserve">COREN 628147</t>
  </si>
  <si>
    <t xml:space="preserve">TEC. ENFERMAGEM</t>
  </si>
  <si>
    <t xml:space="preserve">CLT</t>
  </si>
  <si>
    <t xml:space="preserve">INTERNAÇÃO </t>
  </si>
  <si>
    <t xml:space="preserve">Assistência Técnica de Enfermagem</t>
  </si>
  <si>
    <t xml:space="preserve">ADRIA DE ALMEIDA SANTANA</t>
  </si>
  <si>
    <t xml:space="preserve">CRM - 19399 - GO</t>
  </si>
  <si>
    <t xml:space="preserve">RQE-15991</t>
  </si>
  <si>
    <t xml:space="preserve">PNEUMOLOGIA</t>
  </si>
  <si>
    <t xml:space="preserve">PJ</t>
  </si>
  <si>
    <t xml:space="preserve">AMBULATÓRIO</t>
  </si>
  <si>
    <t xml:space="preserve">Serviço de Atendimento Pneumológico Ambulatorial  </t>
  </si>
  <si>
    <t xml:space="preserve">ALESSANDRA CANDIDA DA SILVA </t>
  </si>
  <si>
    <t xml:space="preserve">COREN  1170641</t>
  </si>
  <si>
    <t xml:space="preserve">ALESSANDRA PEIXOTO DA SILVA</t>
  </si>
  <si>
    <t xml:space="preserve">COREN 52513</t>
  </si>
  <si>
    <t xml:space="preserve">AMANDA SOARES RIBEIRO JORGE REIS</t>
  </si>
  <si>
    <t xml:space="preserve">CRM-17807 - GO</t>
  </si>
  <si>
    <t xml:space="preserve">RQE 11867</t>
  </si>
  <si>
    <t xml:space="preserve">DERMATOLOGIA</t>
  </si>
  <si>
    <t xml:space="preserve">Serviço de Atendimento Dermatólogico Ambulatorial  </t>
  </si>
  <si>
    <t xml:space="preserve">ANA PAULA SILVA</t>
  </si>
  <si>
    <t xml:space="preserve">COREN 668668</t>
  </si>
  <si>
    <t xml:space="preserve">ANA MARIA DE JESUS OLIVEIRA BRAGA </t>
  </si>
  <si>
    <t xml:space="preserve">COREN 37217</t>
  </si>
  <si>
    <t xml:space="preserve">ANA LUIZA ESPINDULA ROCHA</t>
  </si>
  <si>
    <t xml:space="preserve">CRM - 36079 - GO</t>
  </si>
  <si>
    <t xml:space="preserve">MÉDICO CLÍNICO </t>
  </si>
  <si>
    <t xml:space="preserve">Serviço de Atendimento Médico </t>
  </si>
  <si>
    <t xml:space="preserve">ANANDA SILVÉRIO RIBEIRO DIAS</t>
  </si>
  <si>
    <t xml:space="preserve">CRO GO 13910</t>
  </si>
  <si>
    <t xml:space="preserve">ODONTOLOGIA </t>
  </si>
  <si>
    <t xml:space="preserve">Serviço Odontólogico Ambulatorial  </t>
  </si>
  <si>
    <t xml:space="preserve">ANDREA CORREIA FERNANDES DE SOUZA</t>
  </si>
  <si>
    <t xml:space="preserve">COREN 108336</t>
  </si>
  <si>
    <t xml:space="preserve">ÂNGELA BEATRIZ CAVALCANTE DE AMORIM IZAC</t>
  </si>
  <si>
    <t xml:space="preserve">CRO/GO-5668</t>
  </si>
  <si>
    <t xml:space="preserve">CAMILA PEREIRA DE OLIVEIRA</t>
  </si>
  <si>
    <t xml:space="preserve">CRM - 20567</t>
  </si>
  <si>
    <t xml:space="preserve">RQE-14865</t>
  </si>
  <si>
    <t xml:space="preserve">COLOPROCTOLOGIA</t>
  </si>
  <si>
    <t xml:space="preserve">Serviço de Atendimento Coloproctológico Ambulatorial  </t>
  </si>
  <si>
    <t xml:space="preserve">CARLOS HENRIQUE GIROTO</t>
  </si>
  <si>
    <t xml:space="preserve">COREN 1436295</t>
  </si>
  <si>
    <t xml:space="preserve">CAROLLINE  FERNANDES ARAÚJO MAIA BONFIM</t>
  </si>
  <si>
    <t xml:space="preserve">CRM 32408 - GO</t>
  </si>
  <si>
    <t xml:space="preserve">CRISTIANE DIAS DE JESUS</t>
  </si>
  <si>
    <t xml:space="preserve">CRP 09/004773</t>
  </si>
  <si>
    <t xml:space="preserve">PSICOLOGIA</t>
  </si>
  <si>
    <t xml:space="preserve">Serviço de Atendimento Psicólogico Ambulatorial  </t>
  </si>
  <si>
    <t xml:space="preserve">CRISTINA MARIA DE JESUS BRANDÃO </t>
  </si>
  <si>
    <t xml:space="preserve">CREFITO-2232566</t>
  </si>
  <si>
    <t xml:space="preserve">FISIOTERAPIA</t>
  </si>
  <si>
    <t xml:space="preserve">Serviço de Atendimento Fisioterapêltico Ambulatorial  </t>
  </si>
  <si>
    <t xml:space="preserve">DANIELA LEÃO AMÂNCIO</t>
  </si>
  <si>
    <t xml:space="preserve">CRO/GO-5633 </t>
  </si>
  <si>
    <t xml:space="preserve">DANIELLA BATISTA DOS ANJOS COELHO </t>
  </si>
  <si>
    <t xml:space="preserve">COREN     406375</t>
  </si>
  <si>
    <t xml:space="preserve">ENFERMAGEM</t>
  </si>
  <si>
    <t xml:space="preserve">Assistência de Enfermagem</t>
  </si>
  <si>
    <t xml:space="preserve">DANILLO DE OLIVEIRA FERREIRA</t>
  </si>
  <si>
    <t xml:space="preserve">COREN 422452</t>
  </si>
  <si>
    <t xml:space="preserve">EIRE VALE GONÇALVES JAYME</t>
  </si>
  <si>
    <t xml:space="preserve">CRP - 09/0008316</t>
  </si>
  <si>
    <t xml:space="preserve">ELIANA MARIA BRÁS</t>
  </si>
  <si>
    <t xml:space="preserve">COREN 330437</t>
  </si>
  <si>
    <t xml:space="preserve">ELIANE MARIA DA CONCEIÇÃO </t>
  </si>
  <si>
    <t xml:space="preserve">COREN  749594</t>
  </si>
  <si>
    <t xml:space="preserve">FLÁVIA ALVES DE SOUZA</t>
  </si>
  <si>
    <t xml:space="preserve">COREN 1216670 </t>
  </si>
  <si>
    <t xml:space="preserve">FLORENCE MARIA EVANGELISTA BUENO</t>
  </si>
  <si>
    <t xml:space="preserve">CRM-23704 - GO</t>
  </si>
  <si>
    <t xml:space="preserve">RQE 16664</t>
  </si>
  <si>
    <t xml:space="preserve">CARDIOLOGIA</t>
  </si>
  <si>
    <t xml:space="preserve">Serviço de Atendimento Cardiológico Ambulatorial  </t>
  </si>
  <si>
    <t xml:space="preserve">GABRIEL GONÇALVES REZENDE OLIVEIRA</t>
  </si>
  <si>
    <t xml:space="preserve">CRM-32408-GO</t>
  </si>
  <si>
    <t xml:space="preserve">GISLAINE APARECIDA MARQUES MARTINS</t>
  </si>
  <si>
    <t xml:space="preserve">CRF-10907</t>
  </si>
  <si>
    <t xml:space="preserve">FARMÁCIA</t>
  </si>
  <si>
    <t xml:space="preserve">Serviço de Atendimento Farmacêutico</t>
  </si>
  <si>
    <t xml:space="preserve">GLEIDES TEODORO MENDES SILVA </t>
  </si>
  <si>
    <t xml:space="preserve">COREN 112421</t>
  </si>
  <si>
    <t xml:space="preserve">GRAZIELLE BLANCO ROSSI NUNES RORIZ ARRAES</t>
  </si>
  <si>
    <t xml:space="preserve">CRM-13365 - GO</t>
  </si>
  <si>
    <t xml:space="preserve">GRÉCIA QUINTA RIBEIRO DE SOUZA</t>
  </si>
  <si>
    <t xml:space="preserve">CRM-11619</t>
  </si>
  <si>
    <t xml:space="preserve">MÉDICO DO TRABALHO</t>
  </si>
  <si>
    <t xml:space="preserve">SESMT</t>
  </si>
  <si>
    <t xml:space="preserve">07:00
13:00</t>
  </si>
  <si>
    <t xml:space="preserve">13:00
17:00</t>
  </si>
  <si>
    <t xml:space="preserve">Serviço de Atendimento Médico  ao Colaborador</t>
  </si>
  <si>
    <t xml:space="preserve">GUSTAVO MOREIRA CAMARGO</t>
  </si>
  <si>
    <t xml:space="preserve">CRF- 18261</t>
  </si>
  <si>
    <t xml:space="preserve">GUSTAVO MARTINS FIORAVANTE PINTO</t>
  </si>
  <si>
    <t xml:space="preserve">CRM-23967 - GO</t>
  </si>
  <si>
    <t xml:space="preserve">RQE 15.788</t>
  </si>
  <si>
    <t xml:space="preserve">PSIQUIATRIA </t>
  </si>
  <si>
    <t xml:space="preserve">Serviço de Atendimento Psiquiatrico Ambulatorial  </t>
  </si>
  <si>
    <t xml:space="preserve">HEITOR COSTA TAVARES</t>
  </si>
  <si>
    <t xml:space="preserve">CRM - 32499 - GO</t>
  </si>
  <si>
    <t xml:space="preserve">HELENA MARA FONSECA</t>
  </si>
  <si>
    <t xml:space="preserve">COREN 13742</t>
  </si>
  <si>
    <t xml:space="preserve">HEVELIM OLIVEIRA ROTULO</t>
  </si>
  <si>
    <t xml:space="preserve">CRP-09/0002223</t>
  </si>
  <si>
    <t xml:space="preserve">IDELTA APARECIDA DE OLIVEIRA</t>
  </si>
  <si>
    <t xml:space="preserve">COREN    245329</t>
  </si>
  <si>
    <t xml:space="preserve">INEVES DIAS </t>
  </si>
  <si>
    <t xml:space="preserve">COREN 678765</t>
  </si>
  <si>
    <t xml:space="preserve">ISRAEL DE CARVALHO MEDEIROS </t>
  </si>
  <si>
    <t xml:space="preserve">JANE MARIA SILVA</t>
  </si>
  <si>
    <t xml:space="preserve">COREN 70558</t>
  </si>
  <si>
    <t xml:space="preserve">JAQUELINE MARINS PEREIRA</t>
  </si>
  <si>
    <t xml:space="preserve">CREFITO-1821113</t>
  </si>
  <si>
    <t xml:space="preserve">JOÃO LUCAS NETO</t>
  </si>
  <si>
    <t xml:space="preserve">CRM-24328 - GO</t>
  </si>
  <si>
    <t xml:space="preserve">RQE 16049</t>
  </si>
  <si>
    <t xml:space="preserve">GINECOLOGIA</t>
  </si>
  <si>
    <t xml:space="preserve">Serviço de Atendimento Ginicológico Ambulatorial  </t>
  </si>
  <si>
    <t xml:space="preserve">JOÃO VITOR DE PAULA MENDANHA</t>
  </si>
  <si>
    <t xml:space="preserve">CRM-20125 - GO</t>
  </si>
  <si>
    <t xml:space="preserve">JOÃO VITOR PERCUSSOR SILVA</t>
  </si>
  <si>
    <t xml:space="preserve">CRM 28254 - GO</t>
  </si>
  <si>
    <t xml:space="preserve">JORDANA GAUDIE GURIAN</t>
  </si>
  <si>
    <t xml:space="preserve">CRM 25925-GO</t>
  </si>
  <si>
    <t xml:space="preserve">RQE 124761</t>
  </si>
  <si>
    <t xml:space="preserve">NEUROLOGIA</t>
  </si>
  <si>
    <t xml:space="preserve">JOSCIENE  SILVA  DE   SOUZA </t>
  </si>
  <si>
    <t xml:space="preserve">COREN 1340243</t>
  </si>
  <si>
    <t xml:space="preserve">JOSÉLIA MENDES DOS SANTOS</t>
  </si>
  <si>
    <t xml:space="preserve">CRO-01522</t>
  </si>
  <si>
    <t xml:space="preserve">TEC. EM SAÚDE BUCAL</t>
  </si>
  <si>
    <t xml:space="preserve">Serviço Técnico em Saúde Bucal  Ambulatorial  </t>
  </si>
  <si>
    <t xml:space="preserve">JOSÉLIA ALVES MACIEL</t>
  </si>
  <si>
    <t xml:space="preserve">COREN     244183</t>
  </si>
  <si>
    <t xml:space="preserve">JULIANA GOMES RODRIGUES </t>
  </si>
  <si>
    <t xml:space="preserve">CFESS-2487</t>
  </si>
  <si>
    <t xml:space="preserve">ASSISTENTE SOCIAL </t>
  </si>
  <si>
    <t xml:space="preserve">Serviço de Assistencia Social  Ambulatorial  </t>
  </si>
  <si>
    <t xml:space="preserve">KEVIN SEIDI BOUFLEUER KOSHIBA</t>
  </si>
  <si>
    <t xml:space="preserve">CRM- 26412 - GO</t>
  </si>
  <si>
    <t xml:space="preserve">07:00
19:00</t>
  </si>
  <si>
    <t xml:space="preserve">19:00
07:00</t>
  </si>
  <si>
    <t xml:space="preserve">JULLIA HISTEFANY ADOLFO FERNANDES DA SILVA</t>
  </si>
  <si>
    <t xml:space="preserve">CRP- 09/016421</t>
  </si>
  <si>
    <t xml:space="preserve">KATIUSCIA SILVA GOMES</t>
  </si>
  <si>
    <t xml:space="preserve">CREFITO-134218-F</t>
  </si>
  <si>
    <t xml:space="preserve">LETHÍCIA RIBEIRO DE JESUS </t>
  </si>
  <si>
    <t xml:space="preserve">CRM - 29327 - GO</t>
  </si>
  <si>
    <t xml:space="preserve">LUIZ EDUARDO DE ARAUJO ROCHA</t>
  </si>
  <si>
    <t xml:space="preserve">CRM - 34794 - GO</t>
  </si>
  <si>
    <t xml:space="preserve">KLISNEY RODRIGUES TORRES</t>
  </si>
  <si>
    <t xml:space="preserve">LÊTICIA SOUZA SANTOS </t>
  </si>
  <si>
    <t xml:space="preserve">COREN     666393</t>
  </si>
  <si>
    <t xml:space="preserve">LILIAN MARY FERREIRA DA SILVA </t>
  </si>
  <si>
    <t xml:space="preserve">CFESS -1994</t>
  </si>
  <si>
    <t xml:space="preserve">LINDSEI MARIA GUIMARÃES</t>
  </si>
  <si>
    <t xml:space="preserve">CRO-285</t>
  </si>
  <si>
    <t xml:space="preserve">LORIVAL CARDOSO D ALMEIDA</t>
  </si>
  <si>
    <t xml:space="preserve">CFESS-7802</t>
  </si>
  <si>
    <t xml:space="preserve">LUCCAS FERNANDES QUEIROZ</t>
  </si>
  <si>
    <t xml:space="preserve">CRM- 24102 - GO</t>
  </si>
  <si>
    <t xml:space="preserve">16h</t>
  </si>
  <si>
    <t xml:space="preserve">Y</t>
  </si>
  <si>
    <t xml:space="preserve">LUCIANA JOSÉ RODRIGUES</t>
  </si>
  <si>
    <t xml:space="preserve">COREN 22519</t>
  </si>
  <si>
    <t xml:space="preserve">LUCIANE MAGALHÃES DA CUNHA </t>
  </si>
  <si>
    <t xml:space="preserve">CRN-0999-T</t>
  </si>
  <si>
    <t xml:space="preserve">TÉC. NUTRICIONAL</t>
  </si>
  <si>
    <t xml:space="preserve">Serviço Técnico Nutricional Ambulatorial  </t>
  </si>
  <si>
    <t xml:space="preserve">LUCIENE GOMES DIAS DOS SANTOS</t>
  </si>
  <si>
    <t xml:space="preserve">COREN 740621</t>
  </si>
  <si>
    <t xml:space="preserve">LUDMILLA DIAS DA SILVA</t>
  </si>
  <si>
    <t xml:space="preserve">COREN 343768</t>
  </si>
  <si>
    <t xml:space="preserve">LUIS CÉSAR TAVARES MAFFRA</t>
  </si>
  <si>
    <t xml:space="preserve">CREFITO-87015</t>
  </si>
  <si>
    <t xml:space="preserve">LUIZA ASSAD TERRA</t>
  </si>
  <si>
    <t xml:space="preserve">CRM-23116 - GO</t>
  </si>
  <si>
    <t xml:space="preserve">RQE 14847</t>
  </si>
  <si>
    <t xml:space="preserve">INFECTOLOGIA</t>
  </si>
  <si>
    <t xml:space="preserve">08:00
08:00</t>
  </si>
  <si>
    <t xml:space="preserve">12:00
16:00</t>
  </si>
  <si>
    <t xml:space="preserve">Serviço de Atendimento Infecto Ambulatorial  </t>
  </si>
  <si>
    <t xml:space="preserve">MARCELA GARCIA REIS</t>
  </si>
  <si>
    <t xml:space="preserve">CRN-7581/1</t>
  </si>
  <si>
    <t xml:space="preserve">NUTRIÇÃO</t>
  </si>
  <si>
    <t xml:space="preserve">Serviço de Atendimento Nutricional Ambulatorial  </t>
  </si>
  <si>
    <t xml:space="preserve">MARCIA DE ALMEIDA NERY</t>
  </si>
  <si>
    <t xml:space="preserve">CFESS- 1002</t>
  </si>
  <si>
    <t xml:space="preserve">MARCILEIDE VENICIO FERREIRA</t>
  </si>
  <si>
    <t xml:space="preserve">COREN 134425</t>
  </si>
  <si>
    <t xml:space="preserve">MARIA ESMERALDINA SOARES CAMARGO</t>
  </si>
  <si>
    <t xml:space="preserve">COREN 41001</t>
  </si>
  <si>
    <t xml:space="preserve">MARIA MADALENA MOREIRA SILVA</t>
  </si>
  <si>
    <t xml:space="preserve">CRN -923</t>
  </si>
  <si>
    <t xml:space="preserve">MARIA REGINA RODRIGUES ALVES</t>
  </si>
  <si>
    <t xml:space="preserve">COREN 178383</t>
  </si>
  <si>
    <t xml:space="preserve">MARIANA BELIZARIO VIEIRA</t>
  </si>
  <si>
    <t xml:space="preserve">CRM-17983/GO</t>
  </si>
  <si>
    <t xml:space="preserve">RQE 14240</t>
  </si>
  <si>
    <t xml:space="preserve">GASTROENTEROLOGIA</t>
  </si>
  <si>
    <t xml:space="preserve">Serviço de Atendimento Gastroenterológico Ambulatorial  </t>
  </si>
  <si>
    <t xml:space="preserve">MARTA GOMES DE OLIVEIRA NAKANO</t>
  </si>
  <si>
    <t xml:space="preserve">CRO- 738</t>
  </si>
  <si>
    <t xml:space="preserve">MAYSA MONTIJO BORGES TAVEIRA</t>
  </si>
  <si>
    <t xml:space="preserve">CRM - 36143 - GO</t>
  </si>
  <si>
    <t xml:space="preserve">6h</t>
  </si>
  <si>
    <t xml:space="preserve">MÔNICA ROSA VIEIRA</t>
  </si>
  <si>
    <t xml:space="preserve">COREN 114488</t>
  </si>
  <si>
    <t xml:space="preserve">NARA LIDIA OLIVEIRA FONSECA</t>
  </si>
  <si>
    <t xml:space="preserve">CRM 021010 GO</t>
  </si>
  <si>
    <t xml:space="preserve">RQE 14281</t>
  </si>
  <si>
    <t xml:space="preserve">REUMATOLOGIA</t>
  </si>
  <si>
    <t xml:space="preserve">Serviço de Atendimento Reumatologista Ambulatorial</t>
  </si>
  <si>
    <t xml:space="preserve">NATHALIA LIMA SIQUEIRA </t>
  </si>
  <si>
    <t xml:space="preserve">CRN -17403</t>
  </si>
  <si>
    <t xml:space="preserve">NATHÁLIA PEREIRA DA SILVA</t>
  </si>
  <si>
    <t xml:space="preserve">COREN 569676</t>
  </si>
  <si>
    <t xml:space="preserve">PÂMELLA WANDER ROSA</t>
  </si>
  <si>
    <t xml:space="preserve">CRM-25284 - GO</t>
  </si>
  <si>
    <t xml:space="preserve">RQE 17175</t>
  </si>
  <si>
    <t xml:space="preserve">PATRICIA SOUZA LOBO</t>
  </si>
  <si>
    <t xml:space="preserve">CRM-14069 - GO</t>
  </si>
  <si>
    <t xml:space="preserve">REGIANE ARAÚJO DA SILVA</t>
  </si>
  <si>
    <t xml:space="preserve">COREN 1780214</t>
  </si>
  <si>
    <t xml:space="preserve">RODOLFO DE ALMEIDA GUERRA</t>
  </si>
  <si>
    <t xml:space="preserve">CREFITO-162137</t>
  </si>
  <si>
    <t xml:space="preserve">Serviço de Atendimento Fisioterapêutico Ambulatorial  </t>
  </si>
  <si>
    <t xml:space="preserve">SARA COELHO AVELINO </t>
  </si>
  <si>
    <t xml:space="preserve">COREN 248456</t>
  </si>
  <si>
    <t xml:space="preserve">SEBASTIANA ROSA GONÇALVES DE BRITO</t>
  </si>
  <si>
    <t xml:space="preserve">COREN 133269</t>
  </si>
  <si>
    <t xml:space="preserve">AUX. ENFERMAGEM</t>
  </si>
  <si>
    <t xml:space="preserve">SÔNIA MARIA SOARES SILVA</t>
  </si>
  <si>
    <t xml:space="preserve">COREN 179064</t>
  </si>
  <si>
    <t xml:space="preserve">TAINÁ RAKAN ALVES PÓVOA</t>
  </si>
  <si>
    <t xml:space="preserve">CREFITO 12539</t>
  </si>
  <si>
    <t xml:space="preserve">TERAP. OCUPACIONAL</t>
  </si>
  <si>
    <t xml:space="preserve">07:00
13:30</t>
  </si>
  <si>
    <t xml:space="preserve">19:00
19:30</t>
  </si>
  <si>
    <t xml:space="preserve">Serviço de Atendimento Terapêutico Ocupacional Ambulatorial  </t>
  </si>
  <si>
    <t xml:space="preserve">THALITA DAYRELL LEITE QUINAN</t>
  </si>
  <si>
    <t xml:space="preserve">CRM - 18249 - GO</t>
  </si>
  <si>
    <t xml:space="preserve">RQE  12363</t>
  </si>
  <si>
    <t xml:space="preserve">Serviço de Atendimento Neurológico Ambulatorial  </t>
  </si>
  <si>
    <t xml:space="preserve">VALDIVA SANTOS DA SILVA </t>
  </si>
  <si>
    <t xml:space="preserve">COREN 142990</t>
  </si>
  <si>
    <t xml:space="preserve">VALERIA NEVES RAMOS</t>
  </si>
  <si>
    <t xml:space="preserve">COREN 1021302</t>
  </si>
  <si>
    <t xml:space="preserve">VANESSA QUIRINO DOS SANTOS </t>
  </si>
  <si>
    <t xml:space="preserve">COREN  365997</t>
  </si>
  <si>
    <t xml:space="preserve">VICTORIA ALVES MELO</t>
  </si>
  <si>
    <t xml:space="preserve">CRM-32860-GO</t>
  </si>
  <si>
    <t xml:space="preserve">YASMIN DE MELO BARROS DAMÁSIO</t>
  </si>
  <si>
    <t xml:space="preserve">CRM - 34155 - GO</t>
  </si>
  <si>
    <t xml:space="preserve">MURILO PIRES FERREIRA DA SILVA</t>
  </si>
  <si>
    <t xml:space="preserve">CRM - 22132  - GO</t>
  </si>
  <si>
    <t xml:space="preserve">WAGNER RIBEIRO DE FREITAS NERY ALVES</t>
  </si>
  <si>
    <t xml:space="preserve">CRM 26689- GO</t>
  </si>
  <si>
    <t xml:space="preserve">WILLIAN KLEISSON SOARES PEREIRA </t>
  </si>
  <si>
    <t xml:space="preserve">OBS.: A ESPECIALIDADE DE NEFROLOGIA FOI INCORPORADA NO 15º TERMO ADITIVO AO TTG Nº 003-2013 – SES-GO, NO ENTANTO, AINDA NÃO FOI REALIZADO A CONTRATAÇÃO DO PROFISSIONAL.</t>
  </si>
  <si>
    <t xml:space="preserve">DRA. VIVIAN SIQUEIRA FURTADO PASSOS          
</t>
  </si>
  <si>
    <t xml:space="preserve">DIRETORA TÉCNICA CEAP-SOL/ISG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</si>
</sst>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_-&quot;R$ &quot;* #,##0.00_-;&quot;-R$ &quot;* #,##0.00_-;_-&quot;R$ &quot;* \-??_-;_-@_-"/>
    <numFmt numFmtId="166" formatCode="#,##0.00"/>
    <numFmt numFmtId="167" formatCode="d/m/yyyy"/>
    <numFmt numFmtId="168" formatCode="hh:mm"/>
    <numFmt numFmtId="169" formatCode="0"/>
    <numFmt numFmtId="170" formatCode="mmm/yy"/>
  </numFmts>
  <fonts count="15">
    <font>
      <sz val="10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1"/>
      <color theme="1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</font>
    <font>
      <sz val="10"/>
      <name val="calibri"/>
      <family val="2"/>
      <charset val="1"/>
    </font>
    <font>
      <b val="true"/>
      <sz val="14"/>
      <name val="calibri"/>
      <family val="2"/>
      <charset val="1"/>
    </font>
    <font>
      <b val="true"/>
      <sz val="12"/>
      <color theme="0"/>
      <name val="calibri"/>
      <family val="2"/>
      <charset val="1"/>
    </font>
    <font>
      <b val="true"/>
      <sz val="10"/>
      <name val="calibri"/>
      <family val="2"/>
      <charset val="1"/>
    </font>
    <font>
      <sz val="10"/>
      <name val="Arial"/>
      <family val="2"/>
      <charset val="1"/>
    </font>
    <font>
      <sz val="10"/>
      <name val="Calibri"/>
      <family val="2"/>
      <charset val="1"/>
    </font>
    <font>
      <sz val="14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00B050"/>
        <bgColor rgb="FF008080"/>
      </patternFill>
    </fill>
    <fill>
      <patternFill patternType="solid">
        <fgColor theme="0"/>
        <bgColor rgb="FFFFFFCC"/>
      </patternFill>
    </fill>
    <fill>
      <patternFill patternType="solid">
        <fgColor theme="7" tint="-0.25"/>
        <bgColor rgb="FF333399"/>
      </patternFill>
    </fill>
    <fill>
      <patternFill patternType="solid">
        <fgColor rgb="FFC00000"/>
        <bgColor rgb="FFFF0000"/>
      </patternFill>
    </fill>
    <fill>
      <patternFill patternType="solid">
        <fgColor rgb="FFFF0000"/>
        <bgColor rgb="FFC00000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7" fontId="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2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8" fillId="3" borderId="3" xfId="29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8" fillId="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8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6" xfId="29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8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8" fillId="3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4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4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4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6" xfId="29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8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8" fillId="5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9" fontId="8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8" fillId="6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6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6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6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6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4" borderId="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8" fillId="6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8" fillId="6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70" fontId="8" fillId="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8" fillId="5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5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" fillId="5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5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5" borderId="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8" fillId="5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3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9" fillId="3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14" fillId="3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4" fillId="3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7" fontId="8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9" fillId="3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8" fillId="3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8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2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iperlink 2" xfId="20"/>
    <cellStyle name="Moeda 2" xfId="21"/>
    <cellStyle name="Moeda 2 2" xfId="22"/>
    <cellStyle name="Moeda 2 2 2" xfId="23"/>
    <cellStyle name="Moeda 2 3" xfId="24"/>
    <cellStyle name="Moeda 3" xfId="25"/>
    <cellStyle name="Moeda 3 2" xfId="26"/>
    <cellStyle name="Moeda 4" xfId="27"/>
    <cellStyle name="Moeda 4 2" xfId="28"/>
    <cellStyle name="Normal 2" xfId="29"/>
    <cellStyle name="Normal 2 2" xfId="30"/>
    <cellStyle name="Normal 2 3" xfId="31"/>
    <cellStyle name="Normal 2 4" xfId="32"/>
    <cellStyle name="Normal 3" xfId="33"/>
    <cellStyle name="Normal 4" xfId="34"/>
    <cellStyle name="Normal 5" xfId="35"/>
  </cellStyles>
  <dxfs count="6">
    <dxf>
      <fill>
        <patternFill patternType="solid">
          <fgColor rgb="FF00B050"/>
          <bgColor rgb="FF000000"/>
        </patternFill>
      </fill>
    </dxf>
    <dxf>
      <fill>
        <patternFill patternType="solid">
          <fgColor rgb="FF604A7B"/>
          <bgColor rgb="FF000000"/>
        </patternFill>
      </fill>
    </dxf>
    <dxf>
      <fill>
        <patternFill patternType="solid">
          <fgColor rgb="FFC0000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04A7B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N947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70" zoomScalePageLayoutView="100" workbookViewId="0">
      <selection pane="topLeft" activeCell="E4" activeCellId="0" sqref="E4"/>
    </sheetView>
  </sheetViews>
  <sheetFormatPr defaultColWidth="9.1484375" defaultRowHeight="12.75" customHeight="false" zeroHeight="false" outlineLevelRow="0" outlineLevelCol="0"/>
  <cols>
    <col collapsed="false" customWidth="true" hidden="false" outlineLevel="0" max="1" min="1" style="1" width="56.57"/>
    <col collapsed="false" customWidth="true" hidden="false" outlineLevel="0" max="2" min="2" style="2" width="21.14"/>
    <col collapsed="false" customWidth="true" hidden="false" outlineLevel="0" max="3" min="3" style="2" width="11"/>
    <col collapsed="false" customWidth="true" hidden="false" outlineLevel="0" max="4" min="4" style="3" width="24"/>
    <col collapsed="false" customWidth="true" hidden="false" outlineLevel="0" max="5" min="5" style="3" width="20"/>
    <col collapsed="false" customWidth="true" hidden="false" outlineLevel="0" max="6" min="6" style="2" width="22.15"/>
    <col collapsed="false" customWidth="true" hidden="false" outlineLevel="0" max="7" min="7" style="2" width="21.14"/>
    <col collapsed="false" customWidth="true" hidden="false" outlineLevel="0" max="8" min="8" style="2" width="26.15"/>
    <col collapsed="false" customWidth="true" hidden="false" outlineLevel="0" max="9" min="9" style="2" width="21.85"/>
    <col collapsed="false" customWidth="true" hidden="false" outlineLevel="0" max="10" min="10" style="2" width="22.15"/>
    <col collapsed="false" customWidth="true" hidden="false" outlineLevel="0" max="11" min="11" style="4" width="54.29"/>
    <col collapsed="false" customWidth="true" hidden="false" outlineLevel="0" max="12" min="12" style="3" width="3"/>
    <col collapsed="false" customWidth="true" hidden="false" outlineLevel="0" max="13" min="13" style="3" width="27.29"/>
    <col collapsed="false" customWidth="false" hidden="false" outlineLevel="0" max="16384" min="14" style="3" width="9.14"/>
  </cols>
  <sheetData>
    <row r="1" customFormat="false" ht="21.75" hidden="fals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customFormat="false" ht="21.75" hidden="false" customHeight="true" outlineLevel="0" collapsed="false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customFormat="false" ht="21.75" hidden="false" customHeight="true" outlineLevel="0" collapsed="false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customFormat="false" ht="21.75" hidden="false" customHeight="true" outlineLevel="0" collapsed="false">
      <c r="A4" s="5"/>
      <c r="B4" s="5"/>
      <c r="C4" s="6"/>
      <c r="D4" s="7"/>
      <c r="E4" s="7"/>
      <c r="F4" s="8"/>
      <c r="G4" s="8"/>
      <c r="H4" s="8"/>
      <c r="I4" s="8"/>
      <c r="J4" s="9" t="s">
        <v>3</v>
      </c>
      <c r="K4" s="10" t="n">
        <v>46112</v>
      </c>
    </row>
    <row r="5" s="14" customFormat="true" ht="30" hidden="false" customHeight="true" outlineLevel="0" collapsed="false">
      <c r="A5" s="11" t="s">
        <v>4</v>
      </c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  <c r="H5" s="12" t="s">
        <v>11</v>
      </c>
      <c r="I5" s="12" t="s">
        <v>12</v>
      </c>
      <c r="J5" s="12" t="s">
        <v>13</v>
      </c>
      <c r="K5" s="13" t="s">
        <v>14</v>
      </c>
    </row>
    <row r="6" s="14" customFormat="true" ht="33" hidden="false" customHeight="true" outlineLevel="0" collapsed="false">
      <c r="A6" s="11"/>
      <c r="B6" s="11"/>
      <c r="C6" s="11"/>
      <c r="D6" s="11"/>
      <c r="E6" s="11"/>
      <c r="F6" s="11"/>
      <c r="G6" s="11"/>
      <c r="H6" s="12"/>
      <c r="I6" s="12"/>
      <c r="J6" s="12"/>
      <c r="K6" s="13"/>
    </row>
    <row r="7" s="21" customFormat="true" ht="21.75" hidden="false" customHeight="true" outlineLevel="0" collapsed="false">
      <c r="A7" s="15" t="s">
        <v>15</v>
      </c>
      <c r="B7" s="16" t="s">
        <v>16</v>
      </c>
      <c r="C7" s="17" t="s">
        <v>17</v>
      </c>
      <c r="D7" s="17" t="s">
        <v>18</v>
      </c>
      <c r="E7" s="17" t="s">
        <v>19</v>
      </c>
      <c r="F7" s="18" t="s">
        <v>20</v>
      </c>
      <c r="G7" s="19" t="n">
        <v>0.25</v>
      </c>
      <c r="H7" s="19" t="n">
        <v>0.625</v>
      </c>
      <c r="I7" s="18" t="n">
        <f aca="false">J7*9</f>
        <v>180</v>
      </c>
      <c r="J7" s="18" t="n">
        <v>20</v>
      </c>
      <c r="K7" s="20" t="s">
        <v>21</v>
      </c>
    </row>
    <row r="8" s="21" customFormat="true" ht="21.75" hidden="false" customHeight="true" outlineLevel="0" collapsed="false">
      <c r="A8" s="22" t="s">
        <v>22</v>
      </c>
      <c r="B8" s="23" t="s">
        <v>23</v>
      </c>
      <c r="C8" s="24" t="s">
        <v>17</v>
      </c>
      <c r="D8" s="24" t="s">
        <v>24</v>
      </c>
      <c r="E8" s="24" t="s">
        <v>25</v>
      </c>
      <c r="F8" s="25" t="s">
        <v>26</v>
      </c>
      <c r="G8" s="26" t="n">
        <v>0.291666666666667</v>
      </c>
      <c r="H8" s="26" t="n">
        <v>0.791666666666667</v>
      </c>
      <c r="I8" s="25" t="n">
        <f aca="false">J8*12</f>
        <v>180</v>
      </c>
      <c r="J8" s="25" t="n">
        <v>15</v>
      </c>
      <c r="K8" s="27" t="s">
        <v>27</v>
      </c>
    </row>
    <row r="9" s="21" customFormat="true" ht="21.75" hidden="false" customHeight="true" outlineLevel="0" collapsed="false">
      <c r="A9" s="22" t="s">
        <v>28</v>
      </c>
      <c r="B9" s="23" t="s">
        <v>29</v>
      </c>
      <c r="C9" s="24" t="s">
        <v>30</v>
      </c>
      <c r="D9" s="24" t="s">
        <v>31</v>
      </c>
      <c r="E9" s="24" t="s">
        <v>32</v>
      </c>
      <c r="F9" s="25" t="s">
        <v>33</v>
      </c>
      <c r="G9" s="26" t="n">
        <v>0.541666666666667</v>
      </c>
      <c r="H9" s="26" t="n">
        <v>0.645833333333333</v>
      </c>
      <c r="I9" s="28" t="n">
        <f aca="false">J9*2.3</f>
        <v>9.2</v>
      </c>
      <c r="J9" s="25" t="n">
        <v>4</v>
      </c>
      <c r="K9" s="27" t="s">
        <v>34</v>
      </c>
    </row>
    <row r="10" customFormat="false" ht="21.75" hidden="true" customHeight="true" outlineLevel="0" collapsed="false">
      <c r="A10" s="22" t="s">
        <v>35</v>
      </c>
      <c r="B10" s="23" t="s">
        <v>36</v>
      </c>
      <c r="C10" s="24" t="s">
        <v>17</v>
      </c>
      <c r="D10" s="24" t="s">
        <v>24</v>
      </c>
      <c r="E10" s="24" t="s">
        <v>25</v>
      </c>
      <c r="F10" s="25" t="s">
        <v>26</v>
      </c>
      <c r="G10" s="26" t="n">
        <v>0.291666666666667</v>
      </c>
      <c r="H10" s="26" t="n">
        <v>0.791666666666667</v>
      </c>
      <c r="I10" s="25" t="n">
        <f aca="false">J10*12</f>
        <v>180</v>
      </c>
      <c r="J10" s="25" t="n">
        <v>15</v>
      </c>
      <c r="K10" s="27" t="s">
        <v>27</v>
      </c>
    </row>
    <row r="11" s="21" customFormat="true" ht="21.75" hidden="false" customHeight="true" outlineLevel="0" collapsed="false">
      <c r="A11" s="22" t="s">
        <v>37</v>
      </c>
      <c r="B11" s="29" t="s">
        <v>38</v>
      </c>
      <c r="C11" s="24" t="s">
        <v>17</v>
      </c>
      <c r="D11" s="24" t="s">
        <v>24</v>
      </c>
      <c r="E11" s="24" t="s">
        <v>25</v>
      </c>
      <c r="F11" s="25" t="s">
        <v>26</v>
      </c>
      <c r="G11" s="26" t="n">
        <v>0.791666666666667</v>
      </c>
      <c r="H11" s="26" t="n">
        <v>0.291666666666667</v>
      </c>
      <c r="I11" s="25" t="n">
        <f aca="false">J11*12</f>
        <v>180</v>
      </c>
      <c r="J11" s="25" t="n">
        <v>15</v>
      </c>
      <c r="K11" s="27" t="s">
        <v>27</v>
      </c>
    </row>
    <row r="12" s="21" customFormat="true" ht="21.75" hidden="false" customHeight="true" outlineLevel="0" collapsed="false">
      <c r="A12" s="30" t="s">
        <v>39</v>
      </c>
      <c r="B12" s="24" t="s">
        <v>40</v>
      </c>
      <c r="C12" s="24" t="s">
        <v>41</v>
      </c>
      <c r="D12" s="25" t="s">
        <v>42</v>
      </c>
      <c r="E12" s="25" t="s">
        <v>25</v>
      </c>
      <c r="F12" s="25" t="s">
        <v>33</v>
      </c>
      <c r="G12" s="31" t="n">
        <v>0.291666666666667</v>
      </c>
      <c r="H12" s="31" t="n">
        <v>0.541666666666667</v>
      </c>
      <c r="I12" s="28" t="n">
        <v>27</v>
      </c>
      <c r="J12" s="24" t="n">
        <v>6</v>
      </c>
      <c r="K12" s="27" t="s">
        <v>43</v>
      </c>
    </row>
    <row r="13" s="21" customFormat="true" ht="21.75" hidden="false" customHeight="true" outlineLevel="0" collapsed="false">
      <c r="A13" s="22" t="s">
        <v>44</v>
      </c>
      <c r="B13" s="29" t="s">
        <v>45</v>
      </c>
      <c r="C13" s="24" t="s">
        <v>17</v>
      </c>
      <c r="D13" s="24" t="s">
        <v>24</v>
      </c>
      <c r="E13" s="24" t="s">
        <v>25</v>
      </c>
      <c r="F13" s="25" t="s">
        <v>26</v>
      </c>
      <c r="G13" s="26" t="n">
        <v>0.791666666666667</v>
      </c>
      <c r="H13" s="26" t="n">
        <v>0.291666666666667</v>
      </c>
      <c r="I13" s="25" t="n">
        <f aca="false">J13*12</f>
        <v>180</v>
      </c>
      <c r="J13" s="25" t="n">
        <v>15</v>
      </c>
      <c r="K13" s="27" t="s">
        <v>27</v>
      </c>
    </row>
    <row r="14" s="21" customFormat="true" ht="22.5" hidden="false" customHeight="true" outlineLevel="0" collapsed="false">
      <c r="A14" s="22" t="s">
        <v>46</v>
      </c>
      <c r="B14" s="29" t="s">
        <v>47</v>
      </c>
      <c r="C14" s="24" t="s">
        <v>17</v>
      </c>
      <c r="D14" s="24" t="s">
        <v>24</v>
      </c>
      <c r="E14" s="24" t="s">
        <v>19</v>
      </c>
      <c r="F14" s="25" t="s">
        <v>26</v>
      </c>
      <c r="G14" s="26" t="n">
        <v>0.791666666666667</v>
      </c>
      <c r="H14" s="26" t="n">
        <v>0.291666666666667</v>
      </c>
      <c r="I14" s="25" t="n">
        <f aca="false">J14*12</f>
        <v>180</v>
      </c>
      <c r="J14" s="25" t="n">
        <v>15</v>
      </c>
      <c r="K14" s="27" t="s">
        <v>27</v>
      </c>
    </row>
    <row r="15" s="21" customFormat="true" ht="21.75" hidden="false" customHeight="true" outlineLevel="0" collapsed="false">
      <c r="A15" s="32" t="s">
        <v>48</v>
      </c>
      <c r="B15" s="29" t="s">
        <v>49</v>
      </c>
      <c r="C15" s="24" t="s">
        <v>17</v>
      </c>
      <c r="D15" s="24" t="s">
        <v>50</v>
      </c>
      <c r="E15" s="24" t="s">
        <v>32</v>
      </c>
      <c r="F15" s="25" t="s">
        <v>26</v>
      </c>
      <c r="G15" s="31" t="n">
        <v>0.291666666666667</v>
      </c>
      <c r="H15" s="26" t="n">
        <v>0.541666666666667</v>
      </c>
      <c r="I15" s="25" t="n">
        <f aca="false">J15*5.5</f>
        <v>33</v>
      </c>
      <c r="J15" s="25" t="n">
        <v>6</v>
      </c>
      <c r="K15" s="27" t="s">
        <v>51</v>
      </c>
    </row>
    <row r="16" s="21" customFormat="true" ht="21.75" hidden="false" customHeight="true" outlineLevel="0" collapsed="false">
      <c r="A16" s="33" t="s">
        <v>52</v>
      </c>
      <c r="B16" s="24" t="s">
        <v>53</v>
      </c>
      <c r="C16" s="24" t="s">
        <v>17</v>
      </c>
      <c r="D16" s="25" t="s">
        <v>54</v>
      </c>
      <c r="E16" s="25" t="s">
        <v>32</v>
      </c>
      <c r="F16" s="25" t="s">
        <v>33</v>
      </c>
      <c r="G16" s="31" t="n">
        <v>0.291666666666667</v>
      </c>
      <c r="H16" s="31" t="n">
        <v>0.458333333333333</v>
      </c>
      <c r="I16" s="24" t="n">
        <f aca="false">J16*4</f>
        <v>12</v>
      </c>
      <c r="J16" s="24" t="n">
        <v>3</v>
      </c>
      <c r="K16" s="27" t="s">
        <v>55</v>
      </c>
    </row>
    <row r="17" s="40" customFormat="true" ht="21.75" hidden="true" customHeight="true" outlineLevel="0" collapsed="false">
      <c r="A17" s="34" t="s">
        <v>56</v>
      </c>
      <c r="B17" s="35" t="s">
        <v>57</v>
      </c>
      <c r="C17" s="36" t="s">
        <v>17</v>
      </c>
      <c r="D17" s="36" t="s">
        <v>24</v>
      </c>
      <c r="E17" s="36" t="s">
        <v>19</v>
      </c>
      <c r="F17" s="37" t="s">
        <v>26</v>
      </c>
      <c r="G17" s="38" t="n">
        <v>0.291666666666667</v>
      </c>
      <c r="H17" s="38" t="n">
        <v>0.791666666666667</v>
      </c>
      <c r="I17" s="37" t="n">
        <f aca="false">J17*12</f>
        <v>180</v>
      </c>
      <c r="J17" s="37" t="n">
        <v>15</v>
      </c>
      <c r="K17" s="39" t="s">
        <v>27</v>
      </c>
    </row>
    <row r="18" s="21" customFormat="true" ht="21" hidden="false" customHeight="true" outlineLevel="0" collapsed="false">
      <c r="A18" s="30" t="s">
        <v>58</v>
      </c>
      <c r="B18" s="24" t="s">
        <v>59</v>
      </c>
      <c r="C18" s="24" t="s">
        <v>17</v>
      </c>
      <c r="D18" s="25" t="s">
        <v>54</v>
      </c>
      <c r="E18" s="25" t="s">
        <v>32</v>
      </c>
      <c r="F18" s="25" t="s">
        <v>33</v>
      </c>
      <c r="G18" s="31" t="n">
        <v>0.291666666666667</v>
      </c>
      <c r="H18" s="31" t="n">
        <v>0.708333333333333</v>
      </c>
      <c r="I18" s="24" t="n">
        <f aca="false">J18*9</f>
        <v>36</v>
      </c>
      <c r="J18" s="24" t="n">
        <v>4</v>
      </c>
      <c r="K18" s="27" t="s">
        <v>55</v>
      </c>
    </row>
    <row r="19" s="21" customFormat="true" ht="21.75" hidden="false" customHeight="true" outlineLevel="0" collapsed="false">
      <c r="A19" s="33" t="s">
        <v>60</v>
      </c>
      <c r="B19" s="24" t="s">
        <v>61</v>
      </c>
      <c r="C19" s="24" t="s">
        <v>62</v>
      </c>
      <c r="D19" s="24" t="s">
        <v>63</v>
      </c>
      <c r="E19" s="24" t="s">
        <v>32</v>
      </c>
      <c r="F19" s="25" t="s">
        <v>33</v>
      </c>
      <c r="G19" s="31" t="n">
        <v>0.291666666666667</v>
      </c>
      <c r="H19" s="26" t="n">
        <v>0.541666666666667</v>
      </c>
      <c r="I19" s="28" t="n">
        <f aca="false">J19*6</f>
        <v>18</v>
      </c>
      <c r="J19" s="25" t="n">
        <v>3</v>
      </c>
      <c r="K19" s="27" t="s">
        <v>64</v>
      </c>
    </row>
    <row r="20" s="21" customFormat="true" ht="21.75" hidden="false" customHeight="true" outlineLevel="0" collapsed="false">
      <c r="A20" s="22" t="s">
        <v>65</v>
      </c>
      <c r="B20" s="29" t="s">
        <v>66</v>
      </c>
      <c r="C20" s="24" t="s">
        <v>17</v>
      </c>
      <c r="D20" s="24" t="s">
        <v>24</v>
      </c>
      <c r="E20" s="24" t="s">
        <v>25</v>
      </c>
      <c r="F20" s="25" t="s">
        <v>26</v>
      </c>
      <c r="G20" s="26" t="n">
        <v>0.791666666666667</v>
      </c>
      <c r="H20" s="26" t="n">
        <v>0.291666666666667</v>
      </c>
      <c r="I20" s="25" t="n">
        <f aca="false">J20*12</f>
        <v>180</v>
      </c>
      <c r="J20" s="25" t="n">
        <v>15</v>
      </c>
      <c r="K20" s="27" t="s">
        <v>27</v>
      </c>
    </row>
    <row r="21" s="21" customFormat="true" ht="21.75" hidden="false" customHeight="true" outlineLevel="0" collapsed="false">
      <c r="A21" s="30" t="s">
        <v>67</v>
      </c>
      <c r="B21" s="24" t="s">
        <v>68</v>
      </c>
      <c r="C21" s="24" t="s">
        <v>17</v>
      </c>
      <c r="D21" s="24" t="s">
        <v>50</v>
      </c>
      <c r="E21" s="24" t="s">
        <v>32</v>
      </c>
      <c r="F21" s="25" t="s">
        <v>26</v>
      </c>
      <c r="G21" s="31" t="n">
        <v>0.791666666666667</v>
      </c>
      <c r="H21" s="26" t="n">
        <v>0.291666666666667</v>
      </c>
      <c r="I21" s="25" t="n">
        <f aca="false">J21*12</f>
        <v>48</v>
      </c>
      <c r="J21" s="25" t="n">
        <v>4</v>
      </c>
      <c r="K21" s="27" t="s">
        <v>51</v>
      </c>
    </row>
    <row r="22" s="21" customFormat="true" ht="21.75" hidden="false" customHeight="true" outlineLevel="0" collapsed="false">
      <c r="A22" s="30" t="s">
        <v>69</v>
      </c>
      <c r="B22" s="41" t="s">
        <v>70</v>
      </c>
      <c r="C22" s="24" t="s">
        <v>17</v>
      </c>
      <c r="D22" s="24" t="s">
        <v>71</v>
      </c>
      <c r="E22" s="24" t="s">
        <v>25</v>
      </c>
      <c r="F22" s="25" t="s">
        <v>26</v>
      </c>
      <c r="G22" s="26" t="n">
        <v>0.291666666666667</v>
      </c>
      <c r="H22" s="26" t="n">
        <v>0.541666666666667</v>
      </c>
      <c r="I22" s="25" t="n">
        <f aca="false">J22*6</f>
        <v>132</v>
      </c>
      <c r="J22" s="25" t="n">
        <v>22</v>
      </c>
      <c r="K22" s="27" t="s">
        <v>72</v>
      </c>
    </row>
    <row r="23" s="21" customFormat="true" ht="21.75" hidden="false" customHeight="true" outlineLevel="0" collapsed="false">
      <c r="A23" s="22" t="s">
        <v>73</v>
      </c>
      <c r="B23" s="23" t="s">
        <v>74</v>
      </c>
      <c r="C23" s="24" t="s">
        <v>17</v>
      </c>
      <c r="D23" s="24" t="s">
        <v>75</v>
      </c>
      <c r="E23" s="24" t="s">
        <v>25</v>
      </c>
      <c r="F23" s="25" t="s">
        <v>33</v>
      </c>
      <c r="G23" s="31" t="n">
        <v>0.3125</v>
      </c>
      <c r="H23" s="31" t="n">
        <v>0.729166666666667</v>
      </c>
      <c r="I23" s="24" t="n">
        <f aca="false">J23*9</f>
        <v>171</v>
      </c>
      <c r="J23" s="24" t="n">
        <v>19</v>
      </c>
      <c r="K23" s="27" t="s">
        <v>76</v>
      </c>
    </row>
    <row r="24" s="21" customFormat="true" ht="21.75" hidden="false" customHeight="true" outlineLevel="0" collapsed="false">
      <c r="A24" s="30" t="s">
        <v>77</v>
      </c>
      <c r="B24" s="24" t="s">
        <v>78</v>
      </c>
      <c r="C24" s="24" t="s">
        <v>17</v>
      </c>
      <c r="D24" s="25" t="s">
        <v>54</v>
      </c>
      <c r="E24" s="25" t="s">
        <v>32</v>
      </c>
      <c r="F24" s="25" t="s">
        <v>33</v>
      </c>
      <c r="G24" s="31" t="n">
        <v>0.333333333333333</v>
      </c>
      <c r="H24" s="31" t="n">
        <v>0.5</v>
      </c>
      <c r="I24" s="24" t="n">
        <f aca="false">J24*4</f>
        <v>44</v>
      </c>
      <c r="J24" s="24" t="n">
        <v>11</v>
      </c>
      <c r="K24" s="27" t="s">
        <v>55</v>
      </c>
    </row>
    <row r="25" s="40" customFormat="true" ht="21.75" hidden="true" customHeight="true" outlineLevel="0" collapsed="false">
      <c r="A25" s="42" t="s">
        <v>79</v>
      </c>
      <c r="B25" s="43" t="s">
        <v>80</v>
      </c>
      <c r="C25" s="36" t="s">
        <v>17</v>
      </c>
      <c r="D25" s="36" t="s">
        <v>81</v>
      </c>
      <c r="E25" s="36" t="s">
        <v>25</v>
      </c>
      <c r="F25" s="37" t="s">
        <v>26</v>
      </c>
      <c r="G25" s="44" t="n">
        <v>0.791666666666667</v>
      </c>
      <c r="H25" s="44" t="n">
        <v>0.291666666666667</v>
      </c>
      <c r="I25" s="37" t="n">
        <f aca="false">J25*12</f>
        <v>180</v>
      </c>
      <c r="J25" s="37" t="n">
        <v>15</v>
      </c>
      <c r="K25" s="39" t="s">
        <v>82</v>
      </c>
    </row>
    <row r="26" s="21" customFormat="true" ht="21.75" hidden="false" customHeight="true" outlineLevel="0" collapsed="false">
      <c r="A26" s="22" t="s">
        <v>83</v>
      </c>
      <c r="B26" s="23" t="s">
        <v>84</v>
      </c>
      <c r="C26" s="24" t="s">
        <v>17</v>
      </c>
      <c r="D26" s="24" t="s">
        <v>24</v>
      </c>
      <c r="E26" s="24" t="s">
        <v>25</v>
      </c>
      <c r="F26" s="25" t="s">
        <v>26</v>
      </c>
      <c r="G26" s="26" t="n">
        <v>0.791666666666667</v>
      </c>
      <c r="H26" s="26" t="n">
        <v>0.291666666666667</v>
      </c>
      <c r="I26" s="25" t="n">
        <f aca="false">J26*12</f>
        <v>180</v>
      </c>
      <c r="J26" s="25" t="n">
        <v>15</v>
      </c>
      <c r="K26" s="27" t="s">
        <v>27</v>
      </c>
    </row>
    <row r="27" s="21" customFormat="true" ht="21.75" hidden="false" customHeight="true" outlineLevel="0" collapsed="false">
      <c r="A27" s="22" t="s">
        <v>85</v>
      </c>
      <c r="B27" s="23" t="s">
        <v>86</v>
      </c>
      <c r="C27" s="24" t="s">
        <v>17</v>
      </c>
      <c r="D27" s="24" t="s">
        <v>71</v>
      </c>
      <c r="E27" s="23" t="s">
        <v>25</v>
      </c>
      <c r="F27" s="25" t="s">
        <v>33</v>
      </c>
      <c r="G27" s="31" t="n">
        <v>0.291666666666667</v>
      </c>
      <c r="H27" s="31" t="n">
        <v>0.541666666666667</v>
      </c>
      <c r="I27" s="24" t="n">
        <f aca="false">J27*6</f>
        <v>126</v>
      </c>
      <c r="J27" s="24" t="n">
        <v>21</v>
      </c>
      <c r="K27" s="27" t="s">
        <v>72</v>
      </c>
    </row>
    <row r="28" s="21" customFormat="true" ht="21.75" hidden="false" customHeight="true" outlineLevel="0" collapsed="false">
      <c r="A28" s="22" t="s">
        <v>87</v>
      </c>
      <c r="B28" s="23" t="s">
        <v>88</v>
      </c>
      <c r="C28" s="24" t="s">
        <v>17</v>
      </c>
      <c r="D28" s="23" t="s">
        <v>24</v>
      </c>
      <c r="E28" s="23" t="s">
        <v>25</v>
      </c>
      <c r="F28" s="25" t="s">
        <v>26</v>
      </c>
      <c r="G28" s="31" t="n">
        <v>0.291666666666667</v>
      </c>
      <c r="H28" s="31" t="n">
        <v>0.791666666666667</v>
      </c>
      <c r="I28" s="25" t="n">
        <f aca="false">J28*12</f>
        <v>180</v>
      </c>
      <c r="J28" s="25" t="n">
        <v>15</v>
      </c>
      <c r="K28" s="27" t="s">
        <v>27</v>
      </c>
    </row>
    <row r="29" s="21" customFormat="true" ht="21.75" hidden="false" customHeight="true" outlineLevel="0" collapsed="false">
      <c r="A29" s="22" t="s">
        <v>89</v>
      </c>
      <c r="B29" s="23" t="s">
        <v>90</v>
      </c>
      <c r="C29" s="24" t="s">
        <v>17</v>
      </c>
      <c r="D29" s="24" t="s">
        <v>24</v>
      </c>
      <c r="E29" s="24" t="s">
        <v>25</v>
      </c>
      <c r="F29" s="25" t="s">
        <v>26</v>
      </c>
      <c r="G29" s="26" t="n">
        <v>0.791666666666667</v>
      </c>
      <c r="H29" s="26" t="n">
        <v>0.291666666666667</v>
      </c>
      <c r="I29" s="25" t="n">
        <f aca="false">J29*12</f>
        <v>180</v>
      </c>
      <c r="J29" s="25" t="n">
        <v>15</v>
      </c>
      <c r="K29" s="27" t="s">
        <v>27</v>
      </c>
    </row>
    <row r="30" s="21" customFormat="true" ht="21.75" hidden="false" customHeight="true" outlineLevel="0" collapsed="false">
      <c r="A30" s="30" t="s">
        <v>91</v>
      </c>
      <c r="B30" s="23" t="s">
        <v>92</v>
      </c>
      <c r="C30" s="24" t="s">
        <v>17</v>
      </c>
      <c r="D30" s="24" t="s">
        <v>24</v>
      </c>
      <c r="E30" s="24" t="s">
        <v>25</v>
      </c>
      <c r="F30" s="25" t="s">
        <v>26</v>
      </c>
      <c r="G30" s="26" t="n">
        <v>0.791666666666667</v>
      </c>
      <c r="H30" s="26" t="n">
        <v>0.291666666666667</v>
      </c>
      <c r="I30" s="25" t="n">
        <f aca="false">J30*12</f>
        <v>180</v>
      </c>
      <c r="J30" s="25" t="n">
        <v>15</v>
      </c>
      <c r="K30" s="27" t="s">
        <v>27</v>
      </c>
    </row>
    <row r="31" s="21" customFormat="true" ht="21.75" hidden="false" customHeight="true" outlineLevel="0" collapsed="false">
      <c r="A31" s="30" t="s">
        <v>93</v>
      </c>
      <c r="B31" s="24" t="s">
        <v>94</v>
      </c>
      <c r="C31" s="24" t="s">
        <v>95</v>
      </c>
      <c r="D31" s="25" t="s">
        <v>96</v>
      </c>
      <c r="E31" s="25" t="s">
        <v>32</v>
      </c>
      <c r="F31" s="25" t="s">
        <v>33</v>
      </c>
      <c r="G31" s="31" t="n">
        <v>0.541666666666667</v>
      </c>
      <c r="H31" s="31" t="n">
        <v>0.75</v>
      </c>
      <c r="I31" s="24" t="n">
        <v>21</v>
      </c>
      <c r="J31" s="24" t="n">
        <v>5</v>
      </c>
      <c r="K31" s="27" t="s">
        <v>97</v>
      </c>
    </row>
    <row r="32" s="49" customFormat="true" ht="21.75" hidden="true" customHeight="true" outlineLevel="0" collapsed="false">
      <c r="A32" s="45" t="s">
        <v>98</v>
      </c>
      <c r="B32" s="46" t="s">
        <v>99</v>
      </c>
      <c r="C32" s="46" t="s">
        <v>17</v>
      </c>
      <c r="D32" s="46" t="s">
        <v>50</v>
      </c>
      <c r="E32" s="46" t="s">
        <v>32</v>
      </c>
      <c r="F32" s="46" t="s">
        <v>26</v>
      </c>
      <c r="G32" s="47" t="n">
        <v>0.291666666666667</v>
      </c>
      <c r="H32" s="47" t="n">
        <v>0.791666666666667</v>
      </c>
      <c r="I32" s="46" t="n">
        <f aca="false">J32*6</f>
        <v>24</v>
      </c>
      <c r="J32" s="46" t="n">
        <v>4</v>
      </c>
      <c r="K32" s="48" t="s">
        <v>51</v>
      </c>
    </row>
    <row r="33" s="21" customFormat="true" ht="19.5" hidden="false" customHeight="true" outlineLevel="0" collapsed="false">
      <c r="A33" s="30" t="s">
        <v>100</v>
      </c>
      <c r="B33" s="24" t="s">
        <v>101</v>
      </c>
      <c r="C33" s="24" t="s">
        <v>17</v>
      </c>
      <c r="D33" s="24" t="s">
        <v>102</v>
      </c>
      <c r="E33" s="24" t="s">
        <v>25</v>
      </c>
      <c r="F33" s="24" t="s">
        <v>26</v>
      </c>
      <c r="G33" s="31" t="n">
        <v>0.291666666666667</v>
      </c>
      <c r="H33" s="31" t="n">
        <v>0.791666666666667</v>
      </c>
      <c r="I33" s="24" t="n">
        <f aca="false">J33*12</f>
        <v>180</v>
      </c>
      <c r="J33" s="24" t="n">
        <v>15</v>
      </c>
      <c r="K33" s="27" t="s">
        <v>103</v>
      </c>
    </row>
    <row r="34" s="21" customFormat="true" ht="18.75" hidden="false" customHeight="true" outlineLevel="0" collapsed="false">
      <c r="A34" s="22" t="s">
        <v>104</v>
      </c>
      <c r="B34" s="29" t="s">
        <v>105</v>
      </c>
      <c r="C34" s="24" t="s">
        <v>17</v>
      </c>
      <c r="D34" s="24" t="s">
        <v>24</v>
      </c>
      <c r="E34" s="24" t="s">
        <v>25</v>
      </c>
      <c r="F34" s="25" t="s">
        <v>26</v>
      </c>
      <c r="G34" s="26" t="n">
        <v>0.791666666666667</v>
      </c>
      <c r="H34" s="26" t="n">
        <v>0.291666666666667</v>
      </c>
      <c r="I34" s="25" t="n">
        <f aca="false">J34*12</f>
        <v>180</v>
      </c>
      <c r="J34" s="25" t="n">
        <v>15</v>
      </c>
      <c r="K34" s="27" t="s">
        <v>27</v>
      </c>
    </row>
    <row r="35" s="21" customFormat="true" ht="18" hidden="false" customHeight="true" outlineLevel="0" collapsed="false">
      <c r="A35" s="30" t="s">
        <v>106</v>
      </c>
      <c r="B35" s="24" t="s">
        <v>107</v>
      </c>
      <c r="C35" s="24" t="s">
        <v>17</v>
      </c>
      <c r="D35" s="24" t="s">
        <v>50</v>
      </c>
      <c r="E35" s="24" t="s">
        <v>32</v>
      </c>
      <c r="F35" s="24" t="s">
        <v>26</v>
      </c>
      <c r="G35" s="31" t="n">
        <v>0.291666666666667</v>
      </c>
      <c r="H35" s="31" t="n">
        <v>0.791666666666667</v>
      </c>
      <c r="I35" s="24" t="n">
        <f aca="false">J35*6</f>
        <v>54</v>
      </c>
      <c r="J35" s="24" t="n">
        <v>9</v>
      </c>
      <c r="K35" s="27" t="s">
        <v>51</v>
      </c>
    </row>
    <row r="36" s="21" customFormat="true" ht="25.5" hidden="false" customHeight="true" outlineLevel="0" collapsed="false">
      <c r="A36" s="22" t="s">
        <v>108</v>
      </c>
      <c r="B36" s="23" t="s">
        <v>109</v>
      </c>
      <c r="C36" s="23" t="s">
        <v>17</v>
      </c>
      <c r="D36" s="24" t="s">
        <v>110</v>
      </c>
      <c r="E36" s="24" t="s">
        <v>25</v>
      </c>
      <c r="F36" s="25" t="s">
        <v>111</v>
      </c>
      <c r="G36" s="31" t="s">
        <v>112</v>
      </c>
      <c r="H36" s="31" t="s">
        <v>113</v>
      </c>
      <c r="I36" s="24" t="n">
        <f aca="false">J36*5</f>
        <v>35</v>
      </c>
      <c r="J36" s="24" t="n">
        <v>7</v>
      </c>
      <c r="K36" s="27" t="s">
        <v>114</v>
      </c>
    </row>
    <row r="37" s="21" customFormat="true" ht="18" hidden="false" customHeight="true" outlineLevel="0" collapsed="false">
      <c r="A37" s="22" t="s">
        <v>115</v>
      </c>
      <c r="B37" s="23" t="s">
        <v>116</v>
      </c>
      <c r="C37" s="23" t="s">
        <v>17</v>
      </c>
      <c r="D37" s="24" t="s">
        <v>102</v>
      </c>
      <c r="E37" s="24" t="s">
        <v>25</v>
      </c>
      <c r="F37" s="25" t="s">
        <v>26</v>
      </c>
      <c r="G37" s="31" t="n">
        <v>0.291666666666667</v>
      </c>
      <c r="H37" s="31" t="n">
        <v>0.791666666666667</v>
      </c>
      <c r="I37" s="24" t="n">
        <f aca="false">J37*12</f>
        <v>180</v>
      </c>
      <c r="J37" s="24" t="n">
        <v>15</v>
      </c>
      <c r="K37" s="27" t="s">
        <v>103</v>
      </c>
    </row>
    <row r="38" s="21" customFormat="true" ht="21.75" hidden="false" customHeight="true" outlineLevel="0" collapsed="false">
      <c r="A38" s="30" t="s">
        <v>117</v>
      </c>
      <c r="B38" s="24" t="s">
        <v>118</v>
      </c>
      <c r="C38" s="24" t="s">
        <v>119</v>
      </c>
      <c r="D38" s="25" t="s">
        <v>120</v>
      </c>
      <c r="E38" s="25" t="s">
        <v>32</v>
      </c>
      <c r="F38" s="25" t="s">
        <v>33</v>
      </c>
      <c r="G38" s="31" t="n">
        <v>0.5</v>
      </c>
      <c r="H38" s="31" t="n">
        <v>0.770833333333333</v>
      </c>
      <c r="I38" s="50" t="n">
        <f aca="false">J38*6.3</f>
        <v>25.2</v>
      </c>
      <c r="J38" s="24" t="n">
        <v>4</v>
      </c>
      <c r="K38" s="27" t="s">
        <v>121</v>
      </c>
    </row>
    <row r="39" s="49" customFormat="true" ht="21.75" hidden="true" customHeight="true" outlineLevel="0" collapsed="false">
      <c r="A39" s="45" t="s">
        <v>122</v>
      </c>
      <c r="B39" s="46" t="s">
        <v>123</v>
      </c>
      <c r="C39" s="46" t="s">
        <v>17</v>
      </c>
      <c r="D39" s="46" t="s">
        <v>50</v>
      </c>
      <c r="E39" s="46" t="s">
        <v>32</v>
      </c>
      <c r="F39" s="46" t="s">
        <v>26</v>
      </c>
      <c r="G39" s="47" t="n">
        <v>0.791666666666667</v>
      </c>
      <c r="H39" s="47" t="n">
        <v>0.291666666666667</v>
      </c>
      <c r="I39" s="46" t="n">
        <f aca="false">J39*12</f>
        <v>24</v>
      </c>
      <c r="J39" s="46" t="n">
        <v>2</v>
      </c>
      <c r="K39" s="48" t="s">
        <v>51</v>
      </c>
    </row>
    <row r="40" s="57" customFormat="true" ht="21.75" hidden="true" customHeight="true" outlineLevel="0" collapsed="false">
      <c r="A40" s="51" t="s">
        <v>124</v>
      </c>
      <c r="B40" s="52" t="s">
        <v>125</v>
      </c>
      <c r="C40" s="53" t="s">
        <v>17</v>
      </c>
      <c r="D40" s="53" t="s">
        <v>24</v>
      </c>
      <c r="E40" s="53" t="s">
        <v>25</v>
      </c>
      <c r="F40" s="54" t="s">
        <v>26</v>
      </c>
      <c r="G40" s="55" t="n">
        <v>0.791666666666667</v>
      </c>
      <c r="H40" s="55" t="n">
        <v>0.291666666666667</v>
      </c>
      <c r="I40" s="54" t="n">
        <f aca="false">J40*12</f>
        <v>180</v>
      </c>
      <c r="J40" s="54" t="n">
        <v>15</v>
      </c>
      <c r="K40" s="56" t="s">
        <v>27</v>
      </c>
    </row>
    <row r="41" s="40" customFormat="true" ht="19.5" hidden="true" customHeight="true" outlineLevel="0" collapsed="false">
      <c r="A41" s="58" t="s">
        <v>126</v>
      </c>
      <c r="B41" s="43" t="s">
        <v>127</v>
      </c>
      <c r="C41" s="36" t="s">
        <v>17</v>
      </c>
      <c r="D41" s="36" t="s">
        <v>71</v>
      </c>
      <c r="E41" s="43" t="s">
        <v>25</v>
      </c>
      <c r="F41" s="37" t="s">
        <v>33</v>
      </c>
      <c r="G41" s="38" t="n">
        <v>0.291666666666667</v>
      </c>
      <c r="H41" s="38" t="n">
        <v>0.708333333333333</v>
      </c>
      <c r="I41" s="36" t="n">
        <f aca="false">J41*9</f>
        <v>63</v>
      </c>
      <c r="J41" s="36" t="n">
        <v>7</v>
      </c>
      <c r="K41" s="39" t="s">
        <v>72</v>
      </c>
    </row>
    <row r="42" s="21" customFormat="true" ht="19.5" hidden="false" customHeight="true" outlineLevel="0" collapsed="false">
      <c r="A42" s="22" t="s">
        <v>128</v>
      </c>
      <c r="B42" s="29" t="s">
        <v>129</v>
      </c>
      <c r="C42" s="24" t="s">
        <v>17</v>
      </c>
      <c r="D42" s="24" t="s">
        <v>81</v>
      </c>
      <c r="E42" s="24" t="s">
        <v>25</v>
      </c>
      <c r="F42" s="25" t="s">
        <v>26</v>
      </c>
      <c r="G42" s="26" t="n">
        <v>0.791666666666667</v>
      </c>
      <c r="H42" s="26" t="n">
        <v>0.291666666666667</v>
      </c>
      <c r="I42" s="25" t="n">
        <f aca="false">J42*12</f>
        <v>180</v>
      </c>
      <c r="J42" s="25" t="n">
        <v>15</v>
      </c>
      <c r="K42" s="27" t="s">
        <v>82</v>
      </c>
    </row>
    <row r="43" s="21" customFormat="true" ht="12.75" hidden="false" customHeight="false" outlineLevel="0" collapsed="false">
      <c r="A43" s="22" t="s">
        <v>130</v>
      </c>
      <c r="B43" s="23" t="s">
        <v>131</v>
      </c>
      <c r="C43" s="24" t="s">
        <v>17</v>
      </c>
      <c r="D43" s="24" t="s">
        <v>24</v>
      </c>
      <c r="E43" s="24" t="s">
        <v>25</v>
      </c>
      <c r="F43" s="25" t="s">
        <v>26</v>
      </c>
      <c r="G43" s="26" t="n">
        <v>0.291666666666667</v>
      </c>
      <c r="H43" s="26" t="n">
        <v>0.791666666666667</v>
      </c>
      <c r="I43" s="25" t="n">
        <f aca="false">J43*12</f>
        <v>180</v>
      </c>
      <c r="J43" s="25" t="n">
        <v>15</v>
      </c>
      <c r="K43" s="27" t="s">
        <v>27</v>
      </c>
    </row>
    <row r="44" s="21" customFormat="true" ht="21.75" hidden="false" customHeight="true" outlineLevel="0" collapsed="false">
      <c r="A44" s="30" t="s">
        <v>132</v>
      </c>
      <c r="B44" s="24" t="s">
        <v>16</v>
      </c>
      <c r="C44" s="24" t="s">
        <v>17</v>
      </c>
      <c r="D44" s="24" t="s">
        <v>18</v>
      </c>
      <c r="E44" s="24" t="s">
        <v>19</v>
      </c>
      <c r="F44" s="25" t="s">
        <v>26</v>
      </c>
      <c r="G44" s="26" t="n">
        <v>0.291666666666667</v>
      </c>
      <c r="H44" s="26" t="n">
        <v>0.791666666666667</v>
      </c>
      <c r="I44" s="25" t="n">
        <f aca="false">J44*12</f>
        <v>108</v>
      </c>
      <c r="J44" s="25" t="n">
        <v>9</v>
      </c>
      <c r="K44" s="27" t="s">
        <v>21</v>
      </c>
    </row>
    <row r="45" s="21" customFormat="true" ht="21.75" hidden="false" customHeight="true" outlineLevel="0" collapsed="false">
      <c r="A45" s="22" t="s">
        <v>133</v>
      </c>
      <c r="B45" s="23" t="s">
        <v>134</v>
      </c>
      <c r="C45" s="24" t="s">
        <v>17</v>
      </c>
      <c r="D45" s="24" t="s">
        <v>24</v>
      </c>
      <c r="E45" s="24" t="s">
        <v>25</v>
      </c>
      <c r="F45" s="25" t="s">
        <v>26</v>
      </c>
      <c r="G45" s="26" t="n">
        <v>0.291666666666667</v>
      </c>
      <c r="H45" s="26" t="n">
        <v>0.791666666666667</v>
      </c>
      <c r="I45" s="25" t="n">
        <f aca="false">J45*12</f>
        <v>180</v>
      </c>
      <c r="J45" s="25" t="n">
        <v>15</v>
      </c>
      <c r="K45" s="27" t="s">
        <v>27</v>
      </c>
    </row>
    <row r="46" s="40" customFormat="true" ht="21.75" hidden="true" customHeight="true" outlineLevel="0" collapsed="false">
      <c r="A46" s="58" t="s">
        <v>135</v>
      </c>
      <c r="B46" s="43" t="s">
        <v>136</v>
      </c>
      <c r="C46" s="36" t="s">
        <v>17</v>
      </c>
      <c r="D46" s="36" t="s">
        <v>75</v>
      </c>
      <c r="E46" s="36" t="s">
        <v>25</v>
      </c>
      <c r="F46" s="37" t="s">
        <v>26</v>
      </c>
      <c r="G46" s="38" t="n">
        <v>0.541666666666667</v>
      </c>
      <c r="H46" s="38" t="n">
        <v>0.791666666666667</v>
      </c>
      <c r="I46" s="36" t="n">
        <f aca="false">J46*6</f>
        <v>114</v>
      </c>
      <c r="J46" s="36" t="n">
        <v>19</v>
      </c>
      <c r="K46" s="39" t="s">
        <v>76</v>
      </c>
    </row>
    <row r="47" s="21" customFormat="true" ht="21.75" hidden="false" customHeight="true" outlineLevel="0" collapsed="false">
      <c r="A47" s="30" t="s">
        <v>137</v>
      </c>
      <c r="B47" s="24" t="s">
        <v>138</v>
      </c>
      <c r="C47" s="24" t="s">
        <v>139</v>
      </c>
      <c r="D47" s="25" t="s">
        <v>140</v>
      </c>
      <c r="E47" s="25" t="s">
        <v>32</v>
      </c>
      <c r="F47" s="25" t="s">
        <v>33</v>
      </c>
      <c r="G47" s="31" t="n">
        <v>0.291666666666667</v>
      </c>
      <c r="H47" s="31" t="n">
        <v>0.694444444444445</v>
      </c>
      <c r="I47" s="24" t="n">
        <v>36</v>
      </c>
      <c r="J47" s="24" t="n">
        <v>8</v>
      </c>
      <c r="K47" s="27" t="s">
        <v>141</v>
      </c>
    </row>
    <row r="48" s="57" customFormat="true" ht="21.75" hidden="true" customHeight="true" outlineLevel="0" collapsed="false">
      <c r="A48" s="59" t="s">
        <v>142</v>
      </c>
      <c r="B48" s="53" t="s">
        <v>143</v>
      </c>
      <c r="C48" s="53" t="s">
        <v>17</v>
      </c>
      <c r="D48" s="53" t="s">
        <v>50</v>
      </c>
      <c r="E48" s="53" t="s">
        <v>32</v>
      </c>
      <c r="F48" s="53" t="s">
        <v>26</v>
      </c>
      <c r="G48" s="60" t="n">
        <v>0.791666666666667</v>
      </c>
      <c r="H48" s="60" t="n">
        <v>0.291666666666667</v>
      </c>
      <c r="I48" s="53" t="n">
        <f aca="false">J48*12</f>
        <v>48</v>
      </c>
      <c r="J48" s="53" t="n">
        <v>4</v>
      </c>
      <c r="K48" s="56" t="s">
        <v>51</v>
      </c>
    </row>
    <row r="49" s="49" customFormat="true" ht="21.75" hidden="true" customHeight="true" outlineLevel="0" collapsed="false">
      <c r="A49" s="45" t="s">
        <v>144</v>
      </c>
      <c r="B49" s="46" t="s">
        <v>145</v>
      </c>
      <c r="C49" s="46" t="s">
        <v>17</v>
      </c>
      <c r="D49" s="46" t="s">
        <v>50</v>
      </c>
      <c r="E49" s="46" t="s">
        <v>32</v>
      </c>
      <c r="F49" s="46" t="s">
        <v>26</v>
      </c>
      <c r="G49" s="47" t="n">
        <v>0.791666666666667</v>
      </c>
      <c r="H49" s="47" t="n">
        <v>0.291666666666667</v>
      </c>
      <c r="I49" s="46" t="n">
        <f aca="false">J49*12</f>
        <v>48</v>
      </c>
      <c r="J49" s="46" t="n">
        <v>4</v>
      </c>
      <c r="K49" s="48" t="s">
        <v>51</v>
      </c>
    </row>
    <row r="50" s="21" customFormat="true" ht="21.75" hidden="false" customHeight="true" outlineLevel="0" collapsed="false">
      <c r="A50" s="30" t="s">
        <v>146</v>
      </c>
      <c r="B50" s="24" t="s">
        <v>147</v>
      </c>
      <c r="C50" s="24" t="s">
        <v>148</v>
      </c>
      <c r="D50" s="24" t="s">
        <v>149</v>
      </c>
      <c r="E50" s="24" t="s">
        <v>32</v>
      </c>
      <c r="F50" s="24" t="s">
        <v>33</v>
      </c>
      <c r="G50" s="31" t="n">
        <v>0.291666666666667</v>
      </c>
      <c r="H50" s="31" t="n">
        <v>0.541666666666667</v>
      </c>
      <c r="I50" s="24" t="n">
        <v>12</v>
      </c>
      <c r="J50" s="24" t="n">
        <v>2</v>
      </c>
      <c r="K50" s="27" t="s">
        <v>51</v>
      </c>
    </row>
    <row r="51" s="21" customFormat="true" ht="21.75" hidden="false" customHeight="true" outlineLevel="0" collapsed="false">
      <c r="A51" s="30" t="s">
        <v>150</v>
      </c>
      <c r="B51" s="24" t="s">
        <v>151</v>
      </c>
      <c r="C51" s="24" t="s">
        <v>17</v>
      </c>
      <c r="D51" s="24" t="s">
        <v>24</v>
      </c>
      <c r="E51" s="24" t="s">
        <v>25</v>
      </c>
      <c r="F51" s="24" t="s">
        <v>26</v>
      </c>
      <c r="G51" s="31" t="n">
        <v>0.291666666666667</v>
      </c>
      <c r="H51" s="31" t="n">
        <v>0.791666666666667</v>
      </c>
      <c r="I51" s="25" t="n">
        <f aca="false">J51*12</f>
        <v>180</v>
      </c>
      <c r="J51" s="25" t="n">
        <v>15</v>
      </c>
      <c r="K51" s="27" t="s">
        <v>82</v>
      </c>
    </row>
    <row r="52" s="40" customFormat="true" ht="21.75" hidden="true" customHeight="true" outlineLevel="0" collapsed="false">
      <c r="A52" s="42" t="s">
        <v>152</v>
      </c>
      <c r="B52" s="36" t="s">
        <v>153</v>
      </c>
      <c r="C52" s="36" t="s">
        <v>17</v>
      </c>
      <c r="D52" s="36" t="s">
        <v>154</v>
      </c>
      <c r="E52" s="36" t="s">
        <v>25</v>
      </c>
      <c r="F52" s="36" t="s">
        <v>26</v>
      </c>
      <c r="G52" s="38" t="n">
        <v>0.541666666666667</v>
      </c>
      <c r="H52" s="38" t="n">
        <v>0.75</v>
      </c>
      <c r="I52" s="36" t="n">
        <f aca="false">J52*6</f>
        <v>114</v>
      </c>
      <c r="J52" s="36" t="n">
        <v>19</v>
      </c>
      <c r="K52" s="39" t="s">
        <v>155</v>
      </c>
    </row>
    <row r="53" s="21" customFormat="true" ht="21.75" hidden="false" customHeight="true" outlineLevel="0" collapsed="false">
      <c r="A53" s="61" t="s">
        <v>156</v>
      </c>
      <c r="B53" s="23" t="s">
        <v>157</v>
      </c>
      <c r="C53" s="24" t="s">
        <v>17</v>
      </c>
      <c r="D53" s="24" t="s">
        <v>81</v>
      </c>
      <c r="E53" s="24" t="s">
        <v>25</v>
      </c>
      <c r="F53" s="25" t="s">
        <v>26</v>
      </c>
      <c r="G53" s="26" t="n">
        <v>0.291666666666667</v>
      </c>
      <c r="H53" s="26" t="n">
        <v>0.791666666666667</v>
      </c>
      <c r="I53" s="25" t="n">
        <f aca="false">J53*12</f>
        <v>180</v>
      </c>
      <c r="J53" s="25" t="n">
        <v>15</v>
      </c>
      <c r="K53" s="27" t="s">
        <v>82</v>
      </c>
    </row>
    <row r="54" s="21" customFormat="true" ht="21.75" hidden="false" customHeight="true" outlineLevel="0" collapsed="false">
      <c r="A54" s="33" t="s">
        <v>158</v>
      </c>
      <c r="B54" s="23" t="s">
        <v>159</v>
      </c>
      <c r="C54" s="24" t="s">
        <v>17</v>
      </c>
      <c r="D54" s="24" t="s">
        <v>160</v>
      </c>
      <c r="E54" s="24" t="s">
        <v>25</v>
      </c>
      <c r="F54" s="25" t="s">
        <v>33</v>
      </c>
      <c r="G54" s="31" t="n">
        <v>0.291666666666667</v>
      </c>
      <c r="H54" s="31" t="n">
        <v>0.541666666666667</v>
      </c>
      <c r="I54" s="24" t="n">
        <f aca="false">J54*6</f>
        <v>114</v>
      </c>
      <c r="J54" s="24" t="n">
        <v>19</v>
      </c>
      <c r="K54" s="27" t="s">
        <v>161</v>
      </c>
    </row>
    <row r="55" s="21" customFormat="true" ht="21.75" hidden="false" customHeight="true" outlineLevel="0" collapsed="false">
      <c r="A55" s="30" t="s">
        <v>162</v>
      </c>
      <c r="B55" s="24" t="s">
        <v>163</v>
      </c>
      <c r="C55" s="24" t="s">
        <v>17</v>
      </c>
      <c r="D55" s="24" t="s">
        <v>50</v>
      </c>
      <c r="E55" s="24" t="s">
        <v>32</v>
      </c>
      <c r="F55" s="24" t="s">
        <v>26</v>
      </c>
      <c r="G55" s="31" t="s">
        <v>164</v>
      </c>
      <c r="H55" s="31" t="s">
        <v>165</v>
      </c>
      <c r="I55" s="24" t="n">
        <v>216</v>
      </c>
      <c r="J55" s="24" t="n">
        <v>31</v>
      </c>
      <c r="K55" s="27" t="s">
        <v>51</v>
      </c>
    </row>
    <row r="56" customFormat="false" ht="21.75" hidden="true" customHeight="true" outlineLevel="0" collapsed="false">
      <c r="A56" s="30" t="s">
        <v>166</v>
      </c>
      <c r="B56" s="62" t="s">
        <v>167</v>
      </c>
      <c r="C56" s="24" t="s">
        <v>17</v>
      </c>
      <c r="D56" s="24" t="s">
        <v>71</v>
      </c>
      <c r="E56" s="23" t="s">
        <v>25</v>
      </c>
      <c r="F56" s="25" t="s">
        <v>33</v>
      </c>
      <c r="G56" s="31" t="n">
        <v>0.541666666666667</v>
      </c>
      <c r="H56" s="31" t="n">
        <v>0.791666666666667</v>
      </c>
      <c r="I56" s="24" t="n">
        <f aca="false">J56*6</f>
        <v>120</v>
      </c>
      <c r="J56" s="24" t="n">
        <v>20</v>
      </c>
      <c r="K56" s="27" t="s">
        <v>72</v>
      </c>
    </row>
    <row r="57" s="21" customFormat="true" ht="21.75" hidden="false" customHeight="true" outlineLevel="0" collapsed="false">
      <c r="A57" s="30" t="s">
        <v>168</v>
      </c>
      <c r="B57" s="62" t="s">
        <v>169</v>
      </c>
      <c r="C57" s="24" t="s">
        <v>17</v>
      </c>
      <c r="D57" s="23" t="s">
        <v>75</v>
      </c>
      <c r="E57" s="23" t="s">
        <v>25</v>
      </c>
      <c r="F57" s="25" t="s">
        <v>33</v>
      </c>
      <c r="G57" s="31" t="n">
        <v>0.291666666666667</v>
      </c>
      <c r="H57" s="31" t="n">
        <v>0.541666666666667</v>
      </c>
      <c r="I57" s="24" t="n">
        <v>60</v>
      </c>
      <c r="J57" s="24" t="n">
        <v>12</v>
      </c>
      <c r="K57" s="27" t="s">
        <v>76</v>
      </c>
    </row>
    <row r="58" s="49" customFormat="true" ht="21.75" hidden="true" customHeight="true" outlineLevel="0" collapsed="false">
      <c r="A58" s="45" t="s">
        <v>170</v>
      </c>
      <c r="B58" s="63" t="s">
        <v>171</v>
      </c>
      <c r="C58" s="46" t="s">
        <v>17</v>
      </c>
      <c r="D58" s="64" t="s">
        <v>50</v>
      </c>
      <c r="E58" s="64" t="s">
        <v>32</v>
      </c>
      <c r="F58" s="65" t="s">
        <v>26</v>
      </c>
      <c r="G58" s="47" t="n">
        <v>0.791666666666667</v>
      </c>
      <c r="H58" s="47" t="n">
        <v>0.291666666666667</v>
      </c>
      <c r="I58" s="46" t="n">
        <f aca="false">J58*12</f>
        <v>24</v>
      </c>
      <c r="J58" s="46" t="n">
        <v>2</v>
      </c>
      <c r="K58" s="48" t="s">
        <v>51</v>
      </c>
    </row>
    <row r="59" s="67" customFormat="true" ht="21.75" hidden="true" customHeight="true" outlineLevel="0" collapsed="false">
      <c r="A59" s="66" t="s">
        <v>172</v>
      </c>
      <c r="B59" s="46" t="s">
        <v>173</v>
      </c>
      <c r="C59" s="46" t="s">
        <v>17</v>
      </c>
      <c r="D59" s="46" t="s">
        <v>50</v>
      </c>
      <c r="E59" s="46" t="s">
        <v>32</v>
      </c>
      <c r="F59" s="46" t="s">
        <v>26</v>
      </c>
      <c r="G59" s="47" t="s">
        <v>164</v>
      </c>
      <c r="H59" s="47" t="s">
        <v>165</v>
      </c>
      <c r="I59" s="46" t="n">
        <v>36</v>
      </c>
      <c r="J59" s="46" t="n">
        <v>5</v>
      </c>
      <c r="K59" s="48" t="s">
        <v>51</v>
      </c>
    </row>
    <row r="60" s="21" customFormat="true" ht="21.75" hidden="false" customHeight="true" outlineLevel="0" collapsed="false">
      <c r="A60" s="33" t="s">
        <v>174</v>
      </c>
      <c r="B60" s="24" t="s">
        <v>53</v>
      </c>
      <c r="C60" s="24" t="s">
        <v>17</v>
      </c>
      <c r="D60" s="25" t="s">
        <v>54</v>
      </c>
      <c r="E60" s="25" t="s">
        <v>32</v>
      </c>
      <c r="F60" s="25" t="s">
        <v>33</v>
      </c>
      <c r="G60" s="31" t="n">
        <v>0.291666666666667</v>
      </c>
      <c r="H60" s="31" t="n">
        <v>0.708333333333333</v>
      </c>
      <c r="I60" s="24" t="n">
        <v>70</v>
      </c>
      <c r="J60" s="24" t="n">
        <v>16</v>
      </c>
      <c r="K60" s="27" t="s">
        <v>55</v>
      </c>
    </row>
    <row r="61" s="21" customFormat="true" ht="21.75" hidden="false" customHeight="true" outlineLevel="0" collapsed="false">
      <c r="A61" s="30" t="s">
        <v>175</v>
      </c>
      <c r="B61" s="24" t="s">
        <v>176</v>
      </c>
      <c r="C61" s="24" t="s">
        <v>17</v>
      </c>
      <c r="D61" s="24" t="s">
        <v>81</v>
      </c>
      <c r="E61" s="24" t="s">
        <v>25</v>
      </c>
      <c r="F61" s="25" t="s">
        <v>26</v>
      </c>
      <c r="G61" s="26" t="n">
        <v>0.791666666666667</v>
      </c>
      <c r="H61" s="26" t="n">
        <v>0.291666666666667</v>
      </c>
      <c r="I61" s="25" t="n">
        <f aca="false">J61*12</f>
        <v>180</v>
      </c>
      <c r="J61" s="25" t="n">
        <v>15</v>
      </c>
      <c r="K61" s="27" t="s">
        <v>82</v>
      </c>
    </row>
    <row r="62" s="21" customFormat="true" ht="21.75" hidden="false" customHeight="true" outlineLevel="0" collapsed="false">
      <c r="A62" s="30" t="s">
        <v>177</v>
      </c>
      <c r="B62" s="23" t="s">
        <v>178</v>
      </c>
      <c r="C62" s="24" t="s">
        <v>17</v>
      </c>
      <c r="D62" s="24" t="s">
        <v>160</v>
      </c>
      <c r="E62" s="24" t="s">
        <v>25</v>
      </c>
      <c r="F62" s="25" t="s">
        <v>33</v>
      </c>
      <c r="G62" s="31" t="n">
        <v>0.541666666666667</v>
      </c>
      <c r="H62" s="31" t="n">
        <v>0.791666666666667</v>
      </c>
      <c r="I62" s="24" t="n">
        <f aca="false">J62*6</f>
        <v>114</v>
      </c>
      <c r="J62" s="24" t="n">
        <v>19</v>
      </c>
      <c r="K62" s="27" t="s">
        <v>161</v>
      </c>
    </row>
    <row r="63" s="21" customFormat="true" ht="21.75" hidden="false" customHeight="true" outlineLevel="0" collapsed="false">
      <c r="A63" s="30" t="s">
        <v>179</v>
      </c>
      <c r="B63" s="23" t="s">
        <v>180</v>
      </c>
      <c r="C63" s="24" t="s">
        <v>17</v>
      </c>
      <c r="D63" s="24" t="s">
        <v>154</v>
      </c>
      <c r="E63" s="24" t="s">
        <v>25</v>
      </c>
      <c r="F63" s="25" t="s">
        <v>33</v>
      </c>
      <c r="G63" s="31" t="n">
        <v>0.291666666666667</v>
      </c>
      <c r="H63" s="31" t="n">
        <v>0.541666666666667</v>
      </c>
      <c r="I63" s="24" t="n">
        <v>108</v>
      </c>
      <c r="J63" s="24" t="n">
        <v>15</v>
      </c>
      <c r="K63" s="27" t="s">
        <v>155</v>
      </c>
    </row>
    <row r="64" s="21" customFormat="true" ht="19.5" hidden="false" customHeight="true" outlineLevel="0" collapsed="false">
      <c r="A64" s="30" t="s">
        <v>181</v>
      </c>
      <c r="B64" s="23" t="s">
        <v>182</v>
      </c>
      <c r="C64" s="24" t="s">
        <v>17</v>
      </c>
      <c r="D64" s="24" t="s">
        <v>160</v>
      </c>
      <c r="E64" s="24" t="s">
        <v>25</v>
      </c>
      <c r="F64" s="25" t="s">
        <v>33</v>
      </c>
      <c r="G64" s="31" t="n">
        <v>0.291666666666667</v>
      </c>
      <c r="H64" s="31" t="n">
        <v>0.541666666666667</v>
      </c>
      <c r="I64" s="24" t="n">
        <f aca="false">J64*6</f>
        <v>114</v>
      </c>
      <c r="J64" s="24" t="n">
        <v>19</v>
      </c>
      <c r="K64" s="27" t="s">
        <v>161</v>
      </c>
    </row>
    <row r="65" s="57" customFormat="true" ht="12.75" hidden="true" customHeight="false" outlineLevel="0" collapsed="false">
      <c r="A65" s="59" t="s">
        <v>183</v>
      </c>
      <c r="B65" s="52" t="s">
        <v>184</v>
      </c>
      <c r="C65" s="53" t="n">
        <v>18489</v>
      </c>
      <c r="D65" s="53" t="s">
        <v>31</v>
      </c>
      <c r="E65" s="53" t="s">
        <v>32</v>
      </c>
      <c r="F65" s="54" t="s">
        <v>33</v>
      </c>
      <c r="G65" s="60" t="n">
        <v>0.541666666666667</v>
      </c>
      <c r="H65" s="60" t="n">
        <v>0.708333333333333</v>
      </c>
      <c r="I65" s="53" t="s">
        <v>185</v>
      </c>
      <c r="J65" s="53" t="s">
        <v>186</v>
      </c>
      <c r="K65" s="56" t="s">
        <v>34</v>
      </c>
    </row>
    <row r="66" s="21" customFormat="true" ht="18" hidden="false" customHeight="true" outlineLevel="0" collapsed="false">
      <c r="A66" s="22" t="s">
        <v>187</v>
      </c>
      <c r="B66" s="23" t="s">
        <v>188</v>
      </c>
      <c r="C66" s="24" t="s">
        <v>17</v>
      </c>
      <c r="D66" s="24" t="s">
        <v>24</v>
      </c>
      <c r="E66" s="24" t="s">
        <v>25</v>
      </c>
      <c r="F66" s="25" t="s">
        <v>26</v>
      </c>
      <c r="G66" s="26" t="n">
        <v>0.291666666666667</v>
      </c>
      <c r="H66" s="26" t="n">
        <v>0.791666666666667</v>
      </c>
      <c r="I66" s="25" t="n">
        <f aca="false">J66*12</f>
        <v>180</v>
      </c>
      <c r="J66" s="25" t="n">
        <v>15</v>
      </c>
      <c r="K66" s="27" t="s">
        <v>27</v>
      </c>
    </row>
    <row r="67" s="40" customFormat="true" ht="20.25" hidden="true" customHeight="true" outlineLevel="0" collapsed="false">
      <c r="A67" s="42" t="s">
        <v>189</v>
      </c>
      <c r="B67" s="43" t="s">
        <v>190</v>
      </c>
      <c r="C67" s="36" t="s">
        <v>17</v>
      </c>
      <c r="D67" s="36" t="s">
        <v>191</v>
      </c>
      <c r="E67" s="36" t="s">
        <v>25</v>
      </c>
      <c r="F67" s="37" t="s">
        <v>33</v>
      </c>
      <c r="G67" s="44" t="n">
        <v>0.291666666666667</v>
      </c>
      <c r="H67" s="44" t="n">
        <v>0.791666666666667</v>
      </c>
      <c r="I67" s="37" t="n">
        <f aca="false">J67*12</f>
        <v>180</v>
      </c>
      <c r="J67" s="37" t="n">
        <v>15</v>
      </c>
      <c r="K67" s="39" t="s">
        <v>192</v>
      </c>
    </row>
    <row r="68" s="21" customFormat="true" ht="20.25" hidden="false" customHeight="true" outlineLevel="0" collapsed="false">
      <c r="A68" s="22" t="s">
        <v>193</v>
      </c>
      <c r="B68" s="68" t="s">
        <v>194</v>
      </c>
      <c r="C68" s="24" t="s">
        <v>17</v>
      </c>
      <c r="D68" s="24" t="s">
        <v>24</v>
      </c>
      <c r="E68" s="24" t="s">
        <v>25</v>
      </c>
      <c r="F68" s="25" t="s">
        <v>26</v>
      </c>
      <c r="G68" s="26" t="n">
        <v>0.791666666666667</v>
      </c>
      <c r="H68" s="26" t="n">
        <v>0.291666666666667</v>
      </c>
      <c r="I68" s="25" t="n">
        <f aca="false">J68*12</f>
        <v>180</v>
      </c>
      <c r="J68" s="25" t="n">
        <v>15</v>
      </c>
      <c r="K68" s="27" t="s">
        <v>27</v>
      </c>
    </row>
    <row r="69" s="21" customFormat="true" ht="15.75" hidden="false" customHeight="true" outlineLevel="0" collapsed="false">
      <c r="A69" s="30" t="s">
        <v>195</v>
      </c>
      <c r="B69" s="23" t="s">
        <v>196</v>
      </c>
      <c r="C69" s="24" t="s">
        <v>17</v>
      </c>
      <c r="D69" s="24" t="s">
        <v>81</v>
      </c>
      <c r="E69" s="24" t="s">
        <v>25</v>
      </c>
      <c r="F69" s="25" t="s">
        <v>26</v>
      </c>
      <c r="G69" s="26" t="n">
        <v>0.291666666666667</v>
      </c>
      <c r="H69" s="26" t="n">
        <v>0.791666666666667</v>
      </c>
      <c r="I69" s="25" t="n">
        <f aca="false">J69*12</f>
        <v>180</v>
      </c>
      <c r="J69" s="25" t="n">
        <v>15</v>
      </c>
      <c r="K69" s="27" t="s">
        <v>27</v>
      </c>
    </row>
    <row r="70" s="21" customFormat="true" ht="21.75" hidden="false" customHeight="true" outlineLevel="0" collapsed="false">
      <c r="A70" s="22" t="s">
        <v>197</v>
      </c>
      <c r="B70" s="23" t="s">
        <v>198</v>
      </c>
      <c r="C70" s="24" t="s">
        <v>17</v>
      </c>
      <c r="D70" s="24" t="s">
        <v>75</v>
      </c>
      <c r="E70" s="24" t="s">
        <v>25</v>
      </c>
      <c r="F70" s="25" t="s">
        <v>33</v>
      </c>
      <c r="G70" s="31" t="n">
        <v>0.270833333333333</v>
      </c>
      <c r="H70" s="31" t="n">
        <v>0.520833333333333</v>
      </c>
      <c r="I70" s="24" t="n">
        <v>105</v>
      </c>
      <c r="J70" s="24" t="n">
        <v>21</v>
      </c>
      <c r="K70" s="27" t="s">
        <v>76</v>
      </c>
    </row>
    <row r="71" s="21" customFormat="true" ht="25.5" hidden="false" customHeight="true" outlineLevel="0" collapsed="false">
      <c r="A71" s="30" t="s">
        <v>199</v>
      </c>
      <c r="B71" s="24" t="s">
        <v>200</v>
      </c>
      <c r="C71" s="24" t="s">
        <v>201</v>
      </c>
      <c r="D71" s="25" t="s">
        <v>202</v>
      </c>
      <c r="E71" s="25" t="s">
        <v>32</v>
      </c>
      <c r="F71" s="25" t="s">
        <v>33</v>
      </c>
      <c r="G71" s="31" t="s">
        <v>203</v>
      </c>
      <c r="H71" s="31" t="s">
        <v>204</v>
      </c>
      <c r="I71" s="50" t="n">
        <v>106</v>
      </c>
      <c r="J71" s="24" t="n">
        <v>18</v>
      </c>
      <c r="K71" s="27" t="s">
        <v>205</v>
      </c>
    </row>
    <row r="72" s="21" customFormat="true" ht="21.75" hidden="false" customHeight="true" outlineLevel="0" collapsed="false">
      <c r="A72" s="30" t="s">
        <v>206</v>
      </c>
      <c r="B72" s="24" t="s">
        <v>207</v>
      </c>
      <c r="C72" s="24" t="s">
        <v>17</v>
      </c>
      <c r="D72" s="24" t="s">
        <v>208</v>
      </c>
      <c r="E72" s="24" t="s">
        <v>25</v>
      </c>
      <c r="F72" s="25" t="s">
        <v>33</v>
      </c>
      <c r="G72" s="31" t="n">
        <v>0.270833333333333</v>
      </c>
      <c r="H72" s="31" t="n">
        <v>0.520833333333333</v>
      </c>
      <c r="I72" s="24" t="n">
        <f aca="false">J72*6</f>
        <v>30</v>
      </c>
      <c r="J72" s="24" t="n">
        <v>5</v>
      </c>
      <c r="K72" s="27" t="s">
        <v>209</v>
      </c>
    </row>
    <row r="73" s="21" customFormat="true" ht="21.75" hidden="false" customHeight="true" outlineLevel="0" collapsed="false">
      <c r="A73" s="30" t="s">
        <v>210</v>
      </c>
      <c r="B73" s="23" t="s">
        <v>211</v>
      </c>
      <c r="C73" s="24" t="s">
        <v>17</v>
      </c>
      <c r="D73" s="24" t="s">
        <v>160</v>
      </c>
      <c r="E73" s="24" t="s">
        <v>19</v>
      </c>
      <c r="F73" s="25" t="s">
        <v>33</v>
      </c>
      <c r="G73" s="31" t="n">
        <v>0.541666666666667</v>
      </c>
      <c r="H73" s="31" t="n">
        <v>0.791666666666667</v>
      </c>
      <c r="I73" s="24" t="n">
        <f aca="false">J73*6</f>
        <v>114</v>
      </c>
      <c r="J73" s="24" t="n">
        <v>19</v>
      </c>
      <c r="K73" s="27" t="s">
        <v>161</v>
      </c>
    </row>
    <row r="74" s="21" customFormat="true" ht="21.75" hidden="false" customHeight="true" outlineLevel="0" collapsed="false">
      <c r="A74" s="22" t="s">
        <v>212</v>
      </c>
      <c r="B74" s="29" t="s">
        <v>213</v>
      </c>
      <c r="C74" s="24" t="s">
        <v>17</v>
      </c>
      <c r="D74" s="24" t="s">
        <v>24</v>
      </c>
      <c r="E74" s="24" t="s">
        <v>25</v>
      </c>
      <c r="F74" s="25" t="s">
        <v>26</v>
      </c>
      <c r="G74" s="26" t="n">
        <v>0.291666666666667</v>
      </c>
      <c r="H74" s="26" t="n">
        <v>0.791666666666667</v>
      </c>
      <c r="I74" s="25" t="n">
        <f aca="false">J74*12</f>
        <v>180</v>
      </c>
      <c r="J74" s="25" t="n">
        <v>15</v>
      </c>
      <c r="K74" s="27" t="s">
        <v>27</v>
      </c>
    </row>
    <row r="75" s="21" customFormat="true" ht="21.75" hidden="false" customHeight="true" outlineLevel="0" collapsed="false">
      <c r="A75" s="22" t="s">
        <v>214</v>
      </c>
      <c r="B75" s="29" t="s">
        <v>215</v>
      </c>
      <c r="C75" s="24" t="s">
        <v>17</v>
      </c>
      <c r="D75" s="24" t="s">
        <v>24</v>
      </c>
      <c r="E75" s="24" t="s">
        <v>25</v>
      </c>
      <c r="F75" s="25" t="s">
        <v>26</v>
      </c>
      <c r="G75" s="26" t="n">
        <v>0.791666666666667</v>
      </c>
      <c r="H75" s="26" t="n">
        <v>0.291666666666667</v>
      </c>
      <c r="I75" s="25" t="n">
        <f aca="false">J75*12</f>
        <v>180</v>
      </c>
      <c r="J75" s="25" t="n">
        <v>15</v>
      </c>
      <c r="K75" s="27" t="s">
        <v>27</v>
      </c>
    </row>
    <row r="76" s="21" customFormat="true" ht="21.75" hidden="false" customHeight="true" outlineLevel="0" collapsed="false">
      <c r="A76" s="22" t="s">
        <v>216</v>
      </c>
      <c r="B76" s="23" t="s">
        <v>217</v>
      </c>
      <c r="C76" s="24" t="s">
        <v>17</v>
      </c>
      <c r="D76" s="24" t="s">
        <v>191</v>
      </c>
      <c r="E76" s="24" t="s">
        <v>25</v>
      </c>
      <c r="F76" s="25" t="s">
        <v>33</v>
      </c>
      <c r="G76" s="26" t="n">
        <v>0.291666666666667</v>
      </c>
      <c r="H76" s="26" t="n">
        <v>0.791666666666667</v>
      </c>
      <c r="I76" s="25" t="n">
        <f aca="false">J76*12</f>
        <v>180</v>
      </c>
      <c r="J76" s="25" t="n">
        <v>15</v>
      </c>
      <c r="K76" s="27" t="s">
        <v>192</v>
      </c>
    </row>
    <row r="77" s="21" customFormat="true" ht="21.75" hidden="false" customHeight="true" outlineLevel="0" collapsed="false">
      <c r="A77" s="22" t="s">
        <v>218</v>
      </c>
      <c r="B77" s="29" t="s">
        <v>219</v>
      </c>
      <c r="C77" s="24" t="s">
        <v>17</v>
      </c>
      <c r="D77" s="24" t="s">
        <v>24</v>
      </c>
      <c r="E77" s="24" t="s">
        <v>25</v>
      </c>
      <c r="F77" s="25" t="s">
        <v>26</v>
      </c>
      <c r="G77" s="26" t="n">
        <v>0.791666666666667</v>
      </c>
      <c r="H77" s="26" t="n">
        <v>0.291666666666667</v>
      </c>
      <c r="I77" s="25" t="n">
        <f aca="false">J77*12</f>
        <v>180</v>
      </c>
      <c r="J77" s="25" t="n">
        <v>15</v>
      </c>
      <c r="K77" s="27" t="s">
        <v>27</v>
      </c>
    </row>
    <row r="78" s="21" customFormat="true" ht="20.25" hidden="false" customHeight="true" outlineLevel="0" collapsed="false">
      <c r="A78" s="30" t="s">
        <v>220</v>
      </c>
      <c r="B78" s="24" t="s">
        <v>221</v>
      </c>
      <c r="C78" s="24" t="s">
        <v>222</v>
      </c>
      <c r="D78" s="24" t="s">
        <v>223</v>
      </c>
      <c r="E78" s="24" t="s">
        <v>32</v>
      </c>
      <c r="F78" s="25" t="s">
        <v>33</v>
      </c>
      <c r="G78" s="31" t="n">
        <v>0.5</v>
      </c>
      <c r="H78" s="31" t="n">
        <v>0.645833333333333</v>
      </c>
      <c r="I78" s="50" t="n">
        <f aca="false">J78*4.3</f>
        <v>21.5</v>
      </c>
      <c r="J78" s="24" t="n">
        <v>5</v>
      </c>
      <c r="K78" s="27" t="s">
        <v>224</v>
      </c>
    </row>
    <row r="79" s="21" customFormat="true" ht="20.25" hidden="false" customHeight="true" outlineLevel="0" collapsed="false">
      <c r="A79" s="30" t="s">
        <v>225</v>
      </c>
      <c r="B79" s="23" t="s">
        <v>226</v>
      </c>
      <c r="C79" s="24" t="s">
        <v>17</v>
      </c>
      <c r="D79" s="24" t="s">
        <v>154</v>
      </c>
      <c r="E79" s="24" t="s">
        <v>25</v>
      </c>
      <c r="F79" s="25" t="s">
        <v>33</v>
      </c>
      <c r="G79" s="31" t="n">
        <v>0.291666666666667</v>
      </c>
      <c r="H79" s="31" t="n">
        <v>0.541666666666667</v>
      </c>
      <c r="I79" s="24" t="n">
        <f aca="false">J79*6</f>
        <v>60</v>
      </c>
      <c r="J79" s="24" t="n">
        <v>10</v>
      </c>
      <c r="K79" s="27" t="s">
        <v>155</v>
      </c>
    </row>
    <row r="80" s="57" customFormat="true" ht="21.75" hidden="true" customHeight="true" outlineLevel="0" collapsed="false">
      <c r="A80" s="59" t="s">
        <v>227</v>
      </c>
      <c r="B80" s="52" t="s">
        <v>228</v>
      </c>
      <c r="C80" s="53" t="s">
        <v>17</v>
      </c>
      <c r="D80" s="53" t="s">
        <v>50</v>
      </c>
      <c r="E80" s="53" t="s">
        <v>32</v>
      </c>
      <c r="F80" s="54" t="s">
        <v>26</v>
      </c>
      <c r="G80" s="60" t="n">
        <v>0.291666666666667</v>
      </c>
      <c r="H80" s="60" t="n">
        <v>0.791666666666667</v>
      </c>
      <c r="I80" s="53" t="s">
        <v>229</v>
      </c>
      <c r="J80" s="53" t="n">
        <v>1</v>
      </c>
      <c r="K80" s="56" t="s">
        <v>51</v>
      </c>
    </row>
    <row r="81" s="21" customFormat="true" ht="21.75" hidden="false" customHeight="true" outlineLevel="0" collapsed="false">
      <c r="A81" s="30" t="s">
        <v>230</v>
      </c>
      <c r="B81" s="23" t="s">
        <v>231</v>
      </c>
      <c r="C81" s="24" t="s">
        <v>17</v>
      </c>
      <c r="D81" s="24" t="s">
        <v>24</v>
      </c>
      <c r="E81" s="24" t="s">
        <v>25</v>
      </c>
      <c r="F81" s="25" t="s">
        <v>26</v>
      </c>
      <c r="G81" s="31" t="n">
        <v>0.291666666666667</v>
      </c>
      <c r="H81" s="31" t="n">
        <v>0.791666666666667</v>
      </c>
      <c r="I81" s="25" t="n">
        <f aca="false">J81*12</f>
        <v>180</v>
      </c>
      <c r="J81" s="25" t="n">
        <v>15</v>
      </c>
      <c r="K81" s="27" t="s">
        <v>27</v>
      </c>
    </row>
    <row r="82" s="21" customFormat="true" ht="21.75" hidden="false" customHeight="true" outlineLevel="0" collapsed="false">
      <c r="A82" s="30" t="s">
        <v>232</v>
      </c>
      <c r="B82" s="23" t="s">
        <v>233</v>
      </c>
      <c r="C82" s="24" t="s">
        <v>234</v>
      </c>
      <c r="D82" s="24" t="s">
        <v>235</v>
      </c>
      <c r="E82" s="24" t="s">
        <v>32</v>
      </c>
      <c r="F82" s="25" t="s">
        <v>33</v>
      </c>
      <c r="G82" s="31" t="n">
        <v>0.291666666666667</v>
      </c>
      <c r="H82" s="31" t="n">
        <v>0.694444444444445</v>
      </c>
      <c r="I82" s="50" t="n">
        <f aca="false">J82*5.3</f>
        <v>42.4</v>
      </c>
      <c r="J82" s="24" t="n">
        <v>8</v>
      </c>
      <c r="K82" s="27" t="s">
        <v>236</v>
      </c>
    </row>
    <row r="83" s="21" customFormat="true" ht="19.5" hidden="false" customHeight="true" outlineLevel="0" collapsed="false">
      <c r="A83" s="30" t="s">
        <v>237</v>
      </c>
      <c r="B83" s="24" t="s">
        <v>238</v>
      </c>
      <c r="C83" s="24" t="s">
        <v>17</v>
      </c>
      <c r="D83" s="24" t="s">
        <v>208</v>
      </c>
      <c r="E83" s="24" t="s">
        <v>25</v>
      </c>
      <c r="F83" s="25" t="s">
        <v>33</v>
      </c>
      <c r="G83" s="31" t="n">
        <v>0.291666666666667</v>
      </c>
      <c r="H83" s="31" t="n">
        <v>0.541666666666667</v>
      </c>
      <c r="I83" s="24" t="n">
        <f aca="false">J83*6</f>
        <v>72</v>
      </c>
      <c r="J83" s="24" t="n">
        <v>12</v>
      </c>
      <c r="K83" s="27" t="s">
        <v>209</v>
      </c>
    </row>
    <row r="84" s="21" customFormat="true" ht="21" hidden="false" customHeight="true" outlineLevel="0" collapsed="false">
      <c r="A84" s="30" t="s">
        <v>239</v>
      </c>
      <c r="B84" s="24" t="s">
        <v>240</v>
      </c>
      <c r="C84" s="24" t="s">
        <v>17</v>
      </c>
      <c r="D84" s="24" t="s">
        <v>81</v>
      </c>
      <c r="E84" s="24" t="s">
        <v>25</v>
      </c>
      <c r="F84" s="25" t="s">
        <v>26</v>
      </c>
      <c r="G84" s="31" t="n">
        <v>0.291666666666667</v>
      </c>
      <c r="H84" s="31" t="n">
        <v>0.791666666666667</v>
      </c>
      <c r="I84" s="25" t="n">
        <f aca="false">J84*12</f>
        <v>180</v>
      </c>
      <c r="J84" s="25" t="n">
        <v>15</v>
      </c>
      <c r="K84" s="27" t="s">
        <v>82</v>
      </c>
    </row>
    <row r="85" s="21" customFormat="true" ht="21.75" hidden="false" customHeight="true" outlineLevel="0" collapsed="false">
      <c r="A85" s="30" t="s">
        <v>241</v>
      </c>
      <c r="B85" s="24" t="s">
        <v>242</v>
      </c>
      <c r="C85" s="24" t="s">
        <v>243</v>
      </c>
      <c r="D85" s="25" t="s">
        <v>202</v>
      </c>
      <c r="E85" s="25" t="s">
        <v>32</v>
      </c>
      <c r="F85" s="25" t="s">
        <v>26</v>
      </c>
      <c r="G85" s="31" t="n">
        <v>0.291666666666667</v>
      </c>
      <c r="H85" s="31" t="n">
        <v>0.541666666666667</v>
      </c>
      <c r="I85" s="24" t="n">
        <f aca="false">J85*6</f>
        <v>132</v>
      </c>
      <c r="J85" s="24" t="n">
        <v>22</v>
      </c>
      <c r="K85" s="27" t="s">
        <v>205</v>
      </c>
    </row>
    <row r="86" s="57" customFormat="true" ht="21.75" hidden="true" customHeight="true" outlineLevel="0" collapsed="false">
      <c r="A86" s="59" t="s">
        <v>244</v>
      </c>
      <c r="B86" s="53" t="s">
        <v>245</v>
      </c>
      <c r="C86" s="53" t="s">
        <v>17</v>
      </c>
      <c r="D86" s="53" t="s">
        <v>50</v>
      </c>
      <c r="E86" s="53" t="s">
        <v>32</v>
      </c>
      <c r="F86" s="53" t="s">
        <v>26</v>
      </c>
      <c r="G86" s="55" t="n">
        <v>0.541666666666667</v>
      </c>
      <c r="H86" s="55" t="n">
        <v>0.791666666666667</v>
      </c>
      <c r="I86" s="54" t="n">
        <f aca="false">J86*6</f>
        <v>30</v>
      </c>
      <c r="J86" s="54" t="n">
        <v>5</v>
      </c>
      <c r="K86" s="56" t="s">
        <v>51</v>
      </c>
    </row>
    <row r="87" s="21" customFormat="true" ht="21.75" hidden="false" customHeight="true" outlineLevel="0" collapsed="false">
      <c r="A87" s="22" t="s">
        <v>246</v>
      </c>
      <c r="B87" s="23" t="s">
        <v>247</v>
      </c>
      <c r="C87" s="24" t="s">
        <v>17</v>
      </c>
      <c r="D87" s="24" t="s">
        <v>24</v>
      </c>
      <c r="E87" s="24" t="s">
        <v>25</v>
      </c>
      <c r="F87" s="25" t="s">
        <v>26</v>
      </c>
      <c r="G87" s="26" t="n">
        <v>0.291666666666667</v>
      </c>
      <c r="H87" s="26" t="n">
        <v>0.791666666666667</v>
      </c>
      <c r="I87" s="25" t="n">
        <f aca="false">J87*12</f>
        <v>180</v>
      </c>
      <c r="J87" s="25" t="n">
        <v>15</v>
      </c>
      <c r="K87" s="27" t="s">
        <v>27</v>
      </c>
    </row>
    <row r="88" s="21" customFormat="true" ht="21.75" hidden="false" customHeight="true" outlineLevel="0" collapsed="false">
      <c r="A88" s="22" t="s">
        <v>248</v>
      </c>
      <c r="B88" s="23" t="s">
        <v>249</v>
      </c>
      <c r="C88" s="24" t="s">
        <v>17</v>
      </c>
      <c r="D88" s="24" t="s">
        <v>75</v>
      </c>
      <c r="E88" s="24" t="s">
        <v>25</v>
      </c>
      <c r="F88" s="25" t="s">
        <v>33</v>
      </c>
      <c r="G88" s="31" t="n">
        <v>0.541666666666667</v>
      </c>
      <c r="H88" s="31" t="n">
        <v>0.791666666666667</v>
      </c>
      <c r="I88" s="24" t="n">
        <v>100</v>
      </c>
      <c r="J88" s="24" t="n">
        <v>20</v>
      </c>
      <c r="K88" s="27" t="s">
        <v>250</v>
      </c>
    </row>
    <row r="89" s="21" customFormat="true" ht="21.75" hidden="false" customHeight="true" outlineLevel="0" collapsed="false">
      <c r="A89" s="30" t="s">
        <v>251</v>
      </c>
      <c r="B89" s="24" t="s">
        <v>252</v>
      </c>
      <c r="C89" s="24" t="s">
        <v>17</v>
      </c>
      <c r="D89" s="24" t="s">
        <v>81</v>
      </c>
      <c r="E89" s="24" t="s">
        <v>25</v>
      </c>
      <c r="F89" s="25" t="s">
        <v>26</v>
      </c>
      <c r="G89" s="26" t="n">
        <v>0.333333333333333</v>
      </c>
      <c r="H89" s="26" t="n">
        <v>0.75</v>
      </c>
      <c r="I89" s="25" t="n">
        <f aca="false">J89*9</f>
        <v>171</v>
      </c>
      <c r="J89" s="25" t="n">
        <v>19</v>
      </c>
      <c r="K89" s="27" t="s">
        <v>82</v>
      </c>
    </row>
    <row r="90" s="21" customFormat="true" ht="21.75" hidden="false" customHeight="true" outlineLevel="0" collapsed="false">
      <c r="A90" s="30" t="s">
        <v>253</v>
      </c>
      <c r="B90" s="24" t="s">
        <v>254</v>
      </c>
      <c r="C90" s="24" t="s">
        <v>17</v>
      </c>
      <c r="D90" s="24" t="s">
        <v>255</v>
      </c>
      <c r="E90" s="24" t="s">
        <v>19</v>
      </c>
      <c r="F90" s="25" t="s">
        <v>26</v>
      </c>
      <c r="G90" s="26" t="n">
        <v>0.791666666666667</v>
      </c>
      <c r="H90" s="26" t="n">
        <v>0.291666666666667</v>
      </c>
      <c r="I90" s="25" t="n">
        <f aca="false">J90*12</f>
        <v>180</v>
      </c>
      <c r="J90" s="25" t="n">
        <v>15</v>
      </c>
      <c r="K90" s="27" t="s">
        <v>82</v>
      </c>
    </row>
    <row r="91" s="21" customFormat="true" ht="21.75" hidden="false" customHeight="true" outlineLevel="0" collapsed="false">
      <c r="A91" s="22" t="s">
        <v>256</v>
      </c>
      <c r="B91" s="23" t="s">
        <v>257</v>
      </c>
      <c r="C91" s="24" t="s">
        <v>17</v>
      </c>
      <c r="D91" s="24" t="s">
        <v>24</v>
      </c>
      <c r="E91" s="24" t="s">
        <v>25</v>
      </c>
      <c r="F91" s="25" t="s">
        <v>20</v>
      </c>
      <c r="G91" s="26" t="n">
        <v>0.3125</v>
      </c>
      <c r="H91" s="26" t="n">
        <v>0.6875</v>
      </c>
      <c r="I91" s="25" t="n">
        <f aca="false">J91*12</f>
        <v>180</v>
      </c>
      <c r="J91" s="25" t="n">
        <v>15</v>
      </c>
      <c r="K91" s="27" t="s">
        <v>82</v>
      </c>
    </row>
    <row r="92" s="21" customFormat="true" ht="27" hidden="false" customHeight="true" outlineLevel="0" collapsed="false">
      <c r="A92" s="30" t="s">
        <v>258</v>
      </c>
      <c r="B92" s="24" t="s">
        <v>259</v>
      </c>
      <c r="C92" s="24" t="s">
        <v>17</v>
      </c>
      <c r="D92" s="24" t="s">
        <v>260</v>
      </c>
      <c r="E92" s="24" t="s">
        <v>25</v>
      </c>
      <c r="F92" s="24" t="s">
        <v>33</v>
      </c>
      <c r="G92" s="31" t="s">
        <v>261</v>
      </c>
      <c r="H92" s="31" t="s">
        <v>262</v>
      </c>
      <c r="I92" s="24" t="n">
        <f aca="false">J92*8</f>
        <v>152</v>
      </c>
      <c r="J92" s="24" t="n">
        <v>19</v>
      </c>
      <c r="K92" s="27" t="s">
        <v>263</v>
      </c>
    </row>
    <row r="93" s="49" customFormat="true" ht="21.75" hidden="true" customHeight="true" outlineLevel="0" collapsed="false">
      <c r="A93" s="69" t="s">
        <v>264</v>
      </c>
      <c r="B93" s="64" t="s">
        <v>265</v>
      </c>
      <c r="C93" s="46" t="s">
        <v>266</v>
      </c>
      <c r="D93" s="46" t="s">
        <v>149</v>
      </c>
      <c r="E93" s="46" t="s">
        <v>32</v>
      </c>
      <c r="F93" s="65" t="s">
        <v>33</v>
      </c>
      <c r="G93" s="70" t="n">
        <v>0.333333333333333</v>
      </c>
      <c r="H93" s="70" t="n">
        <v>0.5</v>
      </c>
      <c r="I93" s="65" t="n">
        <f aca="false">J93*4</f>
        <v>8</v>
      </c>
      <c r="J93" s="65" t="n">
        <v>2</v>
      </c>
      <c r="K93" s="48" t="s">
        <v>267</v>
      </c>
    </row>
    <row r="94" s="21" customFormat="true" ht="21.75" hidden="false" customHeight="true" outlineLevel="0" collapsed="false">
      <c r="A94" s="22" t="s">
        <v>268</v>
      </c>
      <c r="B94" s="29" t="s">
        <v>269</v>
      </c>
      <c r="C94" s="24" t="s">
        <v>17</v>
      </c>
      <c r="D94" s="24" t="s">
        <v>24</v>
      </c>
      <c r="E94" s="24" t="s">
        <v>25</v>
      </c>
      <c r="F94" s="25" t="s">
        <v>26</v>
      </c>
      <c r="G94" s="26" t="n">
        <v>0.791666666666667</v>
      </c>
      <c r="H94" s="26" t="n">
        <v>0.291666666666667</v>
      </c>
      <c r="I94" s="25" t="n">
        <f aca="false">J94*12</f>
        <v>180</v>
      </c>
      <c r="J94" s="25" t="n">
        <v>15</v>
      </c>
      <c r="K94" s="27" t="s">
        <v>27</v>
      </c>
    </row>
    <row r="95" s="21" customFormat="true" ht="21.75" hidden="false" customHeight="true" outlineLevel="0" collapsed="false">
      <c r="A95" s="22" t="s">
        <v>270</v>
      </c>
      <c r="B95" s="29" t="s">
        <v>271</v>
      </c>
      <c r="C95" s="24" t="s">
        <v>17</v>
      </c>
      <c r="D95" s="24" t="s">
        <v>24</v>
      </c>
      <c r="E95" s="24" t="s">
        <v>25</v>
      </c>
      <c r="F95" s="25" t="s">
        <v>26</v>
      </c>
      <c r="G95" s="26" t="n">
        <v>0.791666666666667</v>
      </c>
      <c r="H95" s="26" t="n">
        <v>0.291666666666667</v>
      </c>
      <c r="I95" s="25" t="n">
        <f aca="false">J95*12</f>
        <v>180</v>
      </c>
      <c r="J95" s="25" t="n">
        <v>15</v>
      </c>
      <c r="K95" s="27" t="s">
        <v>27</v>
      </c>
    </row>
    <row r="96" s="21" customFormat="true" ht="21.75" hidden="false" customHeight="true" outlineLevel="0" collapsed="false">
      <c r="A96" s="30" t="s">
        <v>272</v>
      </c>
      <c r="B96" s="24" t="s">
        <v>273</v>
      </c>
      <c r="C96" s="24" t="s">
        <v>17</v>
      </c>
      <c r="D96" s="24" t="s">
        <v>81</v>
      </c>
      <c r="E96" s="24" t="s">
        <v>25</v>
      </c>
      <c r="F96" s="25" t="s">
        <v>26</v>
      </c>
      <c r="G96" s="26" t="n">
        <v>0.291666666666667</v>
      </c>
      <c r="H96" s="26" t="n">
        <v>0.791666666666667</v>
      </c>
      <c r="I96" s="25" t="n">
        <f aca="false">J96*12</f>
        <v>180</v>
      </c>
      <c r="J96" s="25" t="n">
        <v>15</v>
      </c>
      <c r="K96" s="27" t="s">
        <v>82</v>
      </c>
    </row>
    <row r="97" s="49" customFormat="true" ht="21.75" hidden="true" customHeight="true" outlineLevel="0" collapsed="false">
      <c r="A97" s="45" t="s">
        <v>274</v>
      </c>
      <c r="B97" s="46" t="s">
        <v>275</v>
      </c>
      <c r="C97" s="46" t="s">
        <v>17</v>
      </c>
      <c r="D97" s="46" t="s">
        <v>50</v>
      </c>
      <c r="E97" s="46" t="s">
        <v>32</v>
      </c>
      <c r="F97" s="46" t="s">
        <v>26</v>
      </c>
      <c r="G97" s="70" t="n">
        <v>0.541666666666667</v>
      </c>
      <c r="H97" s="70" t="n">
        <v>0.791666666666667</v>
      </c>
      <c r="I97" s="65" t="n">
        <f aca="false">J97*6</f>
        <v>12</v>
      </c>
      <c r="J97" s="65" t="n">
        <v>2</v>
      </c>
      <c r="K97" s="48" t="s">
        <v>51</v>
      </c>
    </row>
    <row r="98" s="21" customFormat="true" ht="21.75" hidden="false" customHeight="true" outlineLevel="0" collapsed="false">
      <c r="A98" s="71" t="s">
        <v>276</v>
      </c>
      <c r="B98" s="24" t="s">
        <v>277</v>
      </c>
      <c r="C98" s="24" t="s">
        <v>17</v>
      </c>
      <c r="D98" s="24" t="s">
        <v>50</v>
      </c>
      <c r="E98" s="24" t="s">
        <v>32</v>
      </c>
      <c r="F98" s="24" t="s">
        <v>26</v>
      </c>
      <c r="G98" s="31" t="n">
        <v>0.541666666666667</v>
      </c>
      <c r="H98" s="31" t="n">
        <v>0.791666666666667</v>
      </c>
      <c r="I98" s="24" t="n">
        <f aca="false">J98*6</f>
        <v>114</v>
      </c>
      <c r="J98" s="24" t="n">
        <v>19</v>
      </c>
      <c r="K98" s="27" t="s">
        <v>51</v>
      </c>
    </row>
    <row r="99" s="21" customFormat="true" ht="21.75" hidden="false" customHeight="true" outlineLevel="0" collapsed="false">
      <c r="A99" s="71" t="s">
        <v>278</v>
      </c>
      <c r="B99" s="24" t="s">
        <v>279</v>
      </c>
      <c r="C99" s="24" t="s">
        <v>17</v>
      </c>
      <c r="D99" s="24" t="s">
        <v>50</v>
      </c>
      <c r="E99" s="24" t="s">
        <v>32</v>
      </c>
      <c r="F99" s="24" t="s">
        <v>26</v>
      </c>
      <c r="G99" s="31" t="n">
        <v>0.791666666666667</v>
      </c>
      <c r="H99" s="31" t="n">
        <v>0.291666666666667</v>
      </c>
      <c r="I99" s="24" t="n">
        <f aca="false">J99*12</f>
        <v>24</v>
      </c>
      <c r="J99" s="24" t="n">
        <v>2</v>
      </c>
      <c r="K99" s="27" t="s">
        <v>51</v>
      </c>
    </row>
    <row r="100" s="21" customFormat="true" ht="21.75" hidden="false" customHeight="true" outlineLevel="0" collapsed="false">
      <c r="A100" s="71" t="s">
        <v>280</v>
      </c>
      <c r="B100" s="24" t="s">
        <v>281</v>
      </c>
      <c r="C100" s="24" t="s">
        <v>17</v>
      </c>
      <c r="D100" s="24" t="s">
        <v>50</v>
      </c>
      <c r="E100" s="24" t="s">
        <v>32</v>
      </c>
      <c r="F100" s="24" t="s">
        <v>26</v>
      </c>
      <c r="G100" s="31" t="n">
        <v>0.791666666666667</v>
      </c>
      <c r="H100" s="31" t="n">
        <v>0.291666666666667</v>
      </c>
      <c r="I100" s="24" t="n">
        <f aca="false">J100*12</f>
        <v>72</v>
      </c>
      <c r="J100" s="24" t="n">
        <v>6</v>
      </c>
      <c r="K100" s="27" t="s">
        <v>51</v>
      </c>
    </row>
    <row r="101" s="21" customFormat="true" ht="21.75" hidden="false" customHeight="true" outlineLevel="0" collapsed="false">
      <c r="A101" s="30" t="s">
        <v>282</v>
      </c>
      <c r="B101" s="24" t="s">
        <v>16</v>
      </c>
      <c r="C101" s="24" t="s">
        <v>17</v>
      </c>
      <c r="D101" s="24" t="s">
        <v>18</v>
      </c>
      <c r="E101" s="24" t="s">
        <v>19</v>
      </c>
      <c r="F101" s="25" t="s">
        <v>26</v>
      </c>
      <c r="G101" s="26" t="n">
        <v>0.291666666666667</v>
      </c>
      <c r="H101" s="26" t="n">
        <v>0.791666666666667</v>
      </c>
      <c r="I101" s="25" t="n">
        <f aca="false">J101*12</f>
        <v>120</v>
      </c>
      <c r="J101" s="25" t="n">
        <v>10</v>
      </c>
      <c r="K101" s="27" t="s">
        <v>21</v>
      </c>
    </row>
    <row r="102" customFormat="false" ht="26.25" hidden="false" customHeight="true" outlineLevel="0" collapsed="false">
      <c r="A102" s="72" t="s">
        <v>283</v>
      </c>
      <c r="B102" s="72"/>
      <c r="C102" s="72"/>
      <c r="D102" s="72"/>
      <c r="E102" s="72"/>
      <c r="F102" s="72"/>
      <c r="G102" s="72"/>
      <c r="H102" s="72"/>
      <c r="I102" s="72"/>
      <c r="J102" s="72"/>
      <c r="K102" s="72"/>
    </row>
    <row r="103" customFormat="false" ht="21.75" hidden="false" customHeight="true" outlineLevel="0" collapsed="false">
      <c r="A103" s="73"/>
      <c r="B103" s="73"/>
      <c r="C103" s="73"/>
      <c r="D103" s="73"/>
      <c r="E103" s="74"/>
      <c r="F103" s="74"/>
      <c r="G103" s="74"/>
      <c r="H103" s="74"/>
      <c r="I103" s="74"/>
      <c r="J103" s="74"/>
      <c r="K103" s="75"/>
    </row>
    <row r="104" customFormat="false" ht="21.75" hidden="false" customHeight="true" outlineLevel="0" collapsed="false">
      <c r="A104" s="73"/>
      <c r="B104" s="73"/>
      <c r="C104" s="73"/>
      <c r="D104" s="73"/>
      <c r="E104" s="74"/>
      <c r="F104" s="74"/>
      <c r="G104" s="74"/>
      <c r="H104" s="74"/>
      <c r="I104" s="74"/>
      <c r="J104" s="74"/>
      <c r="K104" s="75"/>
    </row>
    <row r="105" customFormat="false" ht="21.75" hidden="false" customHeight="true" outlineLevel="0" collapsed="false">
      <c r="A105" s="73"/>
      <c r="B105" s="73"/>
      <c r="C105" s="73"/>
      <c r="D105" s="73"/>
      <c r="E105" s="74"/>
      <c r="F105" s="74"/>
      <c r="G105" s="74"/>
      <c r="H105" s="74"/>
      <c r="I105" s="74"/>
      <c r="J105" s="74"/>
      <c r="K105" s="75"/>
    </row>
    <row r="106" customFormat="false" ht="21.75" hidden="false" customHeight="true" outlineLevel="0" collapsed="false">
      <c r="A106" s="73"/>
      <c r="B106" s="73"/>
      <c r="C106" s="73"/>
      <c r="D106" s="73"/>
      <c r="E106" s="74"/>
      <c r="F106" s="74"/>
      <c r="G106" s="74"/>
      <c r="H106" s="74"/>
      <c r="I106" s="74"/>
      <c r="J106" s="74"/>
      <c r="K106" s="75"/>
    </row>
    <row r="107" customFormat="false" ht="27" hidden="false" customHeight="true" outlineLevel="0" collapsed="false">
      <c r="A107" s="76" t="s">
        <v>284</v>
      </c>
      <c r="B107" s="76"/>
      <c r="C107" s="76"/>
      <c r="D107" s="76"/>
      <c r="E107" s="76"/>
      <c r="F107" s="76"/>
      <c r="G107" s="76"/>
      <c r="H107" s="76"/>
      <c r="I107" s="76"/>
      <c r="J107" s="76"/>
      <c r="K107" s="76"/>
      <c r="L107" s="77"/>
      <c r="M107" s="77"/>
      <c r="N107" s="77"/>
    </row>
    <row r="108" customFormat="false" ht="21.75" hidden="false" customHeight="true" outlineLevel="0" collapsed="false">
      <c r="A108" s="78" t="s">
        <v>285</v>
      </c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9"/>
    </row>
    <row r="109" customFormat="false" ht="22.5" hidden="false" customHeight="true" outlineLevel="0" collapsed="false">
      <c r="A109" s="79"/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9"/>
      <c r="N109" s="79"/>
    </row>
    <row r="110" customFormat="false" ht="21.75" hidden="false" customHeight="true" outlineLevel="0" collapsed="false">
      <c r="A110" s="79"/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80"/>
      <c r="N110" s="4"/>
    </row>
    <row r="111" customFormat="false" ht="21.75" hidden="false" customHeight="true" outlineLevel="0" collapsed="false">
      <c r="A111" s="81"/>
      <c r="B111" s="81"/>
      <c r="C111" s="81"/>
      <c r="D111" s="1"/>
      <c r="E111" s="2"/>
      <c r="G111" s="3"/>
      <c r="H111" s="3"/>
      <c r="K111" s="80"/>
      <c r="L111" s="80"/>
      <c r="M111" s="80"/>
      <c r="N111" s="4"/>
    </row>
    <row r="112" customFormat="false" ht="21.75" hidden="false" customHeight="true" outlineLevel="0" collapsed="false">
      <c r="A112" s="78"/>
      <c r="B112" s="78"/>
      <c r="C112" s="78"/>
      <c r="D112" s="78"/>
      <c r="E112" s="78"/>
      <c r="F112" s="78"/>
      <c r="G112" s="78"/>
      <c r="H112" s="78"/>
      <c r="I112" s="78"/>
      <c r="J112" s="78"/>
      <c r="K112" s="78"/>
    </row>
    <row r="113" customFormat="false" ht="21.75" hidden="false" customHeight="true" outlineLevel="0" collapsed="false">
      <c r="A113" s="82"/>
      <c r="B113" s="82"/>
      <c r="C113" s="73"/>
      <c r="D113" s="73"/>
      <c r="E113" s="73"/>
      <c r="F113" s="74"/>
      <c r="G113" s="83"/>
      <c r="H113" s="83"/>
      <c r="I113" s="74"/>
      <c r="J113" s="74"/>
      <c r="K113" s="84"/>
    </row>
    <row r="114" customFormat="false" ht="15.75" hidden="false" customHeight="true" outlineLevel="0" collapsed="false">
      <c r="H114" s="80"/>
      <c r="I114" s="80"/>
      <c r="J114" s="80"/>
    </row>
    <row r="115" customFormat="false" ht="15.75" hidden="false" customHeight="true" outlineLevel="0" collapsed="false">
      <c r="H115" s="80"/>
      <c r="I115" s="80"/>
      <c r="J115" s="80"/>
    </row>
    <row r="116" customFormat="false" ht="15.75" hidden="false" customHeight="true" outlineLevel="0" collapsed="false">
      <c r="H116" s="80"/>
      <c r="I116" s="80"/>
      <c r="J116" s="80"/>
    </row>
    <row r="117" customFormat="false" ht="15.75" hidden="false" customHeight="true" outlineLevel="0" collapsed="false">
      <c r="H117" s="80"/>
      <c r="I117" s="80"/>
      <c r="J117" s="80"/>
    </row>
    <row r="118" customFormat="false" ht="15.75" hidden="false" customHeight="true" outlineLevel="0" collapsed="false">
      <c r="H118" s="80"/>
      <c r="I118" s="80"/>
      <c r="J118" s="80"/>
    </row>
    <row r="119" customFormat="false" ht="15.75" hidden="false" customHeight="true" outlineLevel="0" collapsed="false">
      <c r="H119" s="80"/>
      <c r="I119" s="80"/>
      <c r="J119" s="80"/>
    </row>
    <row r="120" customFormat="false" ht="15.75" hidden="false" customHeight="true" outlineLevel="0" collapsed="false">
      <c r="H120" s="80"/>
      <c r="I120" s="80"/>
      <c r="J120" s="80"/>
    </row>
    <row r="121" customFormat="false" ht="15.75" hidden="false" customHeight="true" outlineLevel="0" collapsed="false">
      <c r="H121" s="80"/>
      <c r="I121" s="80"/>
      <c r="J121" s="80"/>
    </row>
    <row r="122" customFormat="false" ht="15.75" hidden="false" customHeight="true" outlineLevel="0" collapsed="false">
      <c r="H122" s="80"/>
      <c r="I122" s="80"/>
      <c r="J122" s="80"/>
    </row>
    <row r="123" customFormat="false" ht="15.75" hidden="false" customHeight="true" outlineLevel="0" collapsed="false">
      <c r="H123" s="80"/>
      <c r="I123" s="80"/>
      <c r="J123" s="80"/>
    </row>
    <row r="124" customFormat="false" ht="15.75" hidden="false" customHeight="true" outlineLevel="0" collapsed="false">
      <c r="H124" s="80"/>
      <c r="I124" s="80"/>
      <c r="J124" s="80"/>
    </row>
    <row r="125" customFormat="false" ht="15.75" hidden="false" customHeight="true" outlineLevel="0" collapsed="false">
      <c r="H125" s="80"/>
      <c r="I125" s="80"/>
      <c r="J125" s="80"/>
    </row>
    <row r="126" customFormat="false" ht="15.75" hidden="false" customHeight="true" outlineLevel="0" collapsed="false">
      <c r="H126" s="80"/>
      <c r="I126" s="80"/>
      <c r="J126" s="80"/>
    </row>
    <row r="127" customFormat="false" ht="15.75" hidden="false" customHeight="true" outlineLevel="0" collapsed="false">
      <c r="H127" s="80"/>
      <c r="I127" s="80"/>
      <c r="J127" s="80"/>
    </row>
    <row r="128" customFormat="false" ht="15.75" hidden="false" customHeight="true" outlineLevel="0" collapsed="false">
      <c r="H128" s="80"/>
      <c r="I128" s="80"/>
      <c r="J128" s="80"/>
    </row>
    <row r="129" customFormat="false" ht="15.75" hidden="false" customHeight="true" outlineLevel="0" collapsed="false">
      <c r="H129" s="80"/>
      <c r="I129" s="80"/>
      <c r="J129" s="80"/>
    </row>
    <row r="130" customFormat="false" ht="15.75" hidden="false" customHeight="true" outlineLevel="0" collapsed="false">
      <c r="H130" s="80"/>
      <c r="I130" s="80"/>
      <c r="J130" s="80"/>
    </row>
    <row r="131" customFormat="false" ht="15.75" hidden="false" customHeight="true" outlineLevel="0" collapsed="false">
      <c r="H131" s="80"/>
      <c r="I131" s="80"/>
      <c r="J131" s="80"/>
    </row>
    <row r="132" customFormat="false" ht="15.75" hidden="false" customHeight="true" outlineLevel="0" collapsed="false">
      <c r="H132" s="80"/>
      <c r="I132" s="80"/>
      <c r="J132" s="80"/>
    </row>
    <row r="133" customFormat="false" ht="15.75" hidden="false" customHeight="true" outlineLevel="0" collapsed="false">
      <c r="H133" s="80"/>
      <c r="I133" s="80"/>
      <c r="J133" s="80"/>
    </row>
    <row r="134" customFormat="false" ht="15.75" hidden="false" customHeight="true" outlineLevel="0" collapsed="false">
      <c r="H134" s="80"/>
      <c r="I134" s="80"/>
      <c r="J134" s="80"/>
    </row>
    <row r="135" customFormat="false" ht="15.75" hidden="false" customHeight="true" outlineLevel="0" collapsed="false">
      <c r="H135" s="80"/>
      <c r="I135" s="80"/>
      <c r="J135" s="80"/>
    </row>
    <row r="136" customFormat="false" ht="15.75" hidden="false" customHeight="true" outlineLevel="0" collapsed="false">
      <c r="H136" s="80"/>
      <c r="I136" s="80"/>
      <c r="J136" s="80"/>
    </row>
    <row r="137" customFormat="false" ht="15.75" hidden="false" customHeight="true" outlineLevel="0" collapsed="false">
      <c r="H137" s="80"/>
      <c r="I137" s="80"/>
      <c r="J137" s="80"/>
    </row>
    <row r="138" customFormat="false" ht="15.75" hidden="false" customHeight="true" outlineLevel="0" collapsed="false">
      <c r="H138" s="80"/>
      <c r="I138" s="80"/>
      <c r="J138" s="80"/>
    </row>
    <row r="139" customFormat="false" ht="15.75" hidden="false" customHeight="true" outlineLevel="0" collapsed="false">
      <c r="H139" s="80"/>
      <c r="I139" s="80"/>
      <c r="J139" s="80"/>
    </row>
    <row r="140" customFormat="false" ht="15.75" hidden="false" customHeight="true" outlineLevel="0" collapsed="false">
      <c r="H140" s="80"/>
      <c r="I140" s="80"/>
      <c r="J140" s="80"/>
    </row>
    <row r="141" customFormat="false" ht="15.75" hidden="false" customHeight="true" outlineLevel="0" collapsed="false">
      <c r="H141" s="80"/>
      <c r="I141" s="80"/>
      <c r="J141" s="80"/>
    </row>
    <row r="142" customFormat="false" ht="15.75" hidden="false" customHeight="true" outlineLevel="0" collapsed="false">
      <c r="H142" s="80"/>
      <c r="I142" s="80"/>
      <c r="J142" s="80"/>
    </row>
    <row r="143" customFormat="false" ht="15.75" hidden="false" customHeight="true" outlineLevel="0" collapsed="false">
      <c r="H143" s="80"/>
      <c r="I143" s="80"/>
      <c r="J143" s="80"/>
    </row>
    <row r="144" customFormat="false" ht="15.75" hidden="false" customHeight="true" outlineLevel="0" collapsed="false">
      <c r="H144" s="80"/>
      <c r="I144" s="80"/>
      <c r="J144" s="80"/>
    </row>
    <row r="145" customFormat="false" ht="15.75" hidden="false" customHeight="true" outlineLevel="0" collapsed="false">
      <c r="H145" s="80"/>
      <c r="I145" s="80"/>
      <c r="J145" s="80"/>
    </row>
    <row r="146" customFormat="false" ht="15.75" hidden="false" customHeight="true" outlineLevel="0" collapsed="false">
      <c r="H146" s="80"/>
      <c r="I146" s="80"/>
      <c r="J146" s="80"/>
    </row>
    <row r="147" customFormat="false" ht="15.75" hidden="false" customHeight="true" outlineLevel="0" collapsed="false">
      <c r="H147" s="80"/>
      <c r="I147" s="80"/>
      <c r="J147" s="80"/>
    </row>
    <row r="148" customFormat="false" ht="15.75" hidden="false" customHeight="true" outlineLevel="0" collapsed="false">
      <c r="H148" s="80"/>
      <c r="I148" s="80"/>
      <c r="J148" s="80"/>
    </row>
    <row r="149" customFormat="false" ht="15.75" hidden="false" customHeight="true" outlineLevel="0" collapsed="false">
      <c r="H149" s="80"/>
      <c r="I149" s="80"/>
      <c r="J149" s="80"/>
    </row>
    <row r="150" customFormat="false" ht="15.75" hidden="false" customHeight="true" outlineLevel="0" collapsed="false">
      <c r="H150" s="80"/>
      <c r="I150" s="80"/>
      <c r="J150" s="80"/>
    </row>
    <row r="151" customFormat="false" ht="15.75" hidden="false" customHeight="true" outlineLevel="0" collapsed="false">
      <c r="H151" s="80"/>
      <c r="I151" s="80"/>
      <c r="J151" s="80"/>
    </row>
    <row r="152" customFormat="false" ht="15.75" hidden="false" customHeight="true" outlineLevel="0" collapsed="false">
      <c r="H152" s="80"/>
      <c r="I152" s="80"/>
      <c r="J152" s="80"/>
    </row>
    <row r="153" customFormat="false" ht="15.75" hidden="false" customHeight="true" outlineLevel="0" collapsed="false">
      <c r="H153" s="80"/>
      <c r="I153" s="80"/>
      <c r="J153" s="80"/>
    </row>
    <row r="154" customFormat="false" ht="15.75" hidden="false" customHeight="true" outlineLevel="0" collapsed="false">
      <c r="H154" s="80"/>
      <c r="I154" s="80"/>
      <c r="J154" s="80"/>
    </row>
    <row r="155" customFormat="false" ht="15.75" hidden="false" customHeight="true" outlineLevel="0" collapsed="false">
      <c r="H155" s="80"/>
      <c r="I155" s="80"/>
      <c r="J155" s="80"/>
    </row>
    <row r="156" customFormat="false" ht="15.75" hidden="false" customHeight="true" outlineLevel="0" collapsed="false">
      <c r="H156" s="80"/>
      <c r="I156" s="80"/>
      <c r="J156" s="80"/>
    </row>
    <row r="157" customFormat="false" ht="15.75" hidden="false" customHeight="true" outlineLevel="0" collapsed="false">
      <c r="H157" s="80"/>
      <c r="I157" s="80"/>
      <c r="J157" s="80"/>
    </row>
    <row r="158" customFormat="false" ht="15.75" hidden="false" customHeight="true" outlineLevel="0" collapsed="false">
      <c r="H158" s="80"/>
      <c r="I158" s="80"/>
      <c r="J158" s="80"/>
    </row>
    <row r="159" customFormat="false" ht="15.75" hidden="false" customHeight="true" outlineLevel="0" collapsed="false">
      <c r="H159" s="80"/>
      <c r="I159" s="80"/>
      <c r="J159" s="80"/>
    </row>
    <row r="160" customFormat="false" ht="15.75" hidden="false" customHeight="true" outlineLevel="0" collapsed="false">
      <c r="H160" s="80"/>
      <c r="I160" s="80"/>
      <c r="J160" s="80"/>
    </row>
    <row r="161" customFormat="false" ht="15.75" hidden="false" customHeight="true" outlineLevel="0" collapsed="false">
      <c r="H161" s="80"/>
      <c r="I161" s="80"/>
      <c r="J161" s="80"/>
    </row>
    <row r="162" customFormat="false" ht="15.75" hidden="false" customHeight="true" outlineLevel="0" collapsed="false">
      <c r="H162" s="80"/>
      <c r="I162" s="80"/>
      <c r="J162" s="80"/>
    </row>
    <row r="163" customFormat="false" ht="15.75" hidden="false" customHeight="true" outlineLevel="0" collapsed="false">
      <c r="H163" s="80"/>
      <c r="I163" s="80"/>
      <c r="J163" s="80"/>
    </row>
    <row r="164" customFormat="false" ht="15.75" hidden="false" customHeight="true" outlineLevel="0" collapsed="false">
      <c r="H164" s="80"/>
      <c r="I164" s="80"/>
      <c r="J164" s="80"/>
    </row>
    <row r="165" customFormat="false" ht="15.75" hidden="false" customHeight="true" outlineLevel="0" collapsed="false">
      <c r="H165" s="80"/>
      <c r="I165" s="80"/>
      <c r="J165" s="80"/>
    </row>
    <row r="166" customFormat="false" ht="15.75" hidden="false" customHeight="true" outlineLevel="0" collapsed="false">
      <c r="H166" s="80"/>
      <c r="I166" s="80"/>
      <c r="J166" s="80"/>
    </row>
    <row r="167" customFormat="false" ht="15.75" hidden="false" customHeight="true" outlineLevel="0" collapsed="false">
      <c r="H167" s="80"/>
      <c r="I167" s="80"/>
      <c r="J167" s="80"/>
    </row>
    <row r="168" customFormat="false" ht="15.75" hidden="false" customHeight="true" outlineLevel="0" collapsed="false">
      <c r="H168" s="80"/>
      <c r="I168" s="80"/>
      <c r="J168" s="80"/>
    </row>
    <row r="169" customFormat="false" ht="15.75" hidden="false" customHeight="true" outlineLevel="0" collapsed="false">
      <c r="H169" s="80"/>
      <c r="I169" s="80"/>
      <c r="J169" s="80"/>
    </row>
    <row r="170" customFormat="false" ht="15.75" hidden="false" customHeight="true" outlineLevel="0" collapsed="false">
      <c r="H170" s="80"/>
      <c r="I170" s="80"/>
      <c r="J170" s="80"/>
    </row>
    <row r="171" customFormat="false" ht="15.75" hidden="false" customHeight="true" outlineLevel="0" collapsed="false">
      <c r="H171" s="80"/>
      <c r="I171" s="80"/>
      <c r="J171" s="80"/>
    </row>
    <row r="172" customFormat="false" ht="15.75" hidden="false" customHeight="true" outlineLevel="0" collapsed="false">
      <c r="H172" s="80"/>
      <c r="I172" s="80"/>
      <c r="J172" s="80"/>
    </row>
    <row r="173" customFormat="false" ht="15.75" hidden="false" customHeight="true" outlineLevel="0" collapsed="false">
      <c r="H173" s="80"/>
      <c r="I173" s="80"/>
      <c r="J173" s="80"/>
    </row>
    <row r="174" customFormat="false" ht="15.75" hidden="false" customHeight="true" outlineLevel="0" collapsed="false">
      <c r="H174" s="80"/>
      <c r="I174" s="80"/>
      <c r="J174" s="80"/>
    </row>
    <row r="175" customFormat="false" ht="15.75" hidden="false" customHeight="true" outlineLevel="0" collapsed="false">
      <c r="H175" s="80"/>
      <c r="I175" s="80"/>
      <c r="J175" s="80"/>
    </row>
    <row r="176" customFormat="false" ht="15.75" hidden="false" customHeight="true" outlineLevel="0" collapsed="false">
      <c r="H176" s="80"/>
      <c r="I176" s="80"/>
      <c r="J176" s="80"/>
    </row>
    <row r="177" customFormat="false" ht="15.75" hidden="false" customHeight="true" outlineLevel="0" collapsed="false">
      <c r="H177" s="80"/>
      <c r="I177" s="80"/>
      <c r="J177" s="80"/>
    </row>
    <row r="178" customFormat="false" ht="15.75" hidden="false" customHeight="true" outlineLevel="0" collapsed="false">
      <c r="H178" s="80"/>
      <c r="I178" s="80"/>
      <c r="J178" s="80"/>
    </row>
    <row r="179" customFormat="false" ht="15.75" hidden="false" customHeight="true" outlineLevel="0" collapsed="false">
      <c r="H179" s="80"/>
      <c r="I179" s="80"/>
      <c r="J179" s="80"/>
    </row>
    <row r="180" customFormat="false" ht="15.75" hidden="false" customHeight="true" outlineLevel="0" collapsed="false">
      <c r="H180" s="80"/>
      <c r="I180" s="80"/>
      <c r="J180" s="80"/>
    </row>
    <row r="181" customFormat="false" ht="15.75" hidden="false" customHeight="true" outlineLevel="0" collapsed="false">
      <c r="H181" s="80"/>
      <c r="I181" s="80"/>
      <c r="J181" s="80"/>
    </row>
    <row r="182" customFormat="false" ht="15.75" hidden="false" customHeight="true" outlineLevel="0" collapsed="false">
      <c r="H182" s="80"/>
      <c r="I182" s="80"/>
      <c r="J182" s="80"/>
    </row>
    <row r="183" customFormat="false" ht="15.75" hidden="false" customHeight="true" outlineLevel="0" collapsed="false">
      <c r="H183" s="80"/>
      <c r="I183" s="80"/>
      <c r="J183" s="80"/>
    </row>
    <row r="184" customFormat="false" ht="15.75" hidden="false" customHeight="true" outlineLevel="0" collapsed="false">
      <c r="H184" s="80"/>
      <c r="I184" s="80"/>
      <c r="J184" s="80"/>
    </row>
    <row r="185" customFormat="false" ht="15.75" hidden="false" customHeight="true" outlineLevel="0" collapsed="false">
      <c r="H185" s="80"/>
      <c r="I185" s="80"/>
      <c r="J185" s="80"/>
    </row>
    <row r="186" customFormat="false" ht="15.75" hidden="false" customHeight="true" outlineLevel="0" collapsed="false">
      <c r="H186" s="80"/>
      <c r="I186" s="80"/>
      <c r="J186" s="80"/>
    </row>
    <row r="187" customFormat="false" ht="15.75" hidden="false" customHeight="true" outlineLevel="0" collapsed="false">
      <c r="H187" s="80"/>
      <c r="I187" s="80"/>
      <c r="J187" s="80"/>
    </row>
    <row r="188" customFormat="false" ht="15.75" hidden="false" customHeight="true" outlineLevel="0" collapsed="false">
      <c r="H188" s="80"/>
      <c r="I188" s="80"/>
      <c r="J188" s="80"/>
    </row>
    <row r="189" customFormat="false" ht="15.75" hidden="false" customHeight="true" outlineLevel="0" collapsed="false">
      <c r="H189" s="80"/>
      <c r="I189" s="80"/>
      <c r="J189" s="80"/>
    </row>
    <row r="190" customFormat="false" ht="15.75" hidden="false" customHeight="true" outlineLevel="0" collapsed="false">
      <c r="H190" s="80"/>
      <c r="I190" s="80"/>
      <c r="J190" s="80"/>
    </row>
    <row r="191" customFormat="false" ht="15.75" hidden="false" customHeight="true" outlineLevel="0" collapsed="false">
      <c r="H191" s="80"/>
      <c r="I191" s="80"/>
      <c r="J191" s="80"/>
    </row>
    <row r="192" customFormat="false" ht="15.75" hidden="false" customHeight="true" outlineLevel="0" collapsed="false">
      <c r="H192" s="80"/>
      <c r="I192" s="80"/>
      <c r="J192" s="80"/>
    </row>
    <row r="193" customFormat="false" ht="15.75" hidden="false" customHeight="true" outlineLevel="0" collapsed="false">
      <c r="H193" s="80"/>
      <c r="I193" s="80"/>
      <c r="J193" s="80"/>
    </row>
    <row r="194" customFormat="false" ht="15.75" hidden="false" customHeight="true" outlineLevel="0" collapsed="false">
      <c r="H194" s="80"/>
      <c r="I194" s="80"/>
      <c r="J194" s="80"/>
    </row>
    <row r="195" customFormat="false" ht="15.75" hidden="false" customHeight="true" outlineLevel="0" collapsed="false">
      <c r="H195" s="80"/>
      <c r="I195" s="80"/>
      <c r="J195" s="80"/>
    </row>
    <row r="196" customFormat="false" ht="15.75" hidden="false" customHeight="true" outlineLevel="0" collapsed="false">
      <c r="H196" s="80"/>
      <c r="I196" s="80"/>
      <c r="J196" s="80"/>
    </row>
    <row r="197" customFormat="false" ht="15.75" hidden="false" customHeight="true" outlineLevel="0" collapsed="false">
      <c r="H197" s="80"/>
      <c r="I197" s="80"/>
      <c r="J197" s="80"/>
    </row>
    <row r="198" customFormat="false" ht="15.75" hidden="false" customHeight="true" outlineLevel="0" collapsed="false">
      <c r="H198" s="80"/>
      <c r="I198" s="80"/>
      <c r="J198" s="80"/>
    </row>
    <row r="199" customFormat="false" ht="15.75" hidden="false" customHeight="true" outlineLevel="0" collapsed="false">
      <c r="H199" s="80"/>
      <c r="I199" s="80"/>
      <c r="J199" s="80"/>
    </row>
    <row r="200" customFormat="false" ht="15.75" hidden="false" customHeight="true" outlineLevel="0" collapsed="false">
      <c r="H200" s="80"/>
      <c r="I200" s="80"/>
      <c r="J200" s="80"/>
    </row>
    <row r="201" customFormat="false" ht="15.75" hidden="false" customHeight="true" outlineLevel="0" collapsed="false">
      <c r="H201" s="80"/>
      <c r="I201" s="80"/>
      <c r="J201" s="80"/>
    </row>
    <row r="202" customFormat="false" ht="15.75" hidden="false" customHeight="true" outlineLevel="0" collapsed="false">
      <c r="H202" s="80"/>
      <c r="I202" s="80"/>
      <c r="J202" s="80"/>
    </row>
    <row r="203" customFormat="false" ht="15.75" hidden="false" customHeight="true" outlineLevel="0" collapsed="false">
      <c r="H203" s="80"/>
      <c r="I203" s="80"/>
      <c r="J203" s="80"/>
    </row>
    <row r="204" customFormat="false" ht="15.75" hidden="false" customHeight="true" outlineLevel="0" collapsed="false">
      <c r="H204" s="80"/>
      <c r="I204" s="80"/>
      <c r="J204" s="80"/>
    </row>
    <row r="205" customFormat="false" ht="15.75" hidden="false" customHeight="true" outlineLevel="0" collapsed="false">
      <c r="H205" s="80"/>
      <c r="I205" s="80"/>
      <c r="J205" s="80"/>
    </row>
    <row r="206" customFormat="false" ht="15.75" hidden="false" customHeight="true" outlineLevel="0" collapsed="false">
      <c r="H206" s="80"/>
      <c r="I206" s="80"/>
      <c r="J206" s="80"/>
    </row>
    <row r="207" customFormat="false" ht="15.75" hidden="false" customHeight="true" outlineLevel="0" collapsed="false">
      <c r="H207" s="80"/>
      <c r="I207" s="80"/>
      <c r="J207" s="80"/>
    </row>
    <row r="208" customFormat="false" ht="15.75" hidden="false" customHeight="true" outlineLevel="0" collapsed="false">
      <c r="H208" s="80"/>
      <c r="I208" s="80"/>
      <c r="J208" s="80"/>
    </row>
    <row r="209" customFormat="false" ht="15.75" hidden="false" customHeight="true" outlineLevel="0" collapsed="false">
      <c r="H209" s="80"/>
      <c r="I209" s="80"/>
      <c r="J209" s="80"/>
    </row>
    <row r="210" customFormat="false" ht="15.75" hidden="false" customHeight="true" outlineLevel="0" collapsed="false">
      <c r="H210" s="80"/>
      <c r="I210" s="80"/>
      <c r="J210" s="80"/>
    </row>
    <row r="211" customFormat="false" ht="15.75" hidden="false" customHeight="true" outlineLevel="0" collapsed="false">
      <c r="H211" s="80"/>
      <c r="I211" s="80"/>
      <c r="J211" s="80"/>
    </row>
    <row r="212" customFormat="false" ht="15.75" hidden="false" customHeight="true" outlineLevel="0" collapsed="false">
      <c r="H212" s="80"/>
      <c r="I212" s="80"/>
      <c r="J212" s="80"/>
    </row>
    <row r="213" customFormat="false" ht="15.75" hidden="false" customHeight="true" outlineLevel="0" collapsed="false">
      <c r="H213" s="80"/>
      <c r="I213" s="80"/>
      <c r="J213" s="80"/>
    </row>
    <row r="214" customFormat="false" ht="15.75" hidden="false" customHeight="true" outlineLevel="0" collapsed="false">
      <c r="H214" s="80"/>
      <c r="I214" s="80"/>
      <c r="J214" s="80"/>
    </row>
    <row r="215" customFormat="false" ht="15.75" hidden="false" customHeight="true" outlineLevel="0" collapsed="false">
      <c r="H215" s="80"/>
      <c r="I215" s="80"/>
      <c r="J215" s="80"/>
    </row>
    <row r="216" customFormat="false" ht="15.75" hidden="false" customHeight="true" outlineLevel="0" collapsed="false">
      <c r="H216" s="80"/>
      <c r="I216" s="80"/>
      <c r="J216" s="80"/>
    </row>
    <row r="217" customFormat="false" ht="15.75" hidden="false" customHeight="true" outlineLevel="0" collapsed="false">
      <c r="H217" s="80"/>
      <c r="I217" s="80"/>
      <c r="J217" s="80"/>
    </row>
    <row r="218" customFormat="false" ht="15.75" hidden="false" customHeight="true" outlineLevel="0" collapsed="false">
      <c r="H218" s="80"/>
      <c r="I218" s="80"/>
      <c r="J218" s="80"/>
    </row>
    <row r="219" customFormat="false" ht="15.75" hidden="false" customHeight="true" outlineLevel="0" collapsed="false">
      <c r="H219" s="80"/>
      <c r="I219" s="80"/>
      <c r="J219" s="80"/>
    </row>
    <row r="220" customFormat="false" ht="15.75" hidden="false" customHeight="true" outlineLevel="0" collapsed="false">
      <c r="H220" s="80"/>
      <c r="I220" s="80"/>
      <c r="J220" s="80"/>
    </row>
    <row r="221" customFormat="false" ht="15.75" hidden="false" customHeight="true" outlineLevel="0" collapsed="false">
      <c r="H221" s="80"/>
      <c r="I221" s="80"/>
      <c r="J221" s="80"/>
    </row>
    <row r="222" customFormat="false" ht="15.75" hidden="false" customHeight="true" outlineLevel="0" collapsed="false">
      <c r="H222" s="80"/>
      <c r="I222" s="80"/>
      <c r="J222" s="80"/>
    </row>
    <row r="223" customFormat="false" ht="15.75" hidden="false" customHeight="true" outlineLevel="0" collapsed="false">
      <c r="H223" s="80"/>
      <c r="I223" s="80"/>
      <c r="J223" s="80"/>
    </row>
    <row r="224" customFormat="false" ht="15.75" hidden="false" customHeight="true" outlineLevel="0" collapsed="false">
      <c r="H224" s="80"/>
      <c r="I224" s="80"/>
      <c r="J224" s="80"/>
    </row>
    <row r="225" customFormat="false" ht="15.75" hidden="false" customHeight="true" outlineLevel="0" collapsed="false">
      <c r="H225" s="80"/>
      <c r="I225" s="80"/>
      <c r="J225" s="80"/>
    </row>
    <row r="226" customFormat="false" ht="15.75" hidden="false" customHeight="true" outlineLevel="0" collapsed="false">
      <c r="H226" s="80"/>
      <c r="I226" s="80"/>
      <c r="J226" s="80"/>
    </row>
    <row r="227" customFormat="false" ht="15.75" hidden="false" customHeight="true" outlineLevel="0" collapsed="false">
      <c r="H227" s="80"/>
      <c r="I227" s="80"/>
      <c r="J227" s="80"/>
    </row>
    <row r="228" customFormat="false" ht="15.75" hidden="false" customHeight="true" outlineLevel="0" collapsed="false">
      <c r="H228" s="80"/>
      <c r="I228" s="80"/>
      <c r="J228" s="80"/>
    </row>
    <row r="229" customFormat="false" ht="15.75" hidden="false" customHeight="true" outlineLevel="0" collapsed="false">
      <c r="H229" s="80"/>
      <c r="I229" s="80"/>
      <c r="J229" s="80"/>
    </row>
    <row r="230" customFormat="false" ht="15.75" hidden="false" customHeight="true" outlineLevel="0" collapsed="false">
      <c r="H230" s="80"/>
      <c r="I230" s="80"/>
      <c r="J230" s="80"/>
    </row>
    <row r="231" customFormat="false" ht="15.75" hidden="false" customHeight="true" outlineLevel="0" collapsed="false">
      <c r="H231" s="80"/>
      <c r="I231" s="80"/>
      <c r="J231" s="80"/>
    </row>
    <row r="232" customFormat="false" ht="15.75" hidden="false" customHeight="true" outlineLevel="0" collapsed="false">
      <c r="H232" s="80"/>
      <c r="I232" s="80"/>
      <c r="J232" s="80"/>
    </row>
    <row r="233" customFormat="false" ht="15.75" hidden="false" customHeight="true" outlineLevel="0" collapsed="false">
      <c r="H233" s="80"/>
      <c r="I233" s="80"/>
      <c r="J233" s="80"/>
    </row>
    <row r="234" customFormat="false" ht="15.75" hidden="false" customHeight="true" outlineLevel="0" collapsed="false">
      <c r="H234" s="80"/>
      <c r="I234" s="80"/>
      <c r="J234" s="80"/>
    </row>
    <row r="235" customFormat="false" ht="15.75" hidden="false" customHeight="true" outlineLevel="0" collapsed="false">
      <c r="H235" s="80"/>
      <c r="I235" s="80"/>
      <c r="J235" s="80"/>
    </row>
    <row r="236" customFormat="false" ht="15.75" hidden="false" customHeight="true" outlineLevel="0" collapsed="false">
      <c r="H236" s="80"/>
      <c r="I236" s="80"/>
      <c r="J236" s="80"/>
    </row>
    <row r="237" customFormat="false" ht="15.75" hidden="false" customHeight="true" outlineLevel="0" collapsed="false">
      <c r="H237" s="80"/>
      <c r="I237" s="80"/>
      <c r="J237" s="80"/>
    </row>
    <row r="238" customFormat="false" ht="15.75" hidden="false" customHeight="true" outlineLevel="0" collapsed="false">
      <c r="H238" s="80"/>
      <c r="I238" s="80"/>
      <c r="J238" s="80"/>
    </row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</sheetData>
  <autoFilter ref="A5:K113">
    <sortState ref="A6:K113">
      <sortCondition ref="A6:A113" customList=""/>
    </sortState>
  </autoFilter>
  <mergeCells count="19">
    <mergeCell ref="A1:K1"/>
    <mergeCell ref="A2:K2"/>
    <mergeCell ref="A3:K3"/>
    <mergeCell ref="A4:B4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102:K102"/>
    <mergeCell ref="A107:K107"/>
    <mergeCell ref="A108:K108"/>
    <mergeCell ref="A112:K112"/>
  </mergeCells>
  <printOptions headings="false" gridLines="false" gridLinesSet="true" horizontalCentered="true" verticalCentered="false"/>
  <pageMargins left="0.236111111111111" right="0.236111111111111" top="1.23888888888889" bottom="0.550694444444445" header="0.39375" footer="0.196527777777778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&amp;LDocumento elaborado com informações extraídas do banco de dados do Setor.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2021-06-23T15:50:00Z</dcterms:created>
  <dc:creator>Carla Amaral Trombeta Cortes</dc:creator>
  <dc:description/>
  <dc:language>pt-BR</dc:language>
  <cp:lastModifiedBy>FERNANDA REQUEL REZENDE DE SOUSA</cp:lastModifiedBy>
  <cp:lastPrinted>2026-02-05T11:08:08Z</cp:lastPrinted>
  <dcterms:modified xsi:type="dcterms:W3CDTF">2026-03-31T14:15:37Z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2505DC6CAF234CECB61738DC22E22C81</vt:lpwstr>
  </property>
  <property fmtid="{D5CDD505-2E9C-101B-9397-08002B2CF9AE}" pid="3" name="KSOProductBuildVer">
    <vt:lpwstr>1046-11.2.0.11440</vt:lpwstr>
  </property>
</Properties>
</file>