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28695" windowHeight="12540" activeTab="0"/>
  </bookViews>
  <sheets>
    <sheet name="Plan1" sheetId="1" r:id="rId1"/>
    <sheet name="Plan2" sheetId="2" r:id="rId2"/>
  </sheets>
  <definedNames>
    <definedName name="_xlnm.Print_Area" localSheetId="0">'Plan1'!$A$1:$W$63</definedName>
  </definedNames>
  <calcPr calcId="124519"/>
</workbook>
</file>

<file path=xl/sharedStrings.xml><?xml version="1.0" encoding="utf-8"?>
<sst xmlns="http://schemas.openxmlformats.org/spreadsheetml/2006/main" count="146" uniqueCount="107">
  <si>
    <t>PREÇO</t>
  </si>
  <si>
    <t>MÉDIO</t>
  </si>
  <si>
    <t xml:space="preserve">PREÇO </t>
  </si>
  <si>
    <t>VARIAÇÃO</t>
  </si>
  <si>
    <t>MENOR</t>
  </si>
  <si>
    <t>MAIOR</t>
  </si>
  <si>
    <t>%</t>
  </si>
  <si>
    <t>PRODUTOS</t>
  </si>
  <si>
    <t>Obs.: Os preços refletem a realidade no momento da coleta, podendo sofrer alterações posteriores</t>
  </si>
  <si>
    <t xml:space="preserve">                                                 PESQUISA DE PREÇOS - ITENS DA CESTA BÁSICA </t>
  </si>
  <si>
    <t>CARNE</t>
  </si>
  <si>
    <t>Carne - Coxão Mole</t>
  </si>
  <si>
    <t>Carne - Coxão Duro</t>
  </si>
  <si>
    <t>Carne - Alcatra</t>
  </si>
  <si>
    <t>Carne - Contra Filé</t>
  </si>
  <si>
    <t>Carne - Patinho</t>
  </si>
  <si>
    <t>kg</t>
  </si>
  <si>
    <t>Leite longa vida integral - Piracanjuba</t>
  </si>
  <si>
    <t>Leite longa vida integral - Compleite</t>
  </si>
  <si>
    <t>Cx 1 litro</t>
  </si>
  <si>
    <t>Feijão carioquinha Tipo 1 - Barão</t>
  </si>
  <si>
    <t>Feijão carioquinha Tipo 1 - Cristal</t>
  </si>
  <si>
    <t>Feijão carioquinha Tipo 1 - Dona Cota</t>
  </si>
  <si>
    <t>Feijão carioquinha Tipo 1 - Gol</t>
  </si>
  <si>
    <t>1 kg</t>
  </si>
  <si>
    <t>Arroz longo fino - Tipo 1 - Cristal</t>
  </si>
  <si>
    <t>Arroz longo fino - Tipo 1 - Tio Jorge</t>
  </si>
  <si>
    <t>Arroz longo fino - Tipo 1 - Califórnia</t>
  </si>
  <si>
    <t>Arroz longo fino - Tipo 1 - Gol</t>
  </si>
  <si>
    <t>5 kg</t>
  </si>
  <si>
    <t>Farinha de trigo - Cristal</t>
  </si>
  <si>
    <t>Farinha de trigo - Sol</t>
  </si>
  <si>
    <t>Farinha de trigo - Emege</t>
  </si>
  <si>
    <t>Batata inglesa</t>
  </si>
  <si>
    <t>Tomate</t>
  </si>
  <si>
    <t>Pão francês</t>
  </si>
  <si>
    <t>Café em pó - Rancheiro</t>
  </si>
  <si>
    <t>Café em pó - Moinho Fino</t>
  </si>
  <si>
    <t>Café em pó - Três Poderes</t>
  </si>
  <si>
    <t>500 gr</t>
  </si>
  <si>
    <t>Banana maçã</t>
  </si>
  <si>
    <t>Banana Prata</t>
  </si>
  <si>
    <t>Açúcar - Ibiá</t>
  </si>
  <si>
    <t>Açúcar - Cristal</t>
  </si>
  <si>
    <t>Óleo - Soya</t>
  </si>
  <si>
    <t>Óleo - Liza</t>
  </si>
  <si>
    <t>Óleo - Sinhá</t>
  </si>
  <si>
    <t>900 ml</t>
  </si>
  <si>
    <t>Margarina - Delícia Cremosa</t>
  </si>
  <si>
    <t>Margarina - Qualy Cremosa</t>
  </si>
  <si>
    <t>Margarina - Doriana</t>
  </si>
  <si>
    <t>Gramatura</t>
  </si>
  <si>
    <t>VARIAÇAÕ</t>
  </si>
  <si>
    <t>CARREFOUR</t>
  </si>
  <si>
    <t>HIPERMERC</t>
  </si>
  <si>
    <t>Jd. Goiás</t>
  </si>
  <si>
    <t>Leite longa vida integral - Itambé</t>
  </si>
  <si>
    <t>Banana Nanica</t>
  </si>
  <si>
    <t>Açúcar - Ecoçucar</t>
  </si>
  <si>
    <t>ATACADÃO</t>
  </si>
  <si>
    <t>DIA  A DIA</t>
  </si>
  <si>
    <t>B. Meia Ponte</t>
  </si>
  <si>
    <t>SUPERMERCADO</t>
  </si>
  <si>
    <t>PROBRAZILIAN</t>
  </si>
  <si>
    <t>Vila Nova</t>
  </si>
  <si>
    <t>BRAZÃO</t>
  </si>
  <si>
    <t>Sta Genoveva</t>
  </si>
  <si>
    <t>EXTRA</t>
  </si>
  <si>
    <t>HIPERMERCADO</t>
  </si>
  <si>
    <t>Marista</t>
  </si>
  <si>
    <t>St Oeste</t>
  </si>
  <si>
    <t>PÃO DE</t>
  </si>
  <si>
    <t>AÇUCAR</t>
  </si>
  <si>
    <t>BIG</t>
  </si>
  <si>
    <t>Jd.Goiás</t>
  </si>
  <si>
    <t xml:space="preserve">SUPERMERCADO </t>
  </si>
  <si>
    <t>MOREIRA</t>
  </si>
  <si>
    <t>ST. Coimbra</t>
  </si>
  <si>
    <t>TATICO</t>
  </si>
  <si>
    <t>Jd. America</t>
  </si>
  <si>
    <t>BRETAS</t>
  </si>
  <si>
    <t>Vila Jaragua</t>
  </si>
  <si>
    <t xml:space="preserve">SB </t>
  </si>
  <si>
    <t>COMERCIAL</t>
  </si>
  <si>
    <t>Jd. Guanabara</t>
  </si>
  <si>
    <t>ANHANGUERA</t>
  </si>
  <si>
    <t>ALIMENTOS</t>
  </si>
  <si>
    <t>St.Universitário</t>
  </si>
  <si>
    <t>ASSAI</t>
  </si>
  <si>
    <t>DISTRIBUIDORA</t>
  </si>
  <si>
    <t>Vl João Vaz</t>
  </si>
  <si>
    <t>S/A</t>
  </si>
  <si>
    <t xml:space="preserve">LEVE </t>
  </si>
  <si>
    <t>St. Crimeia</t>
  </si>
  <si>
    <t xml:space="preserve">                         PERÍODO DA COLETA: 18 A 28 DE FEVEREIRO DE 2021</t>
  </si>
  <si>
    <t>LEITE</t>
  </si>
  <si>
    <t>FEIJÃO</t>
  </si>
  <si>
    <t>ARROZ</t>
  </si>
  <si>
    <t>FARINHA DE TRIGO</t>
  </si>
  <si>
    <t>BATATA</t>
  </si>
  <si>
    <t>TOMATE</t>
  </si>
  <si>
    <t>PÃO FRANCÊS</t>
  </si>
  <si>
    <t>CAFÉ</t>
  </si>
  <si>
    <t>BANANA</t>
  </si>
  <si>
    <t>AÇÚCAR</t>
  </si>
  <si>
    <t>ÓLEO</t>
  </si>
  <si>
    <t>MARGARINA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</si>
</sst>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u val="single"/>
      <sz val="8"/>
      <color theme="1"/>
      <name val="Bookman Old Style"/>
      <family val="1"/>
    </font>
    <font>
      <sz val="8"/>
      <name val="Bookman Old Style"/>
      <family val="1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4" borderId="6" xfId="0" applyNumberFormat="1" applyFont="1" applyFill="1" applyBorder="1" applyAlignment="1">
      <alignment horizontal="center" wrapText="1"/>
    </xf>
    <xf numFmtId="2" fontId="4" fillId="4" borderId="6" xfId="0" applyNumberFormat="1" applyFont="1" applyFill="1" applyBorder="1" applyAlignment="1">
      <alignment horizontal="center" wrapText="1"/>
    </xf>
    <xf numFmtId="2" fontId="4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 wrapText="1"/>
    </xf>
    <xf numFmtId="0" fontId="8" fillId="0" borderId="8" xfId="0" applyFont="1" applyBorder="1"/>
    <xf numFmtId="0" fontId="8" fillId="0" borderId="4" xfId="0" applyFont="1" applyBorder="1"/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top" wrapText="1"/>
    </xf>
    <xf numFmtId="0" fontId="6" fillId="6" borderId="0" xfId="0" applyFont="1" applyFill="1"/>
    <xf numFmtId="0" fontId="3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/>
    <xf numFmtId="2" fontId="2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3</xdr:col>
      <xdr:colOff>257175</xdr:colOff>
      <xdr:row>5</xdr:row>
      <xdr:rowOff>0</xdr:rowOff>
    </xdr:to>
    <xdr:pic>
      <xdr:nvPicPr>
        <xdr:cNvPr id="4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04775"/>
          <a:ext cx="566737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4</xdr:col>
      <xdr:colOff>342900</xdr:colOff>
      <xdr:row>5</xdr:row>
      <xdr:rowOff>133350</xdr:rowOff>
    </xdr:to>
    <xdr:pic>
      <xdr:nvPicPr>
        <xdr:cNvPr id="3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2400" y="104775"/>
          <a:ext cx="6667500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2"/>
  <sheetViews>
    <sheetView tabSelected="1" workbookViewId="0" topLeftCell="B1">
      <selection activeCell="J50" sqref="J50"/>
    </sheetView>
  </sheetViews>
  <sheetFormatPr defaultColWidth="9.140625" defaultRowHeight="15"/>
  <cols>
    <col min="1" max="1" width="54.140625" style="1" customWidth="1"/>
    <col min="2" max="2" width="15.57421875" style="1" customWidth="1"/>
    <col min="3" max="4" width="13.7109375" style="1" customWidth="1"/>
    <col min="5" max="6" width="15.8515625" style="1" bestFit="1" customWidth="1"/>
    <col min="7" max="7" width="15.57421875" style="1" bestFit="1" customWidth="1"/>
    <col min="8" max="9" width="13.7109375" style="1" customWidth="1"/>
    <col min="10" max="10" width="16.421875" style="1" bestFit="1" customWidth="1"/>
    <col min="11" max="11" width="13.7109375" style="1" customWidth="1"/>
    <col min="12" max="12" width="13.28125" style="1" customWidth="1"/>
    <col min="13" max="13" width="14.140625" style="1" customWidth="1"/>
    <col min="14" max="14" width="12.421875" style="1" customWidth="1"/>
    <col min="15" max="15" width="13.421875" style="1" customWidth="1"/>
    <col min="16" max="16" width="13.140625" style="1" customWidth="1"/>
    <col min="17" max="17" width="14.7109375" style="1" customWidth="1"/>
    <col min="18" max="19" width="8.421875" style="1" customWidth="1"/>
    <col min="20" max="20" width="10.421875" style="1" customWidth="1"/>
    <col min="21" max="21" width="9.140625" style="1" customWidth="1"/>
    <col min="22" max="22" width="8.7109375" style="1" customWidth="1"/>
    <col min="23" max="23" width="10.28125" style="1" customWidth="1"/>
    <col min="24" max="24" width="9.421875" style="1" customWidth="1"/>
    <col min="25" max="25" width="9.7109375" style="1" customWidth="1"/>
    <col min="26" max="26" width="11.140625" style="1" customWidth="1"/>
    <col min="27" max="27" width="11.421875" style="1" customWidth="1"/>
    <col min="28" max="28" width="12.421875" style="1" customWidth="1"/>
    <col min="29" max="29" width="11.8515625" style="1" customWidth="1"/>
    <col min="30" max="30" width="10.7109375" style="1" customWidth="1"/>
    <col min="31" max="31" width="10.28125" style="1" customWidth="1"/>
    <col min="32" max="32" width="10.140625" style="1" customWidth="1"/>
    <col min="33" max="33" width="9.8515625" style="1" customWidth="1"/>
    <col min="34" max="34" width="12.140625" style="1" customWidth="1"/>
    <col min="35" max="35" width="12.00390625" style="1" customWidth="1"/>
    <col min="36" max="36" width="9.57421875" style="1" bestFit="1" customWidth="1"/>
    <col min="37" max="16384" width="9.140625" style="1" customWidth="1"/>
  </cols>
  <sheetData>
    <row r="1" ht="12.75"/>
    <row r="2" ht="12.75">
      <c r="L2" s="2"/>
    </row>
    <row r="3" ht="12.75">
      <c r="L3" s="3" t="s">
        <v>9</v>
      </c>
    </row>
    <row r="4" ht="12.75">
      <c r="L4" s="4"/>
    </row>
    <row r="5" spans="12:14" ht="12.75">
      <c r="L5" s="4"/>
      <c r="M5" s="4" t="s">
        <v>94</v>
      </c>
      <c r="N5" s="4"/>
    </row>
    <row r="6" ht="13.5" thickBot="1"/>
    <row r="7" spans="1:23" s="8" customFormat="1" ht="15.75" customHeight="1">
      <c r="A7" s="6"/>
      <c r="B7" s="6"/>
      <c r="C7" s="7" t="s">
        <v>53</v>
      </c>
      <c r="D7" s="7" t="s">
        <v>59</v>
      </c>
      <c r="E7" s="7" t="s">
        <v>62</v>
      </c>
      <c r="F7" s="7" t="s">
        <v>62</v>
      </c>
      <c r="G7" s="7" t="s">
        <v>67</v>
      </c>
      <c r="H7" s="7" t="s">
        <v>71</v>
      </c>
      <c r="I7" s="7" t="s">
        <v>73</v>
      </c>
      <c r="J7" s="7" t="s">
        <v>75</v>
      </c>
      <c r="K7" s="7" t="s">
        <v>78</v>
      </c>
      <c r="L7" s="7" t="s">
        <v>80</v>
      </c>
      <c r="M7" s="7" t="s">
        <v>82</v>
      </c>
      <c r="N7" s="7" t="s">
        <v>85</v>
      </c>
      <c r="O7" s="7" t="s">
        <v>88</v>
      </c>
      <c r="P7" s="7" t="s">
        <v>59</v>
      </c>
      <c r="Q7" s="7" t="s">
        <v>92</v>
      </c>
      <c r="R7" s="5" t="s">
        <v>2</v>
      </c>
      <c r="S7" s="5" t="s">
        <v>2</v>
      </c>
      <c r="T7" s="5" t="s">
        <v>52</v>
      </c>
      <c r="U7" s="6" t="s">
        <v>4</v>
      </c>
      <c r="V7" s="5" t="s">
        <v>5</v>
      </c>
      <c r="W7" s="7" t="s">
        <v>6</v>
      </c>
    </row>
    <row r="8" spans="1:23" s="8" customFormat="1" ht="16.5" thickBot="1">
      <c r="A8" s="15" t="s">
        <v>7</v>
      </c>
      <c r="B8" s="13"/>
      <c r="C8" s="10" t="s">
        <v>54</v>
      </c>
      <c r="D8" s="10" t="s">
        <v>60</v>
      </c>
      <c r="E8" s="10" t="s">
        <v>63</v>
      </c>
      <c r="F8" s="10" t="s">
        <v>65</v>
      </c>
      <c r="G8" s="10" t="s">
        <v>68</v>
      </c>
      <c r="H8" s="10" t="s">
        <v>72</v>
      </c>
      <c r="I8" s="10"/>
      <c r="J8" s="10" t="s">
        <v>76</v>
      </c>
      <c r="K8" s="10"/>
      <c r="L8" s="11"/>
      <c r="M8" s="10" t="s">
        <v>83</v>
      </c>
      <c r="N8" s="10" t="s">
        <v>86</v>
      </c>
      <c r="O8" s="10" t="s">
        <v>89</v>
      </c>
      <c r="P8" s="10" t="s">
        <v>91</v>
      </c>
      <c r="Q8" s="11" t="s">
        <v>86</v>
      </c>
      <c r="R8" s="9" t="s">
        <v>1</v>
      </c>
      <c r="S8" s="9" t="s">
        <v>1</v>
      </c>
      <c r="T8" s="9" t="s">
        <v>6</v>
      </c>
      <c r="U8" s="43" t="s">
        <v>0</v>
      </c>
      <c r="V8" s="9" t="s">
        <v>0</v>
      </c>
      <c r="W8" s="12" t="s">
        <v>3</v>
      </c>
    </row>
    <row r="9" spans="1:23" s="14" customFormat="1" ht="14.25" customHeight="1" thickBot="1">
      <c r="A9" s="29"/>
      <c r="B9" s="6" t="s">
        <v>51</v>
      </c>
      <c r="C9" s="48" t="s">
        <v>55</v>
      </c>
      <c r="D9" s="53" t="s">
        <v>61</v>
      </c>
      <c r="E9" s="48" t="s">
        <v>64</v>
      </c>
      <c r="F9" s="48" t="s">
        <v>66</v>
      </c>
      <c r="G9" s="48" t="s">
        <v>69</v>
      </c>
      <c r="H9" s="48" t="s">
        <v>70</v>
      </c>
      <c r="I9" s="48" t="s">
        <v>74</v>
      </c>
      <c r="J9" s="48" t="s">
        <v>77</v>
      </c>
      <c r="K9" s="48" t="s">
        <v>79</v>
      </c>
      <c r="L9" s="48" t="s">
        <v>81</v>
      </c>
      <c r="M9" s="48" t="s">
        <v>84</v>
      </c>
      <c r="N9" s="48" t="s">
        <v>87</v>
      </c>
      <c r="O9" s="49" t="s">
        <v>90</v>
      </c>
      <c r="P9" s="48" t="s">
        <v>93</v>
      </c>
      <c r="Q9" s="48" t="s">
        <v>87</v>
      </c>
      <c r="R9" s="50">
        <v>2020</v>
      </c>
      <c r="S9" s="50">
        <v>2021</v>
      </c>
      <c r="T9" s="50"/>
      <c r="U9" s="44"/>
      <c r="V9" s="44"/>
      <c r="W9" s="16"/>
    </row>
    <row r="10" spans="1:23" s="14" customFormat="1" ht="14.25" customHeight="1" thickBot="1">
      <c r="A10" s="36" t="s">
        <v>10</v>
      </c>
      <c r="B10" s="37"/>
      <c r="C10" s="45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6"/>
      <c r="P10" s="42"/>
      <c r="Q10" s="42"/>
      <c r="R10" s="47"/>
      <c r="S10" s="47"/>
      <c r="T10" s="47"/>
      <c r="U10" s="42"/>
      <c r="V10" s="42"/>
      <c r="W10" s="38"/>
    </row>
    <row r="11" spans="1:23" ht="15.75" customHeight="1" thickBot="1">
      <c r="A11" s="25" t="s">
        <v>11</v>
      </c>
      <c r="B11" s="27" t="s">
        <v>16</v>
      </c>
      <c r="C11" s="17">
        <v>42.99</v>
      </c>
      <c r="D11" s="17">
        <v>35.99</v>
      </c>
      <c r="E11" s="17">
        <v>33.99</v>
      </c>
      <c r="F11" s="17">
        <v>36.9</v>
      </c>
      <c r="G11" s="17">
        <v>39.99</v>
      </c>
      <c r="H11" s="17">
        <v>45.99</v>
      </c>
      <c r="I11" s="17">
        <v>42.5</v>
      </c>
      <c r="J11" s="17">
        <v>29.9</v>
      </c>
      <c r="K11" s="17">
        <v>31.9</v>
      </c>
      <c r="L11" s="17">
        <v>37.9</v>
      </c>
      <c r="M11" s="17">
        <v>27.99</v>
      </c>
      <c r="N11" s="17">
        <v>37.98</v>
      </c>
      <c r="O11" s="17">
        <v>32.9</v>
      </c>
      <c r="P11" s="17">
        <v>33.9</v>
      </c>
      <c r="Q11" s="17">
        <v>37.9</v>
      </c>
      <c r="R11" s="17">
        <v>26.71</v>
      </c>
      <c r="S11" s="17">
        <f>AVERAGE(C11:Q11)</f>
        <v>36.581333333333326</v>
      </c>
      <c r="T11" s="17">
        <f>(S11*100/R11)-100</f>
        <v>36.95744415325095</v>
      </c>
      <c r="U11" s="19">
        <f>MIN(C11:Q11)</f>
        <v>27.99</v>
      </c>
      <c r="V11" s="19">
        <f>MAX(C11:Q11)</f>
        <v>45.99</v>
      </c>
      <c r="W11" s="18">
        <f>V11*100/U11-100</f>
        <v>64.30868167202573</v>
      </c>
    </row>
    <row r="12" spans="1:23" ht="12.75" customHeight="1" thickBot="1">
      <c r="A12" s="26" t="s">
        <v>12</v>
      </c>
      <c r="B12" s="28" t="s">
        <v>16</v>
      </c>
      <c r="C12" s="17">
        <v>39.79</v>
      </c>
      <c r="D12" s="17">
        <v>33.99</v>
      </c>
      <c r="E12" s="17">
        <v>33.99</v>
      </c>
      <c r="F12" s="17">
        <v>34.9</v>
      </c>
      <c r="G12" s="17">
        <v>36.99</v>
      </c>
      <c r="H12" s="17">
        <v>41.99</v>
      </c>
      <c r="I12" s="17">
        <v>39.9</v>
      </c>
      <c r="J12" s="17">
        <v>35.9</v>
      </c>
      <c r="K12" s="17">
        <v>30.9</v>
      </c>
      <c r="L12" s="17">
        <v>36.9</v>
      </c>
      <c r="M12" s="17">
        <v>34.99</v>
      </c>
      <c r="N12" s="17">
        <v>35.98</v>
      </c>
      <c r="O12" s="17">
        <v>29.99</v>
      </c>
      <c r="P12" s="17">
        <v>29.9</v>
      </c>
      <c r="Q12" s="17">
        <v>36.9</v>
      </c>
      <c r="R12" s="17">
        <v>25.02</v>
      </c>
      <c r="S12" s="17">
        <f aca="true" t="shared" si="0" ref="S12:S19">AVERAGE(C12:Q12)</f>
        <v>35.534</v>
      </c>
      <c r="T12" s="17">
        <f aca="true" t="shared" si="1" ref="T12:T19">(S12*100/R12)-100</f>
        <v>42.02238209432454</v>
      </c>
      <c r="U12" s="19">
        <f aca="true" t="shared" si="2" ref="U12:U15">MIN(C12:Q12)</f>
        <v>29.9</v>
      </c>
      <c r="V12" s="19">
        <f aca="true" t="shared" si="3" ref="V12:V15">MAX(C12:Q12)</f>
        <v>41.99</v>
      </c>
      <c r="W12" s="18">
        <f aca="true" t="shared" si="4" ref="W12:W15">V12*100/U12-100</f>
        <v>40.434782608695656</v>
      </c>
    </row>
    <row r="13" spans="1:23" ht="15" customHeight="1" thickBot="1">
      <c r="A13" s="26" t="s">
        <v>13</v>
      </c>
      <c r="B13" s="28" t="s">
        <v>16</v>
      </c>
      <c r="C13" s="17">
        <v>46.49</v>
      </c>
      <c r="D13" s="17"/>
      <c r="E13" s="17">
        <v>38.99</v>
      </c>
      <c r="F13" s="17">
        <v>39.9</v>
      </c>
      <c r="G13" s="17">
        <v>42.99</v>
      </c>
      <c r="H13" s="17">
        <v>45.99</v>
      </c>
      <c r="I13" s="17">
        <v>46.99</v>
      </c>
      <c r="J13" s="17">
        <v>47.9</v>
      </c>
      <c r="K13" s="17">
        <v>35.9</v>
      </c>
      <c r="L13" s="17">
        <v>39.9</v>
      </c>
      <c r="M13" s="17">
        <v>38.99</v>
      </c>
      <c r="N13" s="17">
        <v>39.98</v>
      </c>
      <c r="O13" s="17">
        <v>35.9</v>
      </c>
      <c r="P13" s="17">
        <v>35.9</v>
      </c>
      <c r="Q13" s="17">
        <v>41.9</v>
      </c>
      <c r="R13" s="17">
        <v>30.22</v>
      </c>
      <c r="S13" s="17">
        <f t="shared" si="0"/>
        <v>41.26571428571428</v>
      </c>
      <c r="T13" s="17">
        <f t="shared" si="1"/>
        <v>36.55100690176798</v>
      </c>
      <c r="U13" s="19">
        <f t="shared" si="2"/>
        <v>35.9</v>
      </c>
      <c r="V13" s="19">
        <f t="shared" si="3"/>
        <v>47.9</v>
      </c>
      <c r="W13" s="18">
        <f t="shared" si="4"/>
        <v>33.42618384401115</v>
      </c>
    </row>
    <row r="14" spans="1:23" ht="16.5" customHeight="1" thickBot="1">
      <c r="A14" s="26" t="s">
        <v>14</v>
      </c>
      <c r="B14" s="28" t="s">
        <v>16</v>
      </c>
      <c r="C14" s="17">
        <v>53.99</v>
      </c>
      <c r="D14" s="17">
        <v>37.99</v>
      </c>
      <c r="E14" s="17">
        <v>39.99</v>
      </c>
      <c r="F14" s="17">
        <v>39.9</v>
      </c>
      <c r="G14" s="17">
        <v>45.99</v>
      </c>
      <c r="H14" s="17">
        <v>52.99</v>
      </c>
      <c r="I14" s="17">
        <v>50.5</v>
      </c>
      <c r="J14" s="17">
        <v>46.9</v>
      </c>
      <c r="K14" s="17">
        <v>34.9</v>
      </c>
      <c r="L14" s="17">
        <v>42.9</v>
      </c>
      <c r="M14" s="17">
        <v>39.99</v>
      </c>
      <c r="N14" s="17">
        <v>39.98</v>
      </c>
      <c r="O14" s="17">
        <v>40.9</v>
      </c>
      <c r="P14" s="17">
        <v>34.9</v>
      </c>
      <c r="Q14" s="17">
        <v>41.9</v>
      </c>
      <c r="R14" s="17">
        <v>31.17</v>
      </c>
      <c r="S14" s="17">
        <f t="shared" si="0"/>
        <v>42.91466666666666</v>
      </c>
      <c r="T14" s="17">
        <f t="shared" si="1"/>
        <v>37.67939257833385</v>
      </c>
      <c r="U14" s="19">
        <f t="shared" si="2"/>
        <v>34.9</v>
      </c>
      <c r="V14" s="19">
        <f t="shared" si="3"/>
        <v>53.99</v>
      </c>
      <c r="W14" s="18">
        <f t="shared" si="4"/>
        <v>54.69914040114614</v>
      </c>
    </row>
    <row r="15" spans="1:23" ht="13.5" customHeight="1" thickBot="1">
      <c r="A15" s="26" t="s">
        <v>15</v>
      </c>
      <c r="B15" s="28" t="s">
        <v>16</v>
      </c>
      <c r="C15" s="17">
        <v>41.99</v>
      </c>
      <c r="D15" s="17">
        <v>33.99</v>
      </c>
      <c r="E15" s="17">
        <v>36.99</v>
      </c>
      <c r="F15" s="17">
        <v>36.9</v>
      </c>
      <c r="G15" s="17">
        <v>39.99</v>
      </c>
      <c r="H15" s="17">
        <v>41.99</v>
      </c>
      <c r="I15" s="17">
        <v>33.9</v>
      </c>
      <c r="J15" s="17">
        <v>40.9</v>
      </c>
      <c r="K15" s="17">
        <v>29.9</v>
      </c>
      <c r="L15" s="17">
        <v>34.9</v>
      </c>
      <c r="M15" s="17">
        <v>33.99</v>
      </c>
      <c r="N15" s="17">
        <v>35.98</v>
      </c>
      <c r="O15" s="17">
        <v>31.9</v>
      </c>
      <c r="P15" s="17">
        <v>31.9</v>
      </c>
      <c r="Q15" s="17">
        <v>39.9</v>
      </c>
      <c r="R15" s="17">
        <v>29.9</v>
      </c>
      <c r="S15" s="17">
        <f t="shared" si="0"/>
        <v>36.341333333333324</v>
      </c>
      <c r="T15" s="17">
        <f t="shared" si="1"/>
        <v>21.542920847268647</v>
      </c>
      <c r="U15" s="19">
        <f t="shared" si="2"/>
        <v>29.9</v>
      </c>
      <c r="V15" s="19">
        <f t="shared" si="3"/>
        <v>41.99</v>
      </c>
      <c r="W15" s="18">
        <f t="shared" si="4"/>
        <v>40.434782608695656</v>
      </c>
    </row>
    <row r="16" spans="1:23" s="14" customFormat="1" ht="14.25" customHeight="1">
      <c r="A16" s="36" t="s">
        <v>95</v>
      </c>
      <c r="B16" s="37"/>
      <c r="C16" s="45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6"/>
      <c r="P16" s="42"/>
      <c r="Q16" s="42"/>
      <c r="R16" s="47"/>
      <c r="S16" s="47"/>
      <c r="T16" s="47"/>
      <c r="U16" s="42"/>
      <c r="V16" s="42"/>
      <c r="W16" s="38"/>
    </row>
    <row r="17" spans="1:23" ht="16.5" customHeight="1" thickBot="1">
      <c r="A17" s="31" t="s">
        <v>17</v>
      </c>
      <c r="B17" s="32" t="s">
        <v>19</v>
      </c>
      <c r="C17" s="23">
        <v>3.69</v>
      </c>
      <c r="D17" s="23">
        <v>3.69</v>
      </c>
      <c r="E17" s="23">
        <v>3.99</v>
      </c>
      <c r="F17" s="23">
        <v>3.99</v>
      </c>
      <c r="G17" s="23">
        <v>3.99</v>
      </c>
      <c r="H17" s="23">
        <v>3.99</v>
      </c>
      <c r="I17" s="23">
        <v>3.49</v>
      </c>
      <c r="J17" s="23">
        <v>4.49</v>
      </c>
      <c r="K17" s="23">
        <v>3.69</v>
      </c>
      <c r="L17" s="23"/>
      <c r="M17" s="23">
        <v>3.99</v>
      </c>
      <c r="N17" s="24">
        <v>4.58</v>
      </c>
      <c r="O17" s="24">
        <v>3.79</v>
      </c>
      <c r="P17" s="24">
        <v>3.79</v>
      </c>
      <c r="Q17" s="24">
        <v>4.29</v>
      </c>
      <c r="R17" s="17">
        <v>3.37</v>
      </c>
      <c r="S17" s="17">
        <f t="shared" si="0"/>
        <v>3.960714285714286</v>
      </c>
      <c r="T17" s="17">
        <f t="shared" si="1"/>
        <v>17.528613819415014</v>
      </c>
      <c r="U17" s="19">
        <f>MIN(C17:Q17)</f>
        <v>3.49</v>
      </c>
      <c r="V17" s="19">
        <f>MAX(C17:Q17)</f>
        <v>4.58</v>
      </c>
      <c r="W17" s="18">
        <f aca="true" t="shared" si="5" ref="W17:W39">V17*100/U17-100</f>
        <v>31.232091690544394</v>
      </c>
    </row>
    <row r="18" spans="1:23" ht="16.5" customHeight="1" thickBot="1">
      <c r="A18" s="31" t="s">
        <v>56</v>
      </c>
      <c r="B18" s="32" t="s">
        <v>19</v>
      </c>
      <c r="C18" s="23">
        <v>4.59</v>
      </c>
      <c r="D18" s="23">
        <v>4.39</v>
      </c>
      <c r="E18" s="23">
        <v>4.59</v>
      </c>
      <c r="F18" s="23"/>
      <c r="G18" s="23"/>
      <c r="H18" s="23"/>
      <c r="I18" s="23"/>
      <c r="J18" s="23">
        <v>4.99</v>
      </c>
      <c r="K18" s="23">
        <v>4.48</v>
      </c>
      <c r="L18" s="23"/>
      <c r="M18" s="23"/>
      <c r="N18" s="24"/>
      <c r="O18" s="24"/>
      <c r="P18" s="24"/>
      <c r="Q18" s="24">
        <v>4.59</v>
      </c>
      <c r="R18" s="17">
        <v>3.12</v>
      </c>
      <c r="S18" s="17">
        <f t="shared" si="0"/>
        <v>4.605</v>
      </c>
      <c r="T18" s="17">
        <f t="shared" si="1"/>
        <v>47.59615384615387</v>
      </c>
      <c r="U18" s="19">
        <f aca="true" t="shared" si="6" ref="U18:U19">MIN(C18:Q18)</f>
        <v>4.39</v>
      </c>
      <c r="V18" s="19">
        <f aca="true" t="shared" si="7" ref="V18:V19">MAX(C18:Q18)</f>
        <v>4.99</v>
      </c>
      <c r="W18" s="18">
        <f t="shared" si="5"/>
        <v>13.667425968109342</v>
      </c>
    </row>
    <row r="19" spans="1:23" ht="16.5" customHeight="1" thickBot="1">
      <c r="A19" s="31" t="s">
        <v>18</v>
      </c>
      <c r="B19" s="32" t="s">
        <v>19</v>
      </c>
      <c r="C19" s="17">
        <v>2.99</v>
      </c>
      <c r="D19" s="17"/>
      <c r="E19" s="17">
        <v>2.98</v>
      </c>
      <c r="F19" s="17">
        <v>3.49</v>
      </c>
      <c r="G19" s="17"/>
      <c r="H19" s="17"/>
      <c r="I19" s="17"/>
      <c r="J19" s="17">
        <v>3.99</v>
      </c>
      <c r="K19" s="17"/>
      <c r="L19" s="17"/>
      <c r="M19" s="17">
        <v>3.69</v>
      </c>
      <c r="N19" s="20"/>
      <c r="O19" s="20">
        <v>3.29</v>
      </c>
      <c r="P19" s="20"/>
      <c r="Q19" s="20">
        <v>3.89</v>
      </c>
      <c r="R19" s="17">
        <v>3.26</v>
      </c>
      <c r="S19" s="17">
        <f t="shared" si="0"/>
        <v>3.474285714285714</v>
      </c>
      <c r="T19" s="17">
        <f t="shared" si="1"/>
        <v>6.573181419807199</v>
      </c>
      <c r="U19" s="19">
        <f t="shared" si="6"/>
        <v>2.98</v>
      </c>
      <c r="V19" s="19">
        <f t="shared" si="7"/>
        <v>3.99</v>
      </c>
      <c r="W19" s="18">
        <f t="shared" si="5"/>
        <v>33.89261744966444</v>
      </c>
    </row>
    <row r="20" spans="1:23" s="14" customFormat="1" ht="14.25" customHeight="1">
      <c r="A20" s="36" t="s">
        <v>96</v>
      </c>
      <c r="B20" s="37"/>
      <c r="C20" s="45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6"/>
      <c r="P20" s="42"/>
      <c r="Q20" s="42"/>
      <c r="R20" s="47"/>
      <c r="S20" s="47"/>
      <c r="T20" s="47"/>
      <c r="U20" s="42"/>
      <c r="V20" s="42"/>
      <c r="W20" s="38"/>
    </row>
    <row r="21" spans="1:23" ht="13.5" thickBot="1">
      <c r="A21" s="31" t="s">
        <v>20</v>
      </c>
      <c r="B21" s="32" t="s">
        <v>24</v>
      </c>
      <c r="C21" s="23">
        <v>6.99</v>
      </c>
      <c r="D21" s="23">
        <v>7.49</v>
      </c>
      <c r="E21" s="23">
        <v>8.09</v>
      </c>
      <c r="F21" s="23">
        <v>6.99</v>
      </c>
      <c r="G21" s="23"/>
      <c r="H21" s="23"/>
      <c r="I21" s="23">
        <v>6.99</v>
      </c>
      <c r="J21" s="23">
        <v>8.49</v>
      </c>
      <c r="K21" s="23">
        <v>7.27</v>
      </c>
      <c r="L21" s="23">
        <v>7.59</v>
      </c>
      <c r="M21" s="23">
        <v>7.99</v>
      </c>
      <c r="N21" s="23">
        <v>7.98</v>
      </c>
      <c r="O21" s="23">
        <v>7.39</v>
      </c>
      <c r="P21" s="23">
        <v>7.38</v>
      </c>
      <c r="Q21" s="23">
        <v>8.69</v>
      </c>
      <c r="R21" s="17">
        <v>6.94</v>
      </c>
      <c r="S21" s="17">
        <f aca="true" t="shared" si="8" ref="S21:S24">AVERAGE(C21:Q21)</f>
        <v>7.640769230769231</v>
      </c>
      <c r="T21" s="17">
        <f aca="true" t="shared" si="9" ref="T21:T23">(S21*100/R21)-100</f>
        <v>10.0975393482598</v>
      </c>
      <c r="U21" s="19">
        <f>MIN(C21:Q21)</f>
        <v>6.99</v>
      </c>
      <c r="V21" s="19">
        <f>MAX(C21:Q21)</f>
        <v>8.69</v>
      </c>
      <c r="W21" s="18">
        <f t="shared" si="5"/>
        <v>24.320457796852637</v>
      </c>
    </row>
    <row r="22" spans="1:23" ht="13.5" thickBot="1">
      <c r="A22" s="31" t="s">
        <v>21</v>
      </c>
      <c r="B22" s="32" t="s">
        <v>24</v>
      </c>
      <c r="C22" s="23">
        <v>7.69</v>
      </c>
      <c r="D22" s="23">
        <v>7.99</v>
      </c>
      <c r="E22" s="23">
        <v>6.49</v>
      </c>
      <c r="F22" s="23">
        <v>6.99</v>
      </c>
      <c r="G22" s="23">
        <v>7.79</v>
      </c>
      <c r="H22" s="23">
        <v>7.79</v>
      </c>
      <c r="I22" s="23">
        <v>7.69</v>
      </c>
      <c r="J22" s="23">
        <v>8.49</v>
      </c>
      <c r="K22" s="23">
        <v>7.27</v>
      </c>
      <c r="L22" s="23">
        <v>7.27</v>
      </c>
      <c r="M22" s="23">
        <v>7.99</v>
      </c>
      <c r="N22" s="23"/>
      <c r="O22" s="23">
        <v>7.79</v>
      </c>
      <c r="P22" s="23">
        <v>7.75</v>
      </c>
      <c r="Q22" s="23">
        <v>8.39</v>
      </c>
      <c r="R22" s="17">
        <v>7.39</v>
      </c>
      <c r="S22" s="17">
        <f t="shared" si="8"/>
        <v>7.67</v>
      </c>
      <c r="T22" s="17">
        <f t="shared" si="9"/>
        <v>3.788903924221927</v>
      </c>
      <c r="U22" s="19">
        <f aca="true" t="shared" si="10" ref="U22:U24">MIN(C22:Q22)</f>
        <v>6.49</v>
      </c>
      <c r="V22" s="19">
        <f aca="true" t="shared" si="11" ref="V22:V24">MAX(C22:Q22)</f>
        <v>8.49</v>
      </c>
      <c r="W22" s="18">
        <f t="shared" si="5"/>
        <v>30.816640986132512</v>
      </c>
    </row>
    <row r="23" spans="1:23" ht="13.5" thickBot="1">
      <c r="A23" s="31" t="s">
        <v>22</v>
      </c>
      <c r="B23" s="32" t="s">
        <v>24</v>
      </c>
      <c r="C23" s="23">
        <v>7.89</v>
      </c>
      <c r="D23" s="23"/>
      <c r="E23" s="23">
        <v>8.29</v>
      </c>
      <c r="F23" s="23">
        <v>6.99</v>
      </c>
      <c r="G23" s="23">
        <v>7.99</v>
      </c>
      <c r="H23" s="23">
        <v>7.99</v>
      </c>
      <c r="I23" s="23"/>
      <c r="J23" s="23">
        <v>7.99</v>
      </c>
      <c r="K23" s="23">
        <v>7.27</v>
      </c>
      <c r="L23" s="23">
        <v>7.89</v>
      </c>
      <c r="M23" s="23">
        <v>7.99</v>
      </c>
      <c r="N23" s="23">
        <v>8.98</v>
      </c>
      <c r="O23" s="23">
        <v>7.39</v>
      </c>
      <c r="P23" s="23">
        <v>7.19</v>
      </c>
      <c r="Q23" s="23">
        <v>8.39</v>
      </c>
      <c r="R23" s="17">
        <v>7.19</v>
      </c>
      <c r="S23" s="17">
        <f t="shared" si="8"/>
        <v>7.8646153846153855</v>
      </c>
      <c r="T23" s="17">
        <f t="shared" si="9"/>
        <v>9.382689633037344</v>
      </c>
      <c r="U23" s="19">
        <f t="shared" si="10"/>
        <v>6.99</v>
      </c>
      <c r="V23" s="19">
        <f t="shared" si="11"/>
        <v>8.98</v>
      </c>
      <c r="W23" s="18">
        <f t="shared" si="5"/>
        <v>28.469241773962807</v>
      </c>
    </row>
    <row r="24" spans="1:23" ht="13.5" thickBot="1">
      <c r="A24" s="31" t="s">
        <v>23</v>
      </c>
      <c r="B24" s="32" t="s">
        <v>24</v>
      </c>
      <c r="C24" s="17">
        <v>6.29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f t="shared" si="8"/>
        <v>6.29</v>
      </c>
      <c r="T24" s="17"/>
      <c r="U24" s="19">
        <f t="shared" si="10"/>
        <v>6.29</v>
      </c>
      <c r="V24" s="19">
        <f t="shared" si="11"/>
        <v>6.29</v>
      </c>
      <c r="W24" s="18">
        <f t="shared" si="5"/>
        <v>0</v>
      </c>
    </row>
    <row r="25" spans="1:23" s="14" customFormat="1" ht="14.25" customHeight="1">
      <c r="A25" s="36" t="s">
        <v>97</v>
      </c>
      <c r="B25" s="37"/>
      <c r="C25" s="4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6"/>
      <c r="P25" s="42"/>
      <c r="Q25" s="42"/>
      <c r="R25" s="47"/>
      <c r="S25" s="47"/>
      <c r="T25" s="47"/>
      <c r="U25" s="42"/>
      <c r="V25" s="42"/>
      <c r="W25" s="38"/>
    </row>
    <row r="26" spans="1:23" ht="13.5" thickBot="1">
      <c r="A26" s="31" t="s">
        <v>25</v>
      </c>
      <c r="B26" s="32" t="s">
        <v>29</v>
      </c>
      <c r="C26" s="23">
        <v>22.99</v>
      </c>
      <c r="D26" s="23">
        <v>23.99</v>
      </c>
      <c r="E26" s="23">
        <v>24.99</v>
      </c>
      <c r="F26" s="23">
        <v>22.99</v>
      </c>
      <c r="G26" s="23">
        <v>24.99</v>
      </c>
      <c r="H26" s="23">
        <v>24.99</v>
      </c>
      <c r="I26" s="23">
        <v>22.99</v>
      </c>
      <c r="J26" s="23">
        <v>24.9</v>
      </c>
      <c r="K26" s="23">
        <v>23.89</v>
      </c>
      <c r="L26" s="23">
        <v>23.89</v>
      </c>
      <c r="M26" s="23">
        <v>20.99</v>
      </c>
      <c r="N26" s="24">
        <v>26.98</v>
      </c>
      <c r="O26" s="24">
        <v>23.99</v>
      </c>
      <c r="P26" s="24">
        <v>24.99</v>
      </c>
      <c r="Q26" s="24">
        <v>25.69</v>
      </c>
      <c r="R26" s="17">
        <v>16.1</v>
      </c>
      <c r="S26" s="17">
        <f aca="true" t="shared" si="12" ref="S26:S29">AVERAGE(C26:Q26)</f>
        <v>24.216666666666672</v>
      </c>
      <c r="T26" s="17">
        <f aca="true" t="shared" si="13" ref="T26:T29">(S26*100/R26)-100</f>
        <v>50.414078674948286</v>
      </c>
      <c r="U26" s="19">
        <f>MIN(C26:Q26)</f>
        <v>20.99</v>
      </c>
      <c r="V26" s="19">
        <f>MAX(C26:Q26)</f>
        <v>26.98</v>
      </c>
      <c r="W26" s="18">
        <f t="shared" si="5"/>
        <v>28.537398761314932</v>
      </c>
    </row>
    <row r="27" spans="1:23" ht="13.5" thickBot="1">
      <c r="A27" s="31" t="s">
        <v>26</v>
      </c>
      <c r="B27" s="32" t="s">
        <v>29</v>
      </c>
      <c r="C27" s="23">
        <v>20.49</v>
      </c>
      <c r="D27" s="23">
        <v>25.99</v>
      </c>
      <c r="E27" s="23"/>
      <c r="F27" s="23">
        <v>22.9</v>
      </c>
      <c r="G27" s="23">
        <v>25.99</v>
      </c>
      <c r="H27" s="23"/>
      <c r="I27" s="23">
        <v>25.99</v>
      </c>
      <c r="J27" s="23"/>
      <c r="K27" s="23"/>
      <c r="L27" s="23">
        <v>24.9</v>
      </c>
      <c r="M27" s="23">
        <v>22.99</v>
      </c>
      <c r="N27" s="24"/>
      <c r="O27" s="24">
        <v>22.99</v>
      </c>
      <c r="P27" s="24">
        <v>20.89</v>
      </c>
      <c r="Q27" s="24">
        <v>25.98</v>
      </c>
      <c r="R27" s="17">
        <v>14.74</v>
      </c>
      <c r="S27" s="17">
        <f t="shared" si="12"/>
        <v>23.910999999999998</v>
      </c>
      <c r="T27" s="17">
        <f t="shared" si="13"/>
        <v>62.21845318860244</v>
      </c>
      <c r="U27" s="19">
        <f aca="true" t="shared" si="14" ref="U27:U29">MIN(C27:Q27)</f>
        <v>20.49</v>
      </c>
      <c r="V27" s="19">
        <f aca="true" t="shared" si="15" ref="V27:V29">MAX(C27:Q27)</f>
        <v>25.99</v>
      </c>
      <c r="W27" s="18">
        <f t="shared" si="5"/>
        <v>26.84236212786726</v>
      </c>
    </row>
    <row r="28" spans="1:23" ht="13.5" thickBot="1">
      <c r="A28" s="31" t="s">
        <v>27</v>
      </c>
      <c r="B28" s="32" t="s">
        <v>29</v>
      </c>
      <c r="C28" s="23">
        <v>22.99</v>
      </c>
      <c r="D28" s="23">
        <v>26.99</v>
      </c>
      <c r="E28" s="23">
        <v>22.19</v>
      </c>
      <c r="F28" s="23">
        <v>21.99</v>
      </c>
      <c r="G28" s="23">
        <v>20.28</v>
      </c>
      <c r="H28" s="23">
        <v>22.99</v>
      </c>
      <c r="I28" s="23">
        <v>23.99</v>
      </c>
      <c r="J28" s="23">
        <v>23.9</v>
      </c>
      <c r="K28" s="23">
        <v>21.48</v>
      </c>
      <c r="L28" s="23">
        <v>21.99</v>
      </c>
      <c r="M28" s="23">
        <v>21.99</v>
      </c>
      <c r="N28" s="24"/>
      <c r="O28" s="24"/>
      <c r="P28" s="24">
        <v>20.99</v>
      </c>
      <c r="Q28" s="24">
        <v>24.9</v>
      </c>
      <c r="R28" s="17">
        <v>13.82</v>
      </c>
      <c r="S28" s="17">
        <f t="shared" si="12"/>
        <v>22.820769230769233</v>
      </c>
      <c r="T28" s="17">
        <f t="shared" si="13"/>
        <v>65.12857619948792</v>
      </c>
      <c r="U28" s="19">
        <f t="shared" si="14"/>
        <v>20.28</v>
      </c>
      <c r="V28" s="19">
        <f t="shared" si="15"/>
        <v>26.99</v>
      </c>
      <c r="W28" s="18">
        <f t="shared" si="5"/>
        <v>33.08678500986193</v>
      </c>
    </row>
    <row r="29" spans="1:23" ht="13.5" thickBot="1">
      <c r="A29" s="31" t="s">
        <v>28</v>
      </c>
      <c r="B29" s="32" t="s">
        <v>29</v>
      </c>
      <c r="C29" s="23">
        <v>18.99</v>
      </c>
      <c r="D29" s="23"/>
      <c r="E29" s="23"/>
      <c r="F29" s="23">
        <v>19.9</v>
      </c>
      <c r="G29" s="23"/>
      <c r="H29" s="23"/>
      <c r="I29" s="23"/>
      <c r="J29" s="23"/>
      <c r="K29" s="23"/>
      <c r="L29" s="23"/>
      <c r="M29" s="23"/>
      <c r="N29" s="24"/>
      <c r="O29" s="24">
        <v>21.9</v>
      </c>
      <c r="P29" s="24"/>
      <c r="Q29" s="24"/>
      <c r="R29" s="17">
        <v>13.14</v>
      </c>
      <c r="S29" s="17">
        <f t="shared" si="12"/>
        <v>20.263333333333332</v>
      </c>
      <c r="T29" s="17">
        <f t="shared" si="13"/>
        <v>54.211060375443935</v>
      </c>
      <c r="U29" s="19">
        <f t="shared" si="14"/>
        <v>18.99</v>
      </c>
      <c r="V29" s="19">
        <f t="shared" si="15"/>
        <v>21.9</v>
      </c>
      <c r="W29" s="18">
        <f t="shared" si="5"/>
        <v>15.323854660347564</v>
      </c>
    </row>
    <row r="30" spans="1:23" s="14" customFormat="1" ht="14.25" customHeight="1">
      <c r="A30" s="36" t="s">
        <v>98</v>
      </c>
      <c r="B30" s="37"/>
      <c r="C30" s="4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6"/>
      <c r="P30" s="42"/>
      <c r="Q30" s="42"/>
      <c r="R30" s="47"/>
      <c r="S30" s="47"/>
      <c r="T30" s="47"/>
      <c r="U30" s="42"/>
      <c r="V30" s="42"/>
      <c r="W30" s="38"/>
    </row>
    <row r="31" spans="1:23" ht="13.5" thickBot="1">
      <c r="A31" s="31" t="s">
        <v>30</v>
      </c>
      <c r="B31" s="32" t="s">
        <v>24</v>
      </c>
      <c r="C31" s="17">
        <v>4.59</v>
      </c>
      <c r="D31" s="17">
        <v>4.39</v>
      </c>
      <c r="E31" s="17">
        <v>3.99</v>
      </c>
      <c r="F31" s="17">
        <v>4.49</v>
      </c>
      <c r="G31" s="17"/>
      <c r="H31" s="17"/>
      <c r="I31" s="17">
        <v>4.59</v>
      </c>
      <c r="J31" s="17">
        <v>3.89</v>
      </c>
      <c r="K31" s="17">
        <v>3.35</v>
      </c>
      <c r="L31" s="17">
        <v>3.49</v>
      </c>
      <c r="M31" s="17">
        <v>4.89</v>
      </c>
      <c r="N31" s="20"/>
      <c r="O31" s="20">
        <v>3.65</v>
      </c>
      <c r="P31" s="20">
        <v>3.69</v>
      </c>
      <c r="Q31" s="20">
        <v>3.85</v>
      </c>
      <c r="R31" s="17">
        <v>3.33</v>
      </c>
      <c r="S31" s="17">
        <f aca="true" t="shared" si="16" ref="S31:S33">AVERAGE(C31:Q31)</f>
        <v>4.071666666666666</v>
      </c>
      <c r="T31" s="17">
        <f aca="true" t="shared" si="17" ref="T31:T33">(S31*100/R31)-100</f>
        <v>22.27227227227226</v>
      </c>
      <c r="U31" s="19">
        <f>MIN(C31:Q31)</f>
        <v>3.35</v>
      </c>
      <c r="V31" s="19">
        <f>MAX(C31:Q31)</f>
        <v>4.89</v>
      </c>
      <c r="W31" s="18">
        <f t="shared" si="5"/>
        <v>45.970149253731336</v>
      </c>
    </row>
    <row r="32" spans="1:23" ht="13.5" thickBot="1">
      <c r="A32" s="31" t="s">
        <v>31</v>
      </c>
      <c r="B32" s="32" t="s">
        <v>24</v>
      </c>
      <c r="C32" s="17">
        <v>4.79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0"/>
      <c r="O32" s="20"/>
      <c r="P32" s="20"/>
      <c r="Q32" s="20"/>
      <c r="R32" s="17"/>
      <c r="S32" s="17">
        <f t="shared" si="16"/>
        <v>4.79</v>
      </c>
      <c r="T32" s="17"/>
      <c r="U32" s="19">
        <f aca="true" t="shared" si="18" ref="U32:U33">MIN(C32:Q32)</f>
        <v>4.79</v>
      </c>
      <c r="V32" s="19">
        <f aca="true" t="shared" si="19" ref="V32:V33">MAX(C32:Q32)</f>
        <v>4.79</v>
      </c>
      <c r="W32" s="18">
        <f t="shared" si="5"/>
        <v>0</v>
      </c>
    </row>
    <row r="33" spans="1:23" ht="13.5" thickBot="1">
      <c r="A33" s="31" t="s">
        <v>32</v>
      </c>
      <c r="B33" s="32" t="s">
        <v>24</v>
      </c>
      <c r="C33" s="17"/>
      <c r="D33" s="17"/>
      <c r="E33" s="17"/>
      <c r="F33" s="17"/>
      <c r="G33" s="17"/>
      <c r="H33" s="17"/>
      <c r="I33" s="17"/>
      <c r="J33" s="17">
        <v>3.49</v>
      </c>
      <c r="K33" s="17">
        <v>2.58</v>
      </c>
      <c r="L33" s="17"/>
      <c r="M33" s="17">
        <v>4.19</v>
      </c>
      <c r="N33" s="20"/>
      <c r="O33" s="20"/>
      <c r="P33" s="20"/>
      <c r="Q33" s="20">
        <v>3.55</v>
      </c>
      <c r="R33" s="17">
        <v>2.95</v>
      </c>
      <c r="S33" s="17">
        <f t="shared" si="16"/>
        <v>3.4525000000000006</v>
      </c>
      <c r="T33" s="17">
        <f t="shared" si="17"/>
        <v>17.03389830508476</v>
      </c>
      <c r="U33" s="19">
        <f t="shared" si="18"/>
        <v>2.58</v>
      </c>
      <c r="V33" s="19">
        <f t="shared" si="19"/>
        <v>4.19</v>
      </c>
      <c r="W33" s="18">
        <f t="shared" si="5"/>
        <v>62.40310077519382</v>
      </c>
    </row>
    <row r="34" spans="1:23" s="14" customFormat="1" ht="14.25" customHeight="1">
      <c r="A34" s="36" t="s">
        <v>99</v>
      </c>
      <c r="B34" s="37"/>
      <c r="C34" s="4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6"/>
      <c r="P34" s="42"/>
      <c r="Q34" s="42"/>
      <c r="R34" s="47"/>
      <c r="S34" s="47"/>
      <c r="T34" s="47"/>
      <c r="U34" s="42"/>
      <c r="V34" s="42"/>
      <c r="W34" s="38"/>
    </row>
    <row r="35" spans="1:23" ht="14.25" thickBot="1">
      <c r="A35" s="33" t="s">
        <v>33</v>
      </c>
      <c r="B35" s="32" t="s">
        <v>16</v>
      </c>
      <c r="C35" s="17">
        <v>5.99</v>
      </c>
      <c r="D35" s="17">
        <v>1.99</v>
      </c>
      <c r="E35" s="17">
        <v>2.99</v>
      </c>
      <c r="F35" s="17">
        <v>3.59</v>
      </c>
      <c r="G35" s="17">
        <v>6.99</v>
      </c>
      <c r="H35" s="17"/>
      <c r="I35" s="17">
        <v>4.99</v>
      </c>
      <c r="J35" s="17">
        <v>2.99</v>
      </c>
      <c r="K35" s="17">
        <v>1.68</v>
      </c>
      <c r="L35" s="17">
        <v>5.99</v>
      </c>
      <c r="M35" s="17">
        <v>3.99</v>
      </c>
      <c r="N35" s="20">
        <v>3.98</v>
      </c>
      <c r="O35" s="20">
        <v>2.99</v>
      </c>
      <c r="P35" s="20">
        <v>3.59</v>
      </c>
      <c r="Q35" s="20">
        <v>3.89</v>
      </c>
      <c r="R35" s="17">
        <v>3.62</v>
      </c>
      <c r="S35" s="17">
        <f aca="true" t="shared" si="20" ref="S35">AVERAGE(C35:Q35)</f>
        <v>3.974285714285714</v>
      </c>
      <c r="T35" s="17">
        <f aca="true" t="shared" si="21" ref="T35">(S35*100/R35)-100</f>
        <v>9.78689818468824</v>
      </c>
      <c r="U35" s="19">
        <f>MIN(C35:Q35)</f>
        <v>1.68</v>
      </c>
      <c r="V35" s="19">
        <f>MAX(C35:Q35)</f>
        <v>6.99</v>
      </c>
      <c r="W35" s="18">
        <f t="shared" si="5"/>
        <v>316.0714285714286</v>
      </c>
    </row>
    <row r="36" spans="1:23" s="14" customFormat="1" ht="14.25" customHeight="1">
      <c r="A36" s="36" t="s">
        <v>100</v>
      </c>
      <c r="B36" s="37"/>
      <c r="C36" s="4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6"/>
      <c r="P36" s="42"/>
      <c r="Q36" s="42"/>
      <c r="R36" s="47"/>
      <c r="S36" s="47"/>
      <c r="T36" s="47"/>
      <c r="U36" s="42"/>
      <c r="V36" s="42"/>
      <c r="W36" s="38"/>
    </row>
    <row r="37" spans="1:23" ht="14.25" thickBot="1">
      <c r="A37" s="33" t="s">
        <v>34</v>
      </c>
      <c r="B37" s="34" t="s">
        <v>16</v>
      </c>
      <c r="C37" s="22">
        <v>5.99</v>
      </c>
      <c r="D37" s="22">
        <v>3.59</v>
      </c>
      <c r="E37" s="22">
        <v>3.99</v>
      </c>
      <c r="F37" s="22">
        <v>4.99</v>
      </c>
      <c r="G37" s="22">
        <v>6.99</v>
      </c>
      <c r="H37" s="22">
        <v>7.99</v>
      </c>
      <c r="I37" s="22">
        <v>4.99</v>
      </c>
      <c r="J37" s="22">
        <v>1.89</v>
      </c>
      <c r="K37" s="22">
        <v>1.68</v>
      </c>
      <c r="L37" s="23">
        <v>5.99</v>
      </c>
      <c r="M37" s="23">
        <v>3.49</v>
      </c>
      <c r="N37" s="24">
        <v>3.98</v>
      </c>
      <c r="O37" s="24">
        <v>2.99</v>
      </c>
      <c r="P37" s="24">
        <v>2.99</v>
      </c>
      <c r="Q37" s="24">
        <v>3.79</v>
      </c>
      <c r="R37" s="17">
        <v>4.7</v>
      </c>
      <c r="S37" s="17">
        <f aca="true" t="shared" si="22" ref="S37">AVERAGE(C37:Q37)</f>
        <v>4.355333333333334</v>
      </c>
      <c r="T37" s="17">
        <f aca="true" t="shared" si="23" ref="T37">(S37*100/R37)-100</f>
        <v>-7.333333333333314</v>
      </c>
      <c r="U37" s="19">
        <f>MIN(C37:Q37)</f>
        <v>1.68</v>
      </c>
      <c r="V37" s="19">
        <f>MAX(C37:Q37)</f>
        <v>7.99</v>
      </c>
      <c r="W37" s="18">
        <f t="shared" si="5"/>
        <v>375.59523809523813</v>
      </c>
    </row>
    <row r="38" spans="1:23" s="14" customFormat="1" ht="14.25" customHeight="1">
      <c r="A38" s="36" t="s">
        <v>101</v>
      </c>
      <c r="B38" s="37"/>
      <c r="C38" s="4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6"/>
      <c r="P38" s="42"/>
      <c r="Q38" s="42"/>
      <c r="R38" s="47"/>
      <c r="S38" s="47"/>
      <c r="T38" s="47"/>
      <c r="U38" s="42"/>
      <c r="V38" s="42"/>
      <c r="W38" s="38"/>
    </row>
    <row r="39" spans="1:23" ht="14.25" thickBot="1">
      <c r="A39" s="33" t="s">
        <v>35</v>
      </c>
      <c r="B39" s="34" t="s">
        <v>16</v>
      </c>
      <c r="C39" s="30"/>
      <c r="D39" s="30">
        <v>8.49</v>
      </c>
      <c r="E39" s="30">
        <v>11.9</v>
      </c>
      <c r="F39" s="30">
        <v>12.99</v>
      </c>
      <c r="G39" s="30">
        <v>15.99</v>
      </c>
      <c r="H39" s="30">
        <v>15.99</v>
      </c>
      <c r="I39" s="30">
        <v>13.5</v>
      </c>
      <c r="J39" s="30">
        <v>11.49</v>
      </c>
      <c r="K39" s="30">
        <v>9.99</v>
      </c>
      <c r="L39" s="23">
        <v>11.99</v>
      </c>
      <c r="M39" s="23">
        <v>5.99</v>
      </c>
      <c r="N39" s="24">
        <v>9.98</v>
      </c>
      <c r="O39" s="24"/>
      <c r="P39" s="24"/>
      <c r="Q39" s="24">
        <v>14.9</v>
      </c>
      <c r="R39" s="17">
        <v>10.93</v>
      </c>
      <c r="S39" s="17">
        <f aca="true" t="shared" si="24" ref="S39">AVERAGE(C39:Q39)</f>
        <v>11.933333333333332</v>
      </c>
      <c r="T39" s="17">
        <f aca="true" t="shared" si="25" ref="T39">(S39*100/R39)-100</f>
        <v>9.179627935346133</v>
      </c>
      <c r="U39" s="19">
        <f>MIN(C39:Q39)</f>
        <v>5.99</v>
      </c>
      <c r="V39" s="19">
        <f>MAX(C39:Q39)</f>
        <v>15.99</v>
      </c>
      <c r="W39" s="18">
        <f t="shared" si="5"/>
        <v>166.9449081803005</v>
      </c>
    </row>
    <row r="40" spans="1:23" s="14" customFormat="1" ht="14.25" customHeight="1">
      <c r="A40" s="36" t="s">
        <v>102</v>
      </c>
      <c r="B40" s="37"/>
      <c r="C40" s="4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6"/>
      <c r="P40" s="42"/>
      <c r="Q40" s="42"/>
      <c r="R40" s="47"/>
      <c r="S40" s="47"/>
      <c r="T40" s="47"/>
      <c r="U40" s="42"/>
      <c r="V40" s="42"/>
      <c r="W40" s="38"/>
    </row>
    <row r="41" spans="1:23" ht="16.5" thickBot="1">
      <c r="A41" s="33" t="s">
        <v>36</v>
      </c>
      <c r="B41" s="35" t="s">
        <v>39</v>
      </c>
      <c r="C41" s="21">
        <v>9.98</v>
      </c>
      <c r="D41" s="21">
        <v>8.99</v>
      </c>
      <c r="E41" s="21">
        <v>11.09</v>
      </c>
      <c r="F41" s="21">
        <v>11.99</v>
      </c>
      <c r="G41" s="21">
        <v>13.29</v>
      </c>
      <c r="H41" s="21"/>
      <c r="I41" s="21"/>
      <c r="J41" s="21">
        <v>11.9</v>
      </c>
      <c r="K41" s="21">
        <v>12.89</v>
      </c>
      <c r="L41" s="17">
        <v>12.69</v>
      </c>
      <c r="M41" s="17">
        <v>11.99</v>
      </c>
      <c r="N41" s="20">
        <v>11.98</v>
      </c>
      <c r="O41" s="20"/>
      <c r="P41" s="20">
        <v>9.9</v>
      </c>
      <c r="Q41" s="20">
        <v>10.85</v>
      </c>
      <c r="R41" s="17">
        <v>11.85</v>
      </c>
      <c r="S41" s="17">
        <f aca="true" t="shared" si="26" ref="S41:S43">AVERAGE(C41:Q41)</f>
        <v>11.461666666666666</v>
      </c>
      <c r="T41" s="17">
        <f aca="true" t="shared" si="27" ref="T41:T43">(S41*100/R41)-100</f>
        <v>-3.2770745428973385</v>
      </c>
      <c r="U41" s="19">
        <f>MIN(C41:Q41)</f>
        <v>8.99</v>
      </c>
      <c r="V41" s="19">
        <f>MAX(C41:Q41)</f>
        <v>13.29</v>
      </c>
      <c r="W41" s="18">
        <f aca="true" t="shared" si="28" ref="W41:W47">V41*100/U41-100</f>
        <v>47.83092324805338</v>
      </c>
    </row>
    <row r="42" spans="1:23" ht="14.25" thickBot="1">
      <c r="A42" s="33" t="s">
        <v>37</v>
      </c>
      <c r="B42" s="32" t="s">
        <v>39</v>
      </c>
      <c r="C42" s="21">
        <v>8.99</v>
      </c>
      <c r="D42" s="21">
        <v>7.99</v>
      </c>
      <c r="E42" s="21">
        <v>9.79</v>
      </c>
      <c r="F42" s="21">
        <v>9.9</v>
      </c>
      <c r="G42" s="21">
        <v>10.99</v>
      </c>
      <c r="H42" s="21"/>
      <c r="I42" s="21">
        <v>8.99</v>
      </c>
      <c r="J42" s="21">
        <v>9.89</v>
      </c>
      <c r="K42" s="21">
        <v>9.89</v>
      </c>
      <c r="L42" s="17">
        <v>9.98</v>
      </c>
      <c r="M42" s="17">
        <v>9.99</v>
      </c>
      <c r="N42" s="20">
        <v>9.98</v>
      </c>
      <c r="O42" s="20">
        <v>8.99</v>
      </c>
      <c r="P42" s="20">
        <v>7.89</v>
      </c>
      <c r="Q42" s="20">
        <v>9.95</v>
      </c>
      <c r="R42" s="17">
        <v>9.2</v>
      </c>
      <c r="S42" s="17">
        <f t="shared" si="26"/>
        <v>9.515</v>
      </c>
      <c r="T42" s="17">
        <f t="shared" si="27"/>
        <v>3.423913043478265</v>
      </c>
      <c r="U42" s="19">
        <f aca="true" t="shared" si="29" ref="U42:U43">MIN(C42:Q42)</f>
        <v>7.89</v>
      </c>
      <c r="V42" s="19">
        <f aca="true" t="shared" si="30" ref="V42:V43">MAX(C42:Q42)</f>
        <v>10.99</v>
      </c>
      <c r="W42" s="18">
        <f t="shared" si="28"/>
        <v>39.29024081115335</v>
      </c>
    </row>
    <row r="43" spans="1:23" ht="14.25" thickBot="1">
      <c r="A43" s="33" t="s">
        <v>38</v>
      </c>
      <c r="B43" s="34" t="s">
        <v>39</v>
      </c>
      <c r="C43" s="21">
        <v>6.59</v>
      </c>
      <c r="D43" s="21">
        <v>6.99</v>
      </c>
      <c r="E43" s="21">
        <v>7.99</v>
      </c>
      <c r="F43" s="21">
        <v>7.99</v>
      </c>
      <c r="G43" s="21"/>
      <c r="H43" s="21"/>
      <c r="I43" s="21"/>
      <c r="J43" s="21">
        <v>8.99</v>
      </c>
      <c r="K43" s="21">
        <v>8.49</v>
      </c>
      <c r="L43" s="17">
        <v>8.49</v>
      </c>
      <c r="M43" s="17">
        <v>5.99</v>
      </c>
      <c r="N43" s="20">
        <v>8.98</v>
      </c>
      <c r="O43" s="20"/>
      <c r="P43" s="20">
        <v>6.49</v>
      </c>
      <c r="Q43" s="20">
        <v>6.85</v>
      </c>
      <c r="R43" s="17">
        <v>7.7</v>
      </c>
      <c r="S43" s="17">
        <f t="shared" si="26"/>
        <v>7.621818181818182</v>
      </c>
      <c r="T43" s="17">
        <f t="shared" si="27"/>
        <v>-1.0153482880755575</v>
      </c>
      <c r="U43" s="19">
        <f t="shared" si="29"/>
        <v>5.99</v>
      </c>
      <c r="V43" s="19">
        <f t="shared" si="30"/>
        <v>8.99</v>
      </c>
      <c r="W43" s="18">
        <f t="shared" si="28"/>
        <v>50.083472454090156</v>
      </c>
    </row>
    <row r="44" spans="1:23" s="14" customFormat="1" ht="14.25" customHeight="1">
      <c r="A44" s="36" t="s">
        <v>103</v>
      </c>
      <c r="B44" s="37"/>
      <c r="C44" s="4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6"/>
      <c r="P44" s="42"/>
      <c r="Q44" s="42"/>
      <c r="R44" s="47"/>
      <c r="S44" s="47"/>
      <c r="T44" s="47"/>
      <c r="U44" s="42"/>
      <c r="V44" s="42"/>
      <c r="W44" s="38"/>
    </row>
    <row r="45" spans="1:23" ht="14.25" thickBot="1">
      <c r="A45" s="33" t="s">
        <v>40</v>
      </c>
      <c r="B45" s="34" t="s">
        <v>16</v>
      </c>
      <c r="C45" s="40">
        <v>9.89</v>
      </c>
      <c r="D45" s="51">
        <v>8.99</v>
      </c>
      <c r="E45" s="51">
        <v>8.99</v>
      </c>
      <c r="F45" s="51">
        <v>7.49</v>
      </c>
      <c r="G45" s="51"/>
      <c r="H45" s="51"/>
      <c r="I45" s="51">
        <v>10.99</v>
      </c>
      <c r="J45" s="51">
        <v>4.99</v>
      </c>
      <c r="K45" s="51">
        <v>5.7</v>
      </c>
      <c r="L45" s="17">
        <v>7.99</v>
      </c>
      <c r="M45" s="21">
        <v>5.99</v>
      </c>
      <c r="N45" s="20">
        <v>6.98</v>
      </c>
      <c r="O45" s="20">
        <v>6.79</v>
      </c>
      <c r="P45" s="20">
        <v>7.9</v>
      </c>
      <c r="Q45" s="20">
        <v>6.59</v>
      </c>
      <c r="R45" s="17">
        <v>5.28</v>
      </c>
      <c r="S45" s="17">
        <f aca="true" t="shared" si="31" ref="S45:S47">AVERAGE(C45:Q45)</f>
        <v>7.636923076923079</v>
      </c>
      <c r="T45" s="17">
        <f aca="true" t="shared" si="32" ref="T45:T47">(S45*100/R45)-100</f>
        <v>44.63869463869466</v>
      </c>
      <c r="U45" s="19">
        <f>MIN(C45:Q45)</f>
        <v>4.99</v>
      </c>
      <c r="V45" s="19">
        <f>MAX(C45:Q45)</f>
        <v>10.99</v>
      </c>
      <c r="W45" s="18">
        <f t="shared" si="28"/>
        <v>120.24048096192385</v>
      </c>
    </row>
    <row r="46" spans="1:23" ht="14.25" thickBot="1">
      <c r="A46" s="33" t="s">
        <v>57</v>
      </c>
      <c r="B46" s="34" t="s">
        <v>16</v>
      </c>
      <c r="C46" s="40">
        <v>4.99</v>
      </c>
      <c r="D46" s="51">
        <v>3.79</v>
      </c>
      <c r="E46" s="51">
        <v>2.99</v>
      </c>
      <c r="F46" s="51">
        <v>4.49</v>
      </c>
      <c r="G46" s="51">
        <v>3.99</v>
      </c>
      <c r="H46" s="51"/>
      <c r="I46" s="51">
        <v>4.99</v>
      </c>
      <c r="J46" s="51">
        <v>5.99</v>
      </c>
      <c r="K46" s="51">
        <v>3.77</v>
      </c>
      <c r="L46" s="17">
        <v>4.49</v>
      </c>
      <c r="M46" s="21">
        <v>3.99</v>
      </c>
      <c r="N46" s="20">
        <v>2.98</v>
      </c>
      <c r="O46" s="20">
        <v>2.99</v>
      </c>
      <c r="P46" s="20">
        <v>2.99</v>
      </c>
      <c r="Q46" s="20">
        <v>3.89</v>
      </c>
      <c r="R46" s="17">
        <v>3.73</v>
      </c>
      <c r="S46" s="17">
        <f t="shared" si="31"/>
        <v>4.0235714285714295</v>
      </c>
      <c r="T46" s="17">
        <f t="shared" si="32"/>
        <v>7.870547682880144</v>
      </c>
      <c r="U46" s="19">
        <f aca="true" t="shared" si="33" ref="U46:U47">MIN(C46:Q46)</f>
        <v>2.98</v>
      </c>
      <c r="V46" s="19">
        <f aca="true" t="shared" si="34" ref="V46:V47">MAX(C46:Q46)</f>
        <v>5.99</v>
      </c>
      <c r="W46" s="18">
        <f t="shared" si="28"/>
        <v>101.00671140939596</v>
      </c>
    </row>
    <row r="47" spans="1:23" ht="14.25" thickBot="1">
      <c r="A47" s="33" t="s">
        <v>41</v>
      </c>
      <c r="B47" s="34" t="s">
        <v>16</v>
      </c>
      <c r="C47" s="41">
        <v>5.99</v>
      </c>
      <c r="D47" s="52">
        <v>4.69</v>
      </c>
      <c r="E47" s="52">
        <v>6.99</v>
      </c>
      <c r="F47" s="52">
        <v>5.79</v>
      </c>
      <c r="G47" s="52">
        <v>5.99</v>
      </c>
      <c r="H47" s="52"/>
      <c r="I47" s="52">
        <v>5.99</v>
      </c>
      <c r="J47" s="52">
        <v>2.99</v>
      </c>
      <c r="K47" s="52">
        <v>3.98</v>
      </c>
      <c r="L47" s="17">
        <v>4.99</v>
      </c>
      <c r="M47" s="21">
        <v>3.99</v>
      </c>
      <c r="N47" s="20">
        <v>2.78</v>
      </c>
      <c r="O47" s="20">
        <v>3.99</v>
      </c>
      <c r="P47" s="20">
        <v>4.99</v>
      </c>
      <c r="Q47" s="20">
        <v>3.69</v>
      </c>
      <c r="R47" s="17">
        <v>4.26</v>
      </c>
      <c r="S47" s="17">
        <f t="shared" si="31"/>
        <v>4.774285714285716</v>
      </c>
      <c r="T47" s="17">
        <f t="shared" si="32"/>
        <v>12.072434607645917</v>
      </c>
      <c r="U47" s="19">
        <f t="shared" si="33"/>
        <v>2.78</v>
      </c>
      <c r="V47" s="19">
        <f t="shared" si="34"/>
        <v>6.99</v>
      </c>
      <c r="W47" s="18">
        <f t="shared" si="28"/>
        <v>151.43884892086334</v>
      </c>
    </row>
    <row r="48" spans="1:23" s="14" customFormat="1" ht="14.25" customHeight="1">
      <c r="A48" s="36" t="s">
        <v>104</v>
      </c>
      <c r="B48" s="37"/>
      <c r="C48" s="45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6"/>
      <c r="P48" s="42"/>
      <c r="Q48" s="42"/>
      <c r="R48" s="47"/>
      <c r="S48" s="47"/>
      <c r="T48" s="47"/>
      <c r="U48" s="42"/>
      <c r="V48" s="42"/>
      <c r="W48" s="38"/>
    </row>
    <row r="49" spans="1:23" ht="14.25" thickBot="1">
      <c r="A49" s="33" t="s">
        <v>42</v>
      </c>
      <c r="B49" s="34" t="s">
        <v>29</v>
      </c>
      <c r="C49" s="40"/>
      <c r="D49" s="51"/>
      <c r="E49" s="51">
        <v>13.69</v>
      </c>
      <c r="F49" s="51">
        <v>12.49</v>
      </c>
      <c r="G49" s="51"/>
      <c r="H49" s="51"/>
      <c r="I49" s="51"/>
      <c r="J49" s="51"/>
      <c r="K49" s="51">
        <v>12.58</v>
      </c>
      <c r="L49" s="17">
        <v>12.58</v>
      </c>
      <c r="M49" s="21">
        <v>11.99</v>
      </c>
      <c r="N49" s="20">
        <v>14.98</v>
      </c>
      <c r="O49" s="20"/>
      <c r="P49" s="20"/>
      <c r="Q49" s="20"/>
      <c r="R49" s="17">
        <v>9.51</v>
      </c>
      <c r="S49" s="17">
        <f aca="true" t="shared" si="35" ref="S49:S51">AVERAGE(C49:Q49)</f>
        <v>13.051666666666668</v>
      </c>
      <c r="T49" s="17">
        <f aca="true" t="shared" si="36" ref="T49:T50">(S49*100/R49)-100</f>
        <v>37.24150017525412</v>
      </c>
      <c r="U49" s="19">
        <f>MIN(C49:Q49)</f>
        <v>11.99</v>
      </c>
      <c r="V49" s="19">
        <f>MAX(C49:Q49)</f>
        <v>14.98</v>
      </c>
      <c r="W49" s="18">
        <f aca="true" t="shared" si="37" ref="W49:W51">V49*100/U49-100</f>
        <v>24.937447873227683</v>
      </c>
    </row>
    <row r="50" spans="1:23" ht="14.25" thickBot="1">
      <c r="A50" s="33" t="s">
        <v>43</v>
      </c>
      <c r="B50" s="34" t="s">
        <v>29</v>
      </c>
      <c r="C50" s="40">
        <v>13.99</v>
      </c>
      <c r="D50" s="51">
        <v>15.49</v>
      </c>
      <c r="E50" s="51">
        <v>15.99</v>
      </c>
      <c r="F50" s="51">
        <v>15.99</v>
      </c>
      <c r="G50" s="51">
        <v>14.99</v>
      </c>
      <c r="H50" s="51"/>
      <c r="I50" s="51">
        <v>13.99</v>
      </c>
      <c r="J50" s="54">
        <v>19.9</v>
      </c>
      <c r="K50" s="51">
        <v>14.48</v>
      </c>
      <c r="L50" s="17">
        <v>13.99</v>
      </c>
      <c r="M50" s="21">
        <v>14.99</v>
      </c>
      <c r="N50" s="20">
        <v>15.98</v>
      </c>
      <c r="O50" s="20">
        <v>14.99</v>
      </c>
      <c r="P50" s="20">
        <v>14.98</v>
      </c>
      <c r="Q50" s="20"/>
      <c r="R50" s="17">
        <v>11.76</v>
      </c>
      <c r="S50" s="17">
        <f>AVERAGE(C50:R50)</f>
        <v>15.107857142857142</v>
      </c>
      <c r="T50" s="17">
        <f t="shared" si="36"/>
        <v>28.468172983479093</v>
      </c>
      <c r="U50" s="19">
        <f aca="true" t="shared" si="38" ref="U50:U51">MIN(C50:Q50)</f>
        <v>13.99</v>
      </c>
      <c r="V50" s="19">
        <f aca="true" t="shared" si="39" ref="V50:V51">MAX(C50:Q50)</f>
        <v>19.9</v>
      </c>
      <c r="W50" s="18">
        <f t="shared" si="37"/>
        <v>42.24446032880627</v>
      </c>
    </row>
    <row r="51" spans="1:23" ht="14.25" thickBot="1">
      <c r="A51" s="33" t="s">
        <v>58</v>
      </c>
      <c r="B51" s="34" t="s">
        <v>29</v>
      </c>
      <c r="C51" s="40">
        <v>9.98</v>
      </c>
      <c r="D51" s="51"/>
      <c r="E51" s="51">
        <v>12.79</v>
      </c>
      <c r="F51" s="51"/>
      <c r="G51" s="51"/>
      <c r="H51" s="51"/>
      <c r="I51" s="51"/>
      <c r="J51" s="51"/>
      <c r="K51" s="51"/>
      <c r="L51" s="17"/>
      <c r="M51" s="21">
        <v>12.99</v>
      </c>
      <c r="N51" s="20"/>
      <c r="O51" s="20"/>
      <c r="P51" s="20"/>
      <c r="Q51" s="20"/>
      <c r="R51" s="17"/>
      <c r="S51" s="17">
        <f t="shared" si="35"/>
        <v>11.92</v>
      </c>
      <c r="T51" s="17"/>
      <c r="U51" s="19">
        <f t="shared" si="38"/>
        <v>9.98</v>
      </c>
      <c r="V51" s="19">
        <f t="shared" si="39"/>
        <v>12.99</v>
      </c>
      <c r="W51" s="18">
        <f t="shared" si="37"/>
        <v>30.160320641282567</v>
      </c>
    </row>
    <row r="52" spans="1:23" s="14" customFormat="1" ht="14.25" customHeight="1">
      <c r="A52" s="36" t="s">
        <v>105</v>
      </c>
      <c r="B52" s="37"/>
      <c r="C52" s="45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6"/>
      <c r="P52" s="42"/>
      <c r="Q52" s="42"/>
      <c r="R52" s="47"/>
      <c r="S52" s="47"/>
      <c r="T52" s="47"/>
      <c r="U52" s="42"/>
      <c r="V52" s="42"/>
      <c r="W52" s="38"/>
    </row>
    <row r="53" spans="1:23" ht="14.25" thickBot="1">
      <c r="A53" s="33" t="s">
        <v>44</v>
      </c>
      <c r="B53" s="34" t="s">
        <v>47</v>
      </c>
      <c r="C53" s="40">
        <v>7.29</v>
      </c>
      <c r="D53" s="51">
        <v>5.79</v>
      </c>
      <c r="E53" s="51">
        <v>5.89</v>
      </c>
      <c r="F53" s="51"/>
      <c r="G53" s="51">
        <v>6.99</v>
      </c>
      <c r="H53" s="51"/>
      <c r="I53" s="51">
        <v>7.89</v>
      </c>
      <c r="J53" s="51"/>
      <c r="K53" s="51">
        <v>5.98</v>
      </c>
      <c r="L53" s="17"/>
      <c r="M53" s="21"/>
      <c r="N53" s="20">
        <v>7.98</v>
      </c>
      <c r="O53" s="20"/>
      <c r="P53" s="20">
        <v>6.1</v>
      </c>
      <c r="Q53" s="20"/>
      <c r="R53" s="17">
        <v>3.85</v>
      </c>
      <c r="S53" s="17">
        <f aca="true" t="shared" si="40" ref="S53:S55">AVERAGE(C53:Q53)</f>
        <v>6.7387500000000005</v>
      </c>
      <c r="T53" s="17">
        <f aca="true" t="shared" si="41" ref="T53:T54">(S53*100/R53)-100</f>
        <v>75.03246753246754</v>
      </c>
      <c r="U53" s="19">
        <f>MIN(C53:Q53)</f>
        <v>5.79</v>
      </c>
      <c r="V53" s="19">
        <f>MAX(C53:Q53)</f>
        <v>7.98</v>
      </c>
      <c r="W53" s="18">
        <f aca="true" t="shared" si="42" ref="W53:W55">V53*100/U53-100</f>
        <v>37.8238341968912</v>
      </c>
    </row>
    <row r="54" spans="1:23" ht="14.25" thickBot="1">
      <c r="A54" s="33" t="s">
        <v>45</v>
      </c>
      <c r="B54" s="34" t="s">
        <v>47</v>
      </c>
      <c r="C54" s="40">
        <v>5.59</v>
      </c>
      <c r="D54" s="51"/>
      <c r="E54" s="51">
        <v>6.59</v>
      </c>
      <c r="F54" s="51"/>
      <c r="G54" s="51">
        <v>6.79</v>
      </c>
      <c r="H54" s="51"/>
      <c r="I54" s="51">
        <v>6.99</v>
      </c>
      <c r="J54" s="51">
        <v>5.99</v>
      </c>
      <c r="K54" s="51">
        <v>5.98</v>
      </c>
      <c r="L54" s="17"/>
      <c r="M54" s="21"/>
      <c r="N54" s="20"/>
      <c r="O54" s="20">
        <v>5.75</v>
      </c>
      <c r="P54" s="20">
        <v>5.78</v>
      </c>
      <c r="Q54" s="20">
        <v>7.98</v>
      </c>
      <c r="R54" s="17">
        <v>3.75</v>
      </c>
      <c r="S54" s="17">
        <f t="shared" si="40"/>
        <v>6.382222222222223</v>
      </c>
      <c r="T54" s="17">
        <f t="shared" si="41"/>
        <v>70.1925925925926</v>
      </c>
      <c r="U54" s="19">
        <f aca="true" t="shared" si="43" ref="U54:U55">MIN(C54:Q54)</f>
        <v>5.59</v>
      </c>
      <c r="V54" s="19">
        <f aca="true" t="shared" si="44" ref="V54:V55">MAX(C54:Q54)</f>
        <v>7.98</v>
      </c>
      <c r="W54" s="18">
        <f t="shared" si="42"/>
        <v>42.75491949910554</v>
      </c>
    </row>
    <row r="55" spans="1:23" ht="14.25" thickBot="1">
      <c r="A55" s="33" t="s">
        <v>46</v>
      </c>
      <c r="B55" s="34" t="s">
        <v>47</v>
      </c>
      <c r="C55" s="41"/>
      <c r="D55" s="52"/>
      <c r="E55" s="52"/>
      <c r="F55" s="52">
        <v>6.99</v>
      </c>
      <c r="G55" s="52"/>
      <c r="H55" s="52"/>
      <c r="I55" s="52"/>
      <c r="J55" s="52"/>
      <c r="K55" s="52"/>
      <c r="L55" s="17"/>
      <c r="M55" s="21"/>
      <c r="N55" s="20"/>
      <c r="O55" s="20"/>
      <c r="P55" s="20"/>
      <c r="Q55" s="20">
        <v>7.69</v>
      </c>
      <c r="R55" s="17"/>
      <c r="S55" s="17">
        <f t="shared" si="40"/>
        <v>7.34</v>
      </c>
      <c r="T55" s="17"/>
      <c r="U55" s="19">
        <f t="shared" si="43"/>
        <v>6.99</v>
      </c>
      <c r="V55" s="19">
        <f t="shared" si="44"/>
        <v>7.69</v>
      </c>
      <c r="W55" s="18">
        <f t="shared" si="42"/>
        <v>10.0143061516452</v>
      </c>
    </row>
    <row r="56" spans="1:23" s="14" customFormat="1" ht="14.25" customHeight="1">
      <c r="A56" s="36" t="s">
        <v>106</v>
      </c>
      <c r="B56" s="37"/>
      <c r="C56" s="45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6"/>
      <c r="P56" s="42"/>
      <c r="Q56" s="42"/>
      <c r="R56" s="47"/>
      <c r="S56" s="47"/>
      <c r="T56" s="47"/>
      <c r="U56" s="42"/>
      <c r="V56" s="42"/>
      <c r="W56" s="38"/>
    </row>
    <row r="57" spans="1:23" ht="14.25" thickBot="1">
      <c r="A57" s="33" t="s">
        <v>48</v>
      </c>
      <c r="B57" s="34" t="s">
        <v>39</v>
      </c>
      <c r="C57" s="40">
        <v>4.99</v>
      </c>
      <c r="D57" s="51">
        <v>4.99</v>
      </c>
      <c r="E57" s="51">
        <v>5.99</v>
      </c>
      <c r="F57" s="51">
        <v>4.99</v>
      </c>
      <c r="G57" s="51">
        <v>5.79</v>
      </c>
      <c r="H57" s="51"/>
      <c r="I57" s="51">
        <v>6.49</v>
      </c>
      <c r="J57" s="51">
        <v>5.99</v>
      </c>
      <c r="K57" s="51">
        <v>4.69</v>
      </c>
      <c r="L57" s="17">
        <v>4.59</v>
      </c>
      <c r="M57" s="21">
        <v>4.99</v>
      </c>
      <c r="N57" s="20">
        <v>4.98</v>
      </c>
      <c r="O57" s="20">
        <v>4.49</v>
      </c>
      <c r="P57" s="20"/>
      <c r="Q57" s="20">
        <v>5.35</v>
      </c>
      <c r="R57" s="17">
        <v>4.22</v>
      </c>
      <c r="S57" s="17">
        <f aca="true" t="shared" si="45" ref="S57:S59">AVERAGE(C57:Q57)</f>
        <v>5.2553846153846155</v>
      </c>
      <c r="T57" s="17">
        <f aca="true" t="shared" si="46" ref="T57:T59">(S57*100/R57)-100</f>
        <v>24.535180459351082</v>
      </c>
      <c r="U57" s="19">
        <f>MIN(C57:Q57)</f>
        <v>4.49</v>
      </c>
      <c r="V57" s="19">
        <f>MAX(C57:Q57)</f>
        <v>6.49</v>
      </c>
      <c r="W57" s="18">
        <f aca="true" t="shared" si="47" ref="W57:W59">V57*100/U57-100</f>
        <v>44.543429844098</v>
      </c>
    </row>
    <row r="58" spans="1:23" ht="14.25" thickBot="1">
      <c r="A58" s="33" t="s">
        <v>49</v>
      </c>
      <c r="B58" s="34" t="s">
        <v>39</v>
      </c>
      <c r="C58" s="40">
        <v>6.99</v>
      </c>
      <c r="D58" s="51">
        <v>6.78</v>
      </c>
      <c r="E58" s="51">
        <v>7.69</v>
      </c>
      <c r="F58" s="51">
        <v>6.49</v>
      </c>
      <c r="G58" s="51">
        <v>4.99</v>
      </c>
      <c r="H58" s="51"/>
      <c r="I58" s="51">
        <v>5.49</v>
      </c>
      <c r="J58" s="51">
        <v>6.49</v>
      </c>
      <c r="K58" s="51">
        <v>6.58</v>
      </c>
      <c r="L58" s="17"/>
      <c r="M58" s="21">
        <v>5.99</v>
      </c>
      <c r="N58" s="20"/>
      <c r="O58" s="20"/>
      <c r="P58" s="20">
        <v>6.89</v>
      </c>
      <c r="Q58" s="20">
        <v>6.99</v>
      </c>
      <c r="R58" s="17">
        <v>5.43</v>
      </c>
      <c r="S58" s="17">
        <f t="shared" si="45"/>
        <v>6.488181818181818</v>
      </c>
      <c r="T58" s="17">
        <f t="shared" si="46"/>
        <v>19.48769462581619</v>
      </c>
      <c r="U58" s="19">
        <f aca="true" t="shared" si="48" ref="U58:U59">MIN(C58:Q58)</f>
        <v>4.99</v>
      </c>
      <c r="V58" s="19">
        <f aca="true" t="shared" si="49" ref="V58:V59">MAX(C58:Q58)</f>
        <v>7.69</v>
      </c>
      <c r="W58" s="18">
        <f t="shared" si="47"/>
        <v>54.10821643286573</v>
      </c>
    </row>
    <row r="59" spans="1:23" ht="14.25" thickBot="1">
      <c r="A59" s="33" t="s">
        <v>50</v>
      </c>
      <c r="B59" s="34" t="s">
        <v>39</v>
      </c>
      <c r="C59" s="41">
        <v>6.39</v>
      </c>
      <c r="D59" s="52">
        <v>5.99</v>
      </c>
      <c r="E59" s="52">
        <v>5.79</v>
      </c>
      <c r="F59" s="52">
        <v>6.99</v>
      </c>
      <c r="G59" s="52">
        <v>5.99</v>
      </c>
      <c r="H59" s="52"/>
      <c r="I59" s="52">
        <v>6.39</v>
      </c>
      <c r="J59" s="52">
        <v>4.99</v>
      </c>
      <c r="K59" s="52">
        <v>4.69</v>
      </c>
      <c r="L59" s="17">
        <v>5.99</v>
      </c>
      <c r="M59" s="21"/>
      <c r="N59" s="20"/>
      <c r="O59" s="20">
        <v>4.69</v>
      </c>
      <c r="P59" s="20">
        <v>4.7</v>
      </c>
      <c r="Q59" s="20"/>
      <c r="R59" s="17">
        <v>4.87</v>
      </c>
      <c r="S59" s="17">
        <f t="shared" si="45"/>
        <v>5.690909090909091</v>
      </c>
      <c r="T59" s="17">
        <f t="shared" si="46"/>
        <v>16.856449505320143</v>
      </c>
      <c r="U59" s="19">
        <f t="shared" si="48"/>
        <v>4.69</v>
      </c>
      <c r="V59" s="19">
        <f t="shared" si="49"/>
        <v>6.99</v>
      </c>
      <c r="W59" s="18">
        <f t="shared" si="47"/>
        <v>49.040511727078865</v>
      </c>
    </row>
    <row r="62" ht="15">
      <c r="A62" s="39" t="s">
        <v>8</v>
      </c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E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83087915149</dc:creator>
  <cp:keywords/>
  <dc:description/>
  <cp:lastModifiedBy>83087915149</cp:lastModifiedBy>
  <cp:lastPrinted>2021-03-01T15:12:57Z</cp:lastPrinted>
  <dcterms:created xsi:type="dcterms:W3CDTF">2017-04-17T12:47:22Z</dcterms:created>
  <dcterms:modified xsi:type="dcterms:W3CDTF">2021-03-03T12:37:14Z</dcterms:modified>
  <cp:category/>
  <cp:version/>
  <cp:contentType/>
  <cp:contentStatus/>
</cp:coreProperties>
</file>