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</externalReferences>
  <definedNames>
    <definedName name="_xlnm.Print_Area" localSheetId="0">'Metrobus'!$A$1:$O$19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<sst xmlns="http://schemas.openxmlformats.org/spreadsheetml/2006/main" count="45" uniqueCount="45">
  <si>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</si>
  <si>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</si>
  <si>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</si>
  <si>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</si>
  <si>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</si>
  <si>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</si>
  <si>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</si>
  <si>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</si>
  <si>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</si>
  <si>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</si>
  <si>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</si>
  <si>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</si>
  <si>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</si>
  <si>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</si>
  <si>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</si>
  <si>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</si>
  <si>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</si>
  <si>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</si>
  <si>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</si>
  <si>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</si>
  <si>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</si>
  <si>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</si>
  <si>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</si>
  <si>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</si>
  <si>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</si>
  <si>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</si>
  <si>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</si>
  <si>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</si>
  <si>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</si>
  <si>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</si>
  <si>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</si>
  <si>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</si>
  <si>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</si>
  <si>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</si>
  <si>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</si>
  <si>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</si>
  <si>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</si>
  <si>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</si>
  <si>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</si>
  <si>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</si>
  <si>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</si>
  <si>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</si>
  <si>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</si>
  <si>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</si>
  <si>
    <t>EXERCÍCIO ORÇAMENTÁRIO PREVISÃO - 2022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</si>
</sst>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  <cell r="Q174">
            <v>4000000</v>
          </cell>
          <cell r="X174">
            <v>2500000</v>
          </cell>
          <cell r="Y174">
            <v>2600000</v>
          </cell>
          <cell r="Z174">
            <v>3800000</v>
          </cell>
          <cell r="AA174">
            <v>4800000</v>
          </cell>
          <cell r="AB174">
            <v>4987000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19"/>
  <sheetViews>
    <sheetView tabSelected="1" zoomScale="130" zoomScaleNormal="130" workbookViewId="0" topLeftCell="A1">
      <selection activeCell="K8" sqref="C8:K8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1.28125" style="0" customWidth="1"/>
    <col min="5" max="6" width="10.28125" style="0" customWidth="1"/>
    <col min="7" max="8" width="8.28125" style="0" bestFit="1" customWidth="1"/>
    <col min="9" max="9" width="8.8515625" style="0" customWidth="1"/>
    <col min="10" max="10" width="8.28125" style="5" customWidth="1"/>
    <col min="11" max="11" width="8.00390625" style="0" customWidth="1"/>
    <col min="12" max="12" width="8.28125" style="0" bestFit="1" customWidth="1"/>
    <col min="13" max="13" width="11.00390625" style="0" customWidth="1"/>
    <col min="14" max="14" width="11.8515625" style="0" customWidth="1"/>
    <col min="15" max="15" width="12.140625" style="5" bestFit="1" customWidth="1"/>
    <col min="16" max="18" width="7.28125" style="0" customWidth="1"/>
  </cols>
  <sheetData>
    <row r="1" spans="1:15" s="8" customFormat="1" ht="19.3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4.45" customHeight="1">
      <c r="A2" s="11" t="s">
        <v>35</v>
      </c>
      <c r="B2" s="9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7"/>
    </row>
    <row r="3" spans="1:15" ht="14.45" customHeight="1" hidden="1">
      <c r="A3" s="24" t="s">
        <v>36</v>
      </c>
      <c r="B3" s="24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7"/>
    </row>
    <row r="4" spans="1:15" ht="14.45" customHeight="1">
      <c r="A4" s="24" t="s">
        <v>37</v>
      </c>
      <c r="B4" s="24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7"/>
    </row>
    <row r="5" spans="2:15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41.25" customHeight="1">
      <c r="A6" s="25"/>
      <c r="B6" s="26"/>
      <c r="C6" s="26" t="s">
        <v>44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44.2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6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6" t="s">
        <v>18</v>
      </c>
    </row>
    <row r="8" spans="1:17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N8">SUM(D9:D19)</f>
        <v>6476978.297649751</v>
      </c>
      <c r="E8" s="17">
        <f t="shared" si="0"/>
        <v>6920709.726022206</v>
      </c>
      <c r="F8" s="17">
        <f t="shared" si="0"/>
        <v>6913841.705568552</v>
      </c>
      <c r="G8" s="17">
        <f t="shared" si="0"/>
        <v>6520631.761542795</v>
      </c>
      <c r="H8" s="17">
        <f t="shared" si="0"/>
        <v>7214607.26615</v>
      </c>
      <c r="I8" s="17">
        <f t="shared" si="0"/>
        <v>7496134.648656666</v>
      </c>
      <c r="J8" s="17">
        <f t="shared" si="0"/>
        <v>6962802.944208667</v>
      </c>
      <c r="K8" s="17">
        <f t="shared" si="0"/>
        <v>6945446.724710001</v>
      </c>
      <c r="L8" s="17">
        <f t="shared" si="0"/>
        <v>8261873.814208667</v>
      </c>
      <c r="M8" s="17">
        <f t="shared" si="0"/>
        <v>9141024.16471</v>
      </c>
      <c r="N8" s="17">
        <f t="shared" si="0"/>
        <v>8702937.441803</v>
      </c>
      <c r="O8" s="17">
        <f>SUM(C8:N8)</f>
        <v>87055517.0077067</v>
      </c>
      <c r="Q8" s="21"/>
    </row>
    <row r="9" spans="1:17" ht="19.35" customHeight="1">
      <c r="A9" s="15" t="s">
        <v>21</v>
      </c>
      <c r="B9" s="18" t="s">
        <v>28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>'[1]Descrição das Receitas'!J11</f>
        <v>79303.295</v>
      </c>
      <c r="J9" s="16">
        <f>'[1]Descrição das Receitas'!K11</f>
        <v>79303.295</v>
      </c>
      <c r="K9" s="16">
        <f>'[1]Descrição das Receitas'!L11</f>
        <v>79303.295</v>
      </c>
      <c r="L9" s="16">
        <f>'[1]Descrição das Receitas'!M11</f>
        <v>79303.295</v>
      </c>
      <c r="M9" s="16">
        <f>'[1]Descrição das Receitas'!N11</f>
        <v>79303.295</v>
      </c>
      <c r="N9" s="16">
        <f>'[1]Descrição das Receitas'!O11</f>
        <v>79303.295</v>
      </c>
      <c r="O9" s="20">
        <f>SUM(C9:N9)</f>
        <v>943370.9500000002</v>
      </c>
      <c r="Q9" s="21"/>
    </row>
    <row r="10" spans="1:15" ht="19.35" customHeight="1">
      <c r="A10" s="15" t="s">
        <v>22</v>
      </c>
      <c r="B10" s="18" t="s">
        <v>29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>'[1]Descrição das Receitas'!J21*60%</f>
        <v>2379.09885</v>
      </c>
      <c r="J10" s="16">
        <f>'[1]Descrição das Receitas'!K21*60%</f>
        <v>2379.09885</v>
      </c>
      <c r="K10" s="16">
        <f>'[1]Descrição das Receitas'!L21*60%</f>
        <v>2379.09885</v>
      </c>
      <c r="L10" s="16">
        <f>'[1]Descrição das Receitas'!M21*60%</f>
        <v>2379.09885</v>
      </c>
      <c r="M10" s="16">
        <f>'[1]Descrição das Receitas'!N21*60%</f>
        <v>2379.09885</v>
      </c>
      <c r="N10" s="16">
        <f>'[1]Descrição das Receitas'!O21*60%</f>
        <v>2379.09885</v>
      </c>
      <c r="O10" s="20">
        <f aca="true" t="shared" si="1" ref="O10:O19">SUM(C10:N10)</f>
        <v>27850.114499999996</v>
      </c>
    </row>
    <row r="11" spans="1:15" ht="19.5">
      <c r="A11" s="15" t="s">
        <v>23</v>
      </c>
      <c r="B11" s="18" t="s">
        <v>30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>'[1]Descrição das Receitas'!J21*40%</f>
        <v>1586.0659</v>
      </c>
      <c r="J11" s="16">
        <f>'[1]Descrição das Receitas'!K21*40%</f>
        <v>1586.0659</v>
      </c>
      <c r="K11" s="16">
        <f>'[1]Descrição das Receitas'!L21*40%</f>
        <v>1586.0659</v>
      </c>
      <c r="L11" s="16">
        <f>'[1]Descrição das Receitas'!M21*40%</f>
        <v>1586.0659</v>
      </c>
      <c r="M11" s="16">
        <f>'[1]Descrição das Receitas'!N21*40%</f>
        <v>1586.0659</v>
      </c>
      <c r="N11" s="16">
        <f>'[1]Descrição das Receitas'!O21*40%</f>
        <v>1586.0659</v>
      </c>
      <c r="O11" s="20">
        <f t="shared" si="1"/>
        <v>18566.743</v>
      </c>
    </row>
    <row r="12" spans="1:15" ht="15">
      <c r="A12" s="15" t="s">
        <v>24</v>
      </c>
      <c r="B12" s="18" t="s">
        <v>34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>'[1]Descrição das Receitas'!J7</f>
        <v>72547.12</v>
      </c>
      <c r="J12" s="16">
        <f>'[1]Descrição das Receitas'!K7</f>
        <v>80287.897704</v>
      </c>
      <c r="K12" s="16">
        <f>'[1]Descrição das Receitas'!L7</f>
        <v>77697.96552000001</v>
      </c>
      <c r="L12" s="16">
        <f>'[1]Descrição das Receitas'!M7</f>
        <v>80287.897704</v>
      </c>
      <c r="M12" s="16">
        <f>'[1]Descrição das Receitas'!N7</f>
        <v>77697.96552000001</v>
      </c>
      <c r="N12" s="16">
        <f>'[1]Descrição das Receitas'!O7</f>
        <v>127643.897201</v>
      </c>
      <c r="O12" s="20">
        <f t="shared" si="1"/>
        <v>966196.7113823333</v>
      </c>
    </row>
    <row r="13" spans="1:15" ht="19.5">
      <c r="A13" s="15" t="s">
        <v>25</v>
      </c>
      <c r="B13" s="18" t="s">
        <v>33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>'[1]Descrição das Receitas'!J22</f>
        <v>100</v>
      </c>
      <c r="J13" s="16">
        <f>'[1]Descrição das Receitas'!K22</f>
        <v>100</v>
      </c>
      <c r="K13" s="16">
        <f>'[1]Descrição das Receitas'!L22</f>
        <v>100</v>
      </c>
      <c r="L13" s="16">
        <f>'[1]Descrição das Receitas'!M22</f>
        <v>100</v>
      </c>
      <c r="M13" s="16">
        <f>'[1]Descrição das Receitas'!N22</f>
        <v>100</v>
      </c>
      <c r="N13" s="16">
        <f>'[1]Descrição das Receitas'!O22</f>
        <v>100</v>
      </c>
      <c r="O13" s="20">
        <f t="shared" si="1"/>
        <v>1200</v>
      </c>
    </row>
    <row r="14" spans="1:15" ht="15">
      <c r="A14" s="15" t="s">
        <v>26</v>
      </c>
      <c r="B14" s="18" t="s">
        <v>32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20">
        <f>'[1]Descrição das Receitas'!J6</f>
        <v>2657620.318906666</v>
      </c>
      <c r="J14" s="20">
        <f>'[1]Descrição das Receitas'!K6</f>
        <v>3538831.266754667</v>
      </c>
      <c r="K14" s="20">
        <f>'[1]Descrição das Receitas'!L6</f>
        <v>3424675.4194400003</v>
      </c>
      <c r="L14" s="20">
        <f>'[1]Descrição das Receitas'!M6</f>
        <v>3538831.266754667</v>
      </c>
      <c r="M14" s="20">
        <f>'[1]Descrição das Receitas'!N6</f>
        <v>3424675.4194400003</v>
      </c>
      <c r="N14" s="20">
        <f>'[1]Descrição das Receitas'!O6</f>
        <v>2790501.3348519998</v>
      </c>
      <c r="O14" s="20">
        <f t="shared" si="1"/>
        <v>37599461.79705467</v>
      </c>
    </row>
    <row r="15" spans="1:15" ht="21" customHeight="1">
      <c r="A15" s="15" t="s">
        <v>38</v>
      </c>
      <c r="B15" s="19" t="s">
        <v>39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>'[1]Descrição das Receitas'!J26</f>
        <v>300</v>
      </c>
      <c r="J15" s="16">
        <f>'[1]Descrição das Receitas'!K26</f>
        <v>300</v>
      </c>
      <c r="K15" s="16">
        <f>'[1]Descrição das Receitas'!L26</f>
        <v>300</v>
      </c>
      <c r="L15" s="16">
        <f>'[1]Descrição das Receitas'!M26</f>
        <v>300</v>
      </c>
      <c r="M15" s="16">
        <f>'[1]Descrição das Receitas'!N26</f>
        <v>300</v>
      </c>
      <c r="N15" s="16">
        <f>'[1]Descrição das Receitas'!O26</f>
        <v>300</v>
      </c>
      <c r="O15" s="20">
        <f t="shared" si="1"/>
        <v>3600</v>
      </c>
    </row>
    <row r="16" spans="1:15" ht="21" customHeight="1">
      <c r="A16" s="15" t="s">
        <v>40</v>
      </c>
      <c r="B16" s="19" t="s">
        <v>41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>'[1]Descrição das Receitas'!J23</f>
        <v>3000</v>
      </c>
      <c r="J16" s="16">
        <f>'[1]Descrição das Receitas'!K23</f>
        <v>3000</v>
      </c>
      <c r="K16" s="16">
        <f>'[1]Descrição das Receitas'!L23</f>
        <v>3000</v>
      </c>
      <c r="L16" s="16">
        <f>'[1]Descrição das Receitas'!M23</f>
        <v>3000</v>
      </c>
      <c r="M16" s="16">
        <f>'[1]Descrição das Receitas'!N23</f>
        <v>3000</v>
      </c>
      <c r="N16" s="16">
        <f>'[1]Descrição das Receitas'!O23</f>
        <v>3000</v>
      </c>
      <c r="O16" s="20">
        <f t="shared" si="1"/>
        <v>36000</v>
      </c>
    </row>
    <row r="17" spans="1:15" ht="19.5">
      <c r="A17" s="15" t="s">
        <v>27</v>
      </c>
      <c r="B17" s="18" t="s">
        <v>31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>'[1]Descrição das Receitas'!J27</f>
        <v>12000</v>
      </c>
      <c r="J17" s="16">
        <f>'[1]Descrição das Receitas'!K27</f>
        <v>12000</v>
      </c>
      <c r="K17" s="16">
        <f>'[1]Descrição das Receitas'!L27</f>
        <v>12000</v>
      </c>
      <c r="L17" s="16">
        <f>'[1]Descrição das Receitas'!M27</f>
        <v>12000</v>
      </c>
      <c r="M17" s="16">
        <f>'[1]Descrição das Receitas'!N27</f>
        <v>12000</v>
      </c>
      <c r="N17" s="16">
        <f>'[1]Descrição das Receitas'!O27</f>
        <v>12000</v>
      </c>
      <c r="O17" s="20">
        <f t="shared" si="1"/>
        <v>144000</v>
      </c>
    </row>
    <row r="18" spans="1:15" ht="19.5">
      <c r="A18" s="15" t="s">
        <v>43</v>
      </c>
      <c r="B18" s="19" t="s">
        <v>42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>'[1]Descrição das Receitas'!J8</f>
        <v>667298.75</v>
      </c>
      <c r="J18" s="16">
        <f>'[1]Descrição das Receitas'!K8</f>
        <v>745015.32</v>
      </c>
      <c r="K18" s="16">
        <f>'[1]Descrição das Receitas'!L8</f>
        <v>744404.88</v>
      </c>
      <c r="L18" s="16">
        <f>'[1]Descrição das Receitas'!M8</f>
        <v>744086.19</v>
      </c>
      <c r="M18" s="16">
        <f>'[1]Descrição das Receitas'!N8</f>
        <v>739982.32</v>
      </c>
      <c r="N18" s="16">
        <f>'[1]Descrição das Receitas'!O8</f>
        <v>699123.75</v>
      </c>
      <c r="O18" s="20">
        <f t="shared" si="1"/>
        <v>8628270.69176969</v>
      </c>
    </row>
    <row r="19" spans="1:15" ht="15">
      <c r="A19" s="15" t="s">
        <v>19</v>
      </c>
      <c r="B19" s="18" t="s">
        <v>20</v>
      </c>
      <c r="C19" s="16">
        <f>'[2]2022 - Previsto'!$C$174</f>
        <v>2000000</v>
      </c>
      <c r="D19" s="16">
        <f>'[2]2022 - Previsto'!$E$174</f>
        <v>2700000</v>
      </c>
      <c r="E19" s="16">
        <f>'[2]2022 - Previsto'!$G$174</f>
        <v>2800000</v>
      </c>
      <c r="F19" s="16">
        <f>'[2]2022 - Previsto'!$I$174</f>
        <v>2900000</v>
      </c>
      <c r="G19" s="16">
        <f>'[2]2022 - Previsto'!$K$174</f>
        <v>2400000</v>
      </c>
      <c r="H19" s="16">
        <f>'[2]2022 - Previsto'!$M$174</f>
        <v>3200000</v>
      </c>
      <c r="I19" s="16">
        <f>'[2]2022 - Previsto'!$Q$174</f>
        <v>4000000</v>
      </c>
      <c r="J19" s="16">
        <f>'[2]2022 - Previsto'!$X$174</f>
        <v>2500000</v>
      </c>
      <c r="K19" s="16">
        <f>'[2]2022 - Previsto'!$Y$174</f>
        <v>2600000</v>
      </c>
      <c r="L19" s="16">
        <f>'[2]2022 - Previsto'!$Z$174</f>
        <v>3800000</v>
      </c>
      <c r="M19" s="16">
        <f>'[2]2022 - Previsto'!$AA$174</f>
        <v>4800000</v>
      </c>
      <c r="N19" s="16">
        <f>'[2]2022 - Previsto'!$AB$174</f>
        <v>4987000</v>
      </c>
      <c r="O19" s="20">
        <f t="shared" si="1"/>
        <v>38687000</v>
      </c>
    </row>
  </sheetData>
  <mergeCells count="5">
    <mergeCell ref="A1:O1"/>
    <mergeCell ref="A3:B3"/>
    <mergeCell ref="A4:B4"/>
    <mergeCell ref="A6:B6"/>
    <mergeCell ref="C6:O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2022-09-16T17:28:55Z</cp:lastPrinted>
  <dcterms:created xsi:type="dcterms:W3CDTF">2020-03-20T18:44:48Z</dcterms:created>
  <dcterms:modified xsi:type="dcterms:W3CDTF">2022-09-23T13:51:42Z</dcterms:modified>
  <cp:category/>
  <cp:version/>
  <cp:contentType/>
  <cp:contentStatus/>
</cp:coreProperties>
</file>