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etrobus" sheetId="1" r:id="rId1"/>
  </sheets>
  <externalReferences>
    <externalReference r:id="rId4"/>
    <externalReference r:id="rId5"/>
  </externalReferences>
  <definedNames>
    <definedName name="_xlnm.Print_Area" localSheetId="0">'Metrobus'!$A$1:$M$19</definedName>
  </definedNames>
  <calcPr calcId="145621"/>
  <extLst/>
</workbook>
</file>

<file path=xl/sharedStrings.xml><?xml version="1.0" encoding="utf-8"?>
<sst xmlns="http://schemas.openxmlformats.org/spreadsheetml/2006/main" count="43" uniqueCount="43">
  <si>
    <t>PREVISÃO DE RECEITAS - EXERCÍCIO ORÇAMENTÁRIO 2022</t>
  </si>
  <si>
    <t>Nome e código da Unidade Orçamentária: 3193</t>
  </si>
  <si>
    <t>Responsável pelo Preenchimento dos dados: Antônio Márcio Miguel</t>
  </si>
  <si>
    <t>Telefone e e-mail de contato: 62 - 3230-7514</t>
  </si>
  <si>
    <t>INFORMAR A ESTIMATIVA DE VALOR POR MÊS DE INGRESSO DO RECURSO</t>
  </si>
  <si>
    <t>EXERCÍCIO ORÇAMENTÁRIO PREVISÃO - 2022</t>
  </si>
  <si>
    <t>CÓDIGO</t>
  </si>
  <si>
    <t>ESPECIFICAÇÃO POR NATUREZA E FONTE</t>
  </si>
  <si>
    <t>Janeiro</t>
  </si>
  <si>
    <t>Fevereiro</t>
  </si>
  <si>
    <t>Marçco</t>
  </si>
  <si>
    <t>Abril</t>
  </si>
  <si>
    <t>Maio</t>
  </si>
  <si>
    <t>Junho</t>
  </si>
  <si>
    <t>Julho</t>
  </si>
  <si>
    <t>Agosto</t>
  </si>
  <si>
    <t>Setembro</t>
  </si>
  <si>
    <t>Outubro</t>
  </si>
  <si>
    <t>VALOR TOTAL ESTIMADO (R$)</t>
  </si>
  <si>
    <t>1.0.0.0.00.0.0.0000</t>
  </si>
  <si>
    <t>RECEITAS CORRENTES</t>
  </si>
  <si>
    <t>1.3.1.0.02.1.1.0023 (220)</t>
  </si>
  <si>
    <t>CONCESSÃO E PERMISSÃO DE USO DE SALA DOS TERMINAIS DE TRANSPORTE PÚBLICO</t>
  </si>
  <si>
    <t>1.3.1.0.02.1.5.0003 (220)</t>
  </si>
  <si>
    <t xml:space="preserve"> CONCESSÃO E PERMISSÃO DE USO DE SALA DOS TERMINAIS DE TRANSPORTE PÚBLICO - MULTA DE MORA</t>
  </si>
  <si>
    <t>1.3.1.0.02.1.6.0003 (220)</t>
  </si>
  <si>
    <t xml:space="preserve"> CONCESSÃO E PERMISSÃO DE USO DE SALA DOS TERMINAIS DE TRANSPORTE PÚBLICO - JUROS DE MORA</t>
  </si>
  <si>
    <t>1.6.1.0.01.1.1.0042 (220)</t>
  </si>
  <si>
    <t xml:space="preserve"> RECEITA DE VENDA DE PASSAGENS À BORDO</t>
  </si>
  <si>
    <t>1.6.1.0.01.1.1.0043 (220)</t>
  </si>
  <si>
    <t xml:space="preserve"> SERVIÇO DE EMISSÃO DE SEGUNDA VIA DE CRACHÁ/CARTÃO FUNCIONAL</t>
  </si>
  <si>
    <t>1.6.1.0.01.1.1.0045 (220)</t>
  </si>
  <si>
    <t>RECEITA DE VENDA DE SITPASS - CONSÓRCIO REDEMOB</t>
  </si>
  <si>
    <t>1.9.2.3.99.1.1.0001 (220)</t>
  </si>
  <si>
    <t>RESSARCIMENTO DE ACIDENTE DE TRÂNSITO VEÍCULO EMPRESA</t>
  </si>
  <si>
    <t>1.9.9.0.99.1.1.0083 (220)</t>
  </si>
  <si>
    <t xml:space="preserve">ATUALIZAÇÕES E CORREÇÕES MONETÁRIAS DE DEPÓSITOS JUDICIAIS </t>
  </si>
  <si>
    <t>1.9.9.0.99.1.1.0084 (220)</t>
  </si>
  <si>
    <t xml:space="preserve"> RECEITA DE VENDA DE SUCATAS (PNEUS USADOS/ÓLEO QUEIMADO/FERRO E ALUMÍNIO)</t>
  </si>
  <si>
    <t>7.7.5.0.00.1.1.0005 (292)</t>
  </si>
  <si>
    <t>TRANSFERÊNCIA DE CONVÊNIO PROGRAMA TRANSPORTE CIDADÃO</t>
  </si>
  <si>
    <t>7.7.5.0.00.1.1.0007 (100)</t>
  </si>
  <si>
    <t>TRANSFERÊNCIA DE RECURSOS DE SUBVENÇÕES ECONÔMICAS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</si>
</sst>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R$ &quot;#,##0.00"/>
    <numFmt numFmtId="166" formatCode="#,##0.00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Calibri"/>
      <family val="2"/>
    </font>
    <font>
      <b/>
      <sz val="8"/>
      <color rgb="FF000000"/>
      <name val="arial-font-1.0.0"/>
      <family val="2"/>
    </font>
    <font>
      <b/>
      <sz val="8"/>
      <color rgb="FFFFFFFF"/>
      <name val="arial-font-1.0.0"/>
      <family val="2"/>
    </font>
    <font>
      <sz val="6"/>
      <color rgb="FF000000"/>
      <name val="Arial"/>
      <family val="2"/>
    </font>
    <font>
      <sz val="8"/>
      <color rgb="FF000000"/>
      <name val="arial-font-1.0.0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8572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3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  <xf numFmtId="164" fontId="2" fillId="0" borderId="0">
      <alignment/>
      <protection hidden="1"/>
    </xf>
  </cellStyleXfs>
  <cellXfs count="2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wrapText="1"/>
      <protection hidden="1"/>
    </xf>
    <xf numFmtId="165" fontId="0" fillId="0" borderId="0" xfId="0" applyAlignment="1" applyProtection="1">
      <alignment/>
      <protection hidden="1"/>
    </xf>
    <xf numFmtId="164" fontId="3" fillId="2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wrapText="1"/>
      <protection hidden="1"/>
    </xf>
    <xf numFmtId="164" fontId="2" fillId="0" borderId="0" xfId="0" applyFont="1" applyBorder="1" applyAlignment="1" applyProtection="1">
      <alignment/>
      <protection hidden="1"/>
    </xf>
    <xf numFmtId="165" fontId="2" fillId="0" borderId="0" xfId="0" applyFont="1" applyBorder="1" applyAlignment="1" applyProtection="1">
      <alignment/>
      <protection hidden="1"/>
    </xf>
    <xf numFmtId="165" fontId="0" fillId="0" borderId="0" xfId="0" applyBorder="1" applyAlignment="1" applyProtection="1">
      <alignment/>
      <protection hidden="1"/>
    </xf>
    <xf numFmtId="164" fontId="4" fillId="0" borderId="0" xfId="0" applyFont="1" applyBorder="1" applyAlignment="1" applyProtection="1">
      <alignment horizontal="left"/>
      <protection hidden="1"/>
    </xf>
    <xf numFmtId="164" fontId="5" fillId="0" borderId="1" xfId="0" applyFont="1" applyBorder="1" applyAlignment="1" applyProtection="1">
      <alignment wrapText="1"/>
      <protection hidden="1"/>
    </xf>
    <xf numFmtId="164" fontId="6" fillId="3" borderId="2" xfId="0" applyFont="1" applyBorder="1" applyAlignment="1" applyProtection="1">
      <alignment horizontal="center" vertical="center" wrapText="1"/>
      <protection hidden="1"/>
    </xf>
    <xf numFmtId="164" fontId="6" fillId="3" borderId="3" xfId="0" applyFont="1" applyBorder="1" applyAlignment="1" applyProtection="1">
      <alignment horizontal="center" vertical="center" wrapText="1"/>
      <protection hidden="1"/>
    </xf>
    <xf numFmtId="164" fontId="7" fillId="2" borderId="4" xfId="0" applyFont="1" applyBorder="1" applyAlignment="1" applyProtection="1">
      <alignment horizontal="center" vertical="center"/>
      <protection hidden="1"/>
    </xf>
    <xf numFmtId="164" fontId="7" fillId="2" borderId="4" xfId="0" applyFont="1" applyBorder="1" applyAlignment="1" applyProtection="1">
      <alignment horizontal="center" vertical="center" wrapText="1"/>
      <protection hidden="1"/>
    </xf>
    <xf numFmtId="165" fontId="7" fillId="2" borderId="4" xfId="0" applyFont="1" applyBorder="1" applyAlignment="1" applyProtection="1">
      <alignment horizontal="center" vertical="center" wrapText="1"/>
      <protection hidden="1"/>
    </xf>
    <xf numFmtId="164" fontId="6" fillId="4" borderId="4" xfId="0" applyFont="1" applyBorder="1" applyAlignment="1" applyProtection="1">
      <alignment vertical="center"/>
      <protection hidden="1"/>
    </xf>
    <xf numFmtId="164" fontId="6" fillId="4" borderId="4" xfId="0" applyFont="1" applyBorder="1" applyAlignment="1" applyProtection="1">
      <alignment vertical="center" wrapText="1"/>
      <protection hidden="1"/>
    </xf>
    <xf numFmtId="166" fontId="8" fillId="4" borderId="4" xfId="0" applyFont="1" applyBorder="1" applyAlignment="1" applyProtection="1">
      <alignment vertical="center" wrapText="1"/>
      <protection hidden="1"/>
    </xf>
    <xf numFmtId="164" fontId="9" fillId="5" borderId="4" xfId="0" applyFont="1" applyBorder="1" applyAlignment="1" applyProtection="1">
      <alignment vertical="center"/>
      <protection hidden="1"/>
    </xf>
    <xf numFmtId="164" fontId="10" fillId="5" borderId="4" xfId="0" applyFont="1" applyBorder="1" applyAlignment="1" applyProtection="1">
      <alignment vertical="center" wrapText="1"/>
      <protection hidden="1"/>
    </xf>
    <xf numFmtId="166" fontId="8" fillId="5" borderId="4" xfId="0" applyFont="1" applyBorder="1" applyAlignment="1" applyProtection="1">
      <alignment vertical="center" wrapText="1"/>
      <protection hidden="1"/>
    </xf>
    <xf numFmtId="166" fontId="8" fillId="0" borderId="4" xfId="0" applyFont="1" applyBorder="1" applyAlignment="1" applyProtection="1">
      <alignment vertical="center" wrapText="1"/>
      <protection hidden="1"/>
    </xf>
    <xf numFmtId="164" fontId="11" fillId="5" borderId="4" xfId="0" applyFont="1" applyBorder="1" applyAlignment="1" applyProtection="1">
      <alignment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 4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.6.48.135\F:\Secretaria%20da%20Economia\Planejamento%20Or&#231;ament&#225;rio%20-%202022\Or&#231;amento%20-%202022%20-%20V%20-%20I%20B%20Revis&#227;o%20Com%20Tarifa%20T&#233;cnica%20-%2006-04-2022\Receita%20Metrobus%20%20-%202022%2005-07-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.6.48.135\E:\Planejamento%20Or&#231;ament&#225;rio%20Metrobus%20-%202022\Demonstrativo%20Economico%20Metrobus%20Realizado%20-%202022%20Previs&#227;o%20Or&#231;ament&#225;ria.xls%20%2022-08-2021_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ção das Receitas"/>
      <sheetName val="EXPECTATIVA - 2021"/>
    </sheetNames>
    <sheetDataSet>
      <sheetData sheetId="0">
        <row r="6">
          <cell r="D6">
            <v>2657620.31890667</v>
          </cell>
          <cell r="E6">
            <v>2905785.20437333</v>
          </cell>
          <cell r="F6">
            <v>3217119.33341333</v>
          </cell>
          <cell r="G6">
            <v>3113341.2904</v>
          </cell>
          <cell r="H6">
            <v>3217119.33341333</v>
          </cell>
          <cell r="I6">
            <v>3113341.2904</v>
          </cell>
          <cell r="J6">
            <v>2657620.31890667</v>
          </cell>
          <cell r="K6">
            <v>3538831.26675467</v>
          </cell>
          <cell r="L6">
            <v>3424675.41944</v>
          </cell>
          <cell r="M6">
            <v>3538831.26675467</v>
          </cell>
        </row>
        <row r="7">
          <cell r="D7">
            <v>72547.12</v>
          </cell>
          <cell r="E7">
            <v>67710.6453333333</v>
          </cell>
          <cell r="F7">
            <v>78713.6252</v>
          </cell>
          <cell r="G7">
            <v>76174.476</v>
          </cell>
          <cell r="H7">
            <v>78713.6252</v>
          </cell>
          <cell r="I7">
            <v>76174.476</v>
          </cell>
          <cell r="J7">
            <v>72547.12</v>
          </cell>
          <cell r="K7">
            <v>80287.897704</v>
          </cell>
          <cell r="L7">
            <v>77697.96552</v>
          </cell>
          <cell r="M7">
            <v>80287.897704</v>
          </cell>
        </row>
        <row r="8">
          <cell r="D8">
            <v>674785.313569716</v>
          </cell>
          <cell r="E8">
            <v>709154.997943086</v>
          </cell>
          <cell r="F8">
            <v>726208.307658873</v>
          </cell>
          <cell r="G8">
            <v>725657.479418553</v>
          </cell>
          <cell r="H8">
            <v>726130.343179461</v>
          </cell>
          <cell r="I8">
            <v>726423.04</v>
          </cell>
          <cell r="J8">
            <v>667298.75</v>
          </cell>
          <cell r="K8">
            <v>745015.32</v>
          </cell>
          <cell r="L8">
            <v>744404.88</v>
          </cell>
          <cell r="M8">
            <v>744086.19</v>
          </cell>
        </row>
        <row r="11">
          <cell r="D11">
            <v>75169</v>
          </cell>
          <cell r="E11">
            <v>75169</v>
          </cell>
          <cell r="F11">
            <v>79303.295</v>
          </cell>
          <cell r="G11">
            <v>79303.295</v>
          </cell>
          <cell r="H11">
            <v>79303.295</v>
          </cell>
          <cell r="I11">
            <v>79303.295</v>
          </cell>
          <cell r="J11">
            <v>79303.295</v>
          </cell>
          <cell r="K11">
            <v>79303.295</v>
          </cell>
          <cell r="L11">
            <v>79303.295</v>
          </cell>
          <cell r="M11">
            <v>79303.295</v>
          </cell>
        </row>
        <row r="21">
          <cell r="D21">
            <v>3006.76</v>
          </cell>
          <cell r="E21">
            <v>3758.45</v>
          </cell>
          <cell r="F21">
            <v>3965.16475</v>
          </cell>
          <cell r="G21">
            <v>3965.16475</v>
          </cell>
          <cell r="H21">
            <v>3965.16475</v>
          </cell>
          <cell r="I21">
            <v>3965.16475</v>
          </cell>
          <cell r="J21">
            <v>3965.16475</v>
          </cell>
          <cell r="K21">
            <v>3965.16475</v>
          </cell>
          <cell r="L21">
            <v>3965.16475</v>
          </cell>
          <cell r="M21">
            <v>3965.16475</v>
          </cell>
        </row>
        <row r="22">
          <cell r="D22">
            <v>100</v>
          </cell>
          <cell r="E22">
            <v>100</v>
          </cell>
          <cell r="F22">
            <v>100</v>
          </cell>
          <cell r="G22">
            <v>100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</row>
        <row r="23">
          <cell r="D23">
            <v>3000</v>
          </cell>
          <cell r="E23">
            <v>3000</v>
          </cell>
          <cell r="F23">
            <v>3000</v>
          </cell>
          <cell r="G23">
            <v>3000</v>
          </cell>
          <cell r="H23">
            <v>3000</v>
          </cell>
          <cell r="I23">
            <v>3000</v>
          </cell>
          <cell r="J23">
            <v>3000</v>
          </cell>
          <cell r="K23">
            <v>3000</v>
          </cell>
          <cell r="L23">
            <v>3000</v>
          </cell>
          <cell r="M23">
            <v>3000</v>
          </cell>
        </row>
        <row r="26">
          <cell r="D26">
            <v>300</v>
          </cell>
          <cell r="E26">
            <v>300</v>
          </cell>
          <cell r="F26">
            <v>300</v>
          </cell>
          <cell r="G26">
            <v>300</v>
          </cell>
          <cell r="H26">
            <v>300</v>
          </cell>
          <cell r="I26">
            <v>300</v>
          </cell>
          <cell r="J26">
            <v>300</v>
          </cell>
          <cell r="K26">
            <v>300</v>
          </cell>
          <cell r="L26">
            <v>300</v>
          </cell>
          <cell r="M26">
            <v>300</v>
          </cell>
        </row>
        <row r="27">
          <cell r="D27">
            <v>12000</v>
          </cell>
          <cell r="E27">
            <v>12000</v>
          </cell>
          <cell r="F27">
            <v>12000</v>
          </cell>
          <cell r="G27">
            <v>12000</v>
          </cell>
          <cell r="H27">
            <v>12000</v>
          </cell>
          <cell r="I27">
            <v>12000</v>
          </cell>
          <cell r="J27">
            <v>12000</v>
          </cell>
          <cell r="K27">
            <v>12000</v>
          </cell>
          <cell r="L27">
            <v>12000</v>
          </cell>
          <cell r="M27">
            <v>12000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-TENDENCIAL"/>
      <sheetName val="2020-REALISTA"/>
      <sheetName val="2020-OTIMISTA 1 MP 927 "/>
      <sheetName val="2020-OTIMISTA 2 PARCELAMENTO"/>
      <sheetName val="2020-OTIMISTA1 FAT MP 927 22-04"/>
      <sheetName val="2022 - Previsto"/>
      <sheetName val="2021- Projeção "/>
      <sheetName val="Valores Vencidos e a Vencer"/>
      <sheetName val="Petrobras Negociação"/>
      <sheetName val="FGTS E INSS"/>
      <sheetName val="ENCARGOS EM ATRASOS"/>
      <sheetName val="SEMI URBANO NORMAL"/>
      <sheetName val="SEMI URBANO FATURAMENTO MENOR"/>
      <sheetName val="EMPRÉSTIMO"/>
      <sheetName val="FORNECEDORES EM ABERTO ANTIGOS"/>
      <sheetName val="Terminais Metrobus"/>
      <sheetName val="Terminais Redemob"/>
      <sheetName val="Plan1"/>
      <sheetName val="RESUMO"/>
      <sheetName val="RESUMO - 2023"/>
      <sheetName val="PARTICIPAÇÃO"/>
      <sheetName val="Plan3"/>
      <sheetName val="Plan4"/>
    </sheetNames>
    <sheetDataSet>
      <sheetData sheetId="0"/>
      <sheetData sheetId="1"/>
      <sheetData sheetId="2"/>
      <sheetData sheetId="3"/>
      <sheetData sheetId="4"/>
      <sheetData sheetId="5">
        <row r="174">
          <cell r="C174">
            <v>2000000</v>
          </cell>
          <cell r="E174">
            <v>2700000</v>
          </cell>
          <cell r="G174">
            <v>2800000</v>
          </cell>
          <cell r="I174">
            <v>2900000</v>
          </cell>
          <cell r="K174">
            <v>2400000</v>
          </cell>
          <cell r="M174">
            <v>3200000</v>
          </cell>
          <cell r="Q174">
            <v>4000000</v>
          </cell>
          <cell r="X174">
            <v>2500000</v>
          </cell>
          <cell r="Y174">
            <v>2600000</v>
          </cell>
          <cell r="Z174">
            <v>3800000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tabColor rgb="FFA9D18E"/>
    <pageSetUpPr fitToPage="1"/>
  </sheetPr>
  <dimension ref="A1:M19"/>
  <sheetViews>
    <sheetView tabSelected="1" zoomScale="120" zoomScaleNormal="120" workbookViewId="0" topLeftCell="A1">
      <selection activeCell="M19" sqref="M19"/>
    </sheetView>
  </sheetViews>
  <sheetFormatPr defaultColWidth="8.7109375" defaultRowHeight="15"/>
  <cols>
    <col min="1" max="1" width="20.28125" style="1" customWidth="1"/>
    <col min="2" max="2" width="49.421875" style="2" customWidth="1"/>
    <col min="3" max="3" width="12.140625" style="1" customWidth="1"/>
    <col min="4" max="4" width="11.28125" style="1" customWidth="1"/>
    <col min="5" max="6" width="10.28125" style="1" customWidth="1"/>
    <col min="7" max="8" width="8.28125" style="1" customWidth="1"/>
    <col min="9" max="9" width="8.8515625" style="1" customWidth="1"/>
    <col min="10" max="10" width="8.28125" style="3" customWidth="1"/>
    <col min="11" max="11" width="8.00390625" style="1" customWidth="1"/>
    <col min="12" max="12" width="8.28125" style="1" customWidth="1"/>
    <col min="13" max="13" width="12.140625" style="3" customWidth="1"/>
    <col min="14" max="16" width="7.28125" style="1" customWidth="1"/>
    <col min="16383" max="16384" width="11.57421875" style="0" customWidth="1"/>
  </cols>
  <sheetData>
    <row r="1" spans="1:13" s="5" customFormat="1" ht="1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9"/>
      <c r="K2" s="8"/>
      <c r="L2" s="8"/>
      <c r="M2" s="10"/>
    </row>
    <row r="3" spans="1:13" ht="14.25" customHeight="1" hidden="1">
      <c r="A3" s="11" t="s">
        <v>2</v>
      </c>
      <c r="B3" s="11"/>
      <c r="C3" s="8"/>
      <c r="D3" s="8"/>
      <c r="E3" s="8"/>
      <c r="F3" s="8"/>
      <c r="G3" s="8"/>
      <c r="H3" s="8"/>
      <c r="I3" s="8"/>
      <c r="J3" s="9"/>
      <c r="K3" s="8"/>
      <c r="L3" s="8"/>
      <c r="M3" s="10"/>
    </row>
    <row r="4" spans="1:13" ht="14.25" customHeight="1">
      <c r="A4" s="11" t="s">
        <v>3</v>
      </c>
      <c r="B4" s="11"/>
      <c r="C4" s="8"/>
      <c r="D4" s="8"/>
      <c r="E4" s="8"/>
      <c r="F4" s="8"/>
      <c r="G4" s="8"/>
      <c r="H4" s="8"/>
      <c r="I4" s="8"/>
      <c r="J4" s="9"/>
      <c r="K4" s="8"/>
      <c r="L4" s="8"/>
      <c r="M4" s="10"/>
    </row>
    <row r="5" spans="2:13" ht="11.25" customHeight="1">
      <c r="B5" s="12" t="s">
        <v>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41.25" customHeight="1">
      <c r="A6" s="13"/>
      <c r="B6" s="13"/>
      <c r="C6" s="14" t="s">
        <v>5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44.25" customHeight="1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17" t="s">
        <v>15</v>
      </c>
      <c r="K7" s="16" t="s">
        <v>16</v>
      </c>
      <c r="L7" s="16" t="s">
        <v>17</v>
      </c>
      <c r="M7" s="17" t="s">
        <v>18</v>
      </c>
    </row>
    <row r="8" spans="1:13" ht="15">
      <c r="A8" s="18" t="s">
        <v>19</v>
      </c>
      <c r="B8" s="19" t="s">
        <v>20</v>
      </c>
      <c r="C8" s="20">
        <f>SUM(C9:C19)</f>
        <v>5498528.51247638</v>
      </c>
      <c r="D8" s="20">
        <f>SUM(D9:D19)</f>
        <v>6476978.29764975</v>
      </c>
      <c r="E8" s="20">
        <f>SUM(E9:E19)</f>
        <v>6920709.72602221</v>
      </c>
      <c r="F8" s="20">
        <f>SUM(F9:F19)</f>
        <v>6913841.70556855</v>
      </c>
      <c r="G8" s="20">
        <f>SUM(G9:G19)</f>
        <v>6520631.7615428</v>
      </c>
      <c r="H8" s="20">
        <f>SUM(H9:H19)</f>
        <v>7214607.26615</v>
      </c>
      <c r="I8" s="20">
        <f>SUM(I9:I19)</f>
        <v>7496134.64865667</v>
      </c>
      <c r="J8" s="20">
        <f>SUM(J9:J19)</f>
        <v>6962802.94420867</v>
      </c>
      <c r="K8" s="20">
        <f>SUM(K9:K19)</f>
        <v>6945446.72471</v>
      </c>
      <c r="L8" s="20">
        <f>SUM(L9:L19)</f>
        <v>8261873.81420867</v>
      </c>
      <c r="M8" s="20">
        <f>SUM(C8:L8)</f>
        <v>69211555.4011937</v>
      </c>
    </row>
    <row r="9" spans="1:13" ht="18.75" customHeight="1">
      <c r="A9" s="21" t="s">
        <v>21</v>
      </c>
      <c r="B9" s="22" t="s">
        <v>22</v>
      </c>
      <c r="C9" s="23">
        <f>'[1]Descrição das Receitas'!D11</f>
        <v>75169</v>
      </c>
      <c r="D9" s="23">
        <f>'[1]Descrição das Receitas'!E11</f>
        <v>75169</v>
      </c>
      <c r="E9" s="23">
        <f>'[1]Descrição das Receitas'!F11</f>
        <v>79303.295</v>
      </c>
      <c r="F9" s="23">
        <f>'[1]Descrição das Receitas'!G11</f>
        <v>79303.295</v>
      </c>
      <c r="G9" s="23">
        <f>'[1]Descrição das Receitas'!H11</f>
        <v>79303.295</v>
      </c>
      <c r="H9" s="23">
        <f>'[1]Descrição das Receitas'!I11</f>
        <v>79303.295</v>
      </c>
      <c r="I9" s="23">
        <f>'[1]Descrição das Receitas'!J11</f>
        <v>79303.295</v>
      </c>
      <c r="J9" s="23">
        <f>'[1]Descrição das Receitas'!K11</f>
        <v>79303.295</v>
      </c>
      <c r="K9" s="23">
        <f>'[1]Descrição das Receitas'!L11</f>
        <v>79303.295</v>
      </c>
      <c r="L9" s="23">
        <f>'[1]Descrição das Receitas'!M11</f>
        <v>79303.295</v>
      </c>
      <c r="M9" s="24">
        <f>SUM(C9:L9)</f>
        <v>784764.36</v>
      </c>
    </row>
    <row r="10" spans="1:13" ht="18.75" customHeight="1">
      <c r="A10" s="21" t="s">
        <v>23</v>
      </c>
      <c r="B10" s="22" t="s">
        <v>24</v>
      </c>
      <c r="C10" s="23">
        <f>'[1]Descrição das Receitas'!D21*60%</f>
        <v>1804.056</v>
      </c>
      <c r="D10" s="23">
        <f>'[1]Descrição das Receitas'!E21*60%</f>
        <v>2255.07</v>
      </c>
      <c r="E10" s="23">
        <f>'[1]Descrição das Receitas'!F21*60%</f>
        <v>2379.09885</v>
      </c>
      <c r="F10" s="23">
        <f>'[1]Descrição das Receitas'!G21*60%</f>
        <v>2379.09885</v>
      </c>
      <c r="G10" s="23">
        <f>'[1]Descrição das Receitas'!H21*60%</f>
        <v>2379.09885</v>
      </c>
      <c r="H10" s="23">
        <f>'[1]Descrição das Receitas'!I21*60%</f>
        <v>2379.09885</v>
      </c>
      <c r="I10" s="23">
        <f>'[1]Descrição das Receitas'!J21*60%</f>
        <v>2379.09885</v>
      </c>
      <c r="J10" s="23">
        <f>'[1]Descrição das Receitas'!K21*60%</f>
        <v>2379.09885</v>
      </c>
      <c r="K10" s="23">
        <f>'[1]Descrição das Receitas'!L21*60%</f>
        <v>2379.09885</v>
      </c>
      <c r="L10" s="23">
        <f>'[1]Descrição das Receitas'!M21*60%</f>
        <v>2379.09885</v>
      </c>
      <c r="M10" s="24">
        <f>SUM(C10:L10)</f>
        <v>23091.9168</v>
      </c>
    </row>
    <row r="11" spans="1:13" ht="19.5">
      <c r="A11" s="21" t="s">
        <v>25</v>
      </c>
      <c r="B11" s="22" t="s">
        <v>26</v>
      </c>
      <c r="C11" s="23">
        <f>'[1]Descrição das Receitas'!D21*40%</f>
        <v>1202.704</v>
      </c>
      <c r="D11" s="23">
        <f>'[1]Descrição das Receitas'!E21*40%</f>
        <v>1503.38</v>
      </c>
      <c r="E11" s="23">
        <f>'[1]Descrição das Receitas'!F21*40%</f>
        <v>1586.0659</v>
      </c>
      <c r="F11" s="23">
        <f>'[1]Descrição das Receitas'!G21*40%</f>
        <v>1586.0659</v>
      </c>
      <c r="G11" s="23">
        <f>'[1]Descrição das Receitas'!H21*40%</f>
        <v>1586.0659</v>
      </c>
      <c r="H11" s="23">
        <f>'[1]Descrição das Receitas'!I21*40%</f>
        <v>1586.0659</v>
      </c>
      <c r="I11" s="23">
        <f>'[1]Descrição das Receitas'!J21*40%</f>
        <v>1586.0659</v>
      </c>
      <c r="J11" s="23">
        <f>'[1]Descrição das Receitas'!K21*40%</f>
        <v>1586.0659</v>
      </c>
      <c r="K11" s="23">
        <f>'[1]Descrição das Receitas'!L21*40%</f>
        <v>1586.0659</v>
      </c>
      <c r="L11" s="23">
        <f>'[1]Descrição das Receitas'!M21*40%</f>
        <v>1586.0659</v>
      </c>
      <c r="M11" s="24">
        <f>SUM(C11:L11)</f>
        <v>15394.6112</v>
      </c>
    </row>
    <row r="12" spans="1:13" ht="15">
      <c r="A12" s="21" t="s">
        <v>27</v>
      </c>
      <c r="B12" s="22" t="s">
        <v>28</v>
      </c>
      <c r="C12" s="23">
        <f>'[1]Descrição das Receitas'!D7</f>
        <v>72547.12</v>
      </c>
      <c r="D12" s="23">
        <f>'[1]Descrição das Receitas'!E7</f>
        <v>67710.6453333333</v>
      </c>
      <c r="E12" s="23">
        <f>'[1]Descrição das Receitas'!F7</f>
        <v>78713.6252</v>
      </c>
      <c r="F12" s="23">
        <f>'[1]Descrição das Receitas'!G7</f>
        <v>76174.476</v>
      </c>
      <c r="G12" s="23">
        <f>'[1]Descrição das Receitas'!H7</f>
        <v>78713.6252</v>
      </c>
      <c r="H12" s="23">
        <f>'[1]Descrição das Receitas'!I7</f>
        <v>76174.476</v>
      </c>
      <c r="I12" s="23">
        <f>'[1]Descrição das Receitas'!J7</f>
        <v>72547.12</v>
      </c>
      <c r="J12" s="23">
        <f>'[1]Descrição das Receitas'!K7</f>
        <v>80287.897704</v>
      </c>
      <c r="K12" s="23">
        <f>'[1]Descrição das Receitas'!L7</f>
        <v>77697.96552</v>
      </c>
      <c r="L12" s="23">
        <f>'[1]Descrição das Receitas'!M7</f>
        <v>80287.897704</v>
      </c>
      <c r="M12" s="24">
        <f>SUM(C12:L12)</f>
        <v>760854.848661333</v>
      </c>
    </row>
    <row r="13" spans="1:13" ht="19.5">
      <c r="A13" s="21" t="s">
        <v>29</v>
      </c>
      <c r="B13" s="22" t="s">
        <v>30</v>
      </c>
      <c r="C13" s="23">
        <f>'[1]Descrição das Receitas'!D22</f>
        <v>100</v>
      </c>
      <c r="D13" s="23">
        <f>'[1]Descrição das Receitas'!E22</f>
        <v>100</v>
      </c>
      <c r="E13" s="23">
        <f>'[1]Descrição das Receitas'!F22</f>
        <v>100</v>
      </c>
      <c r="F13" s="23">
        <f>'[1]Descrição das Receitas'!G22</f>
        <v>100</v>
      </c>
      <c r="G13" s="23">
        <f>'[1]Descrição das Receitas'!H22</f>
        <v>100</v>
      </c>
      <c r="H13" s="23">
        <f>'[1]Descrição das Receitas'!I22</f>
        <v>100</v>
      </c>
      <c r="I13" s="23">
        <f>'[1]Descrição das Receitas'!J22</f>
        <v>100</v>
      </c>
      <c r="J13" s="23">
        <f>'[1]Descrição das Receitas'!K22</f>
        <v>100</v>
      </c>
      <c r="K13" s="23">
        <f>'[1]Descrição das Receitas'!L22</f>
        <v>100</v>
      </c>
      <c r="L13" s="23">
        <f>'[1]Descrição das Receitas'!M22</f>
        <v>100</v>
      </c>
      <c r="M13" s="24">
        <f>SUM(C13:L13)</f>
        <v>1000</v>
      </c>
    </row>
    <row r="14" spans="1:13" ht="15">
      <c r="A14" s="21" t="s">
        <v>31</v>
      </c>
      <c r="B14" s="22" t="s">
        <v>32</v>
      </c>
      <c r="C14" s="24">
        <f>'[1]Descrição das Receitas'!D6</f>
        <v>2657620.31890667</v>
      </c>
      <c r="D14" s="24">
        <f>'[1]Descrição das Receitas'!E6</f>
        <v>2905785.20437333</v>
      </c>
      <c r="E14" s="24">
        <f>'[1]Descrição das Receitas'!F6</f>
        <v>3217119.33341333</v>
      </c>
      <c r="F14" s="24">
        <f>'[1]Descrição das Receitas'!G6</f>
        <v>3113341.2904</v>
      </c>
      <c r="G14" s="24">
        <f>'[1]Descrição das Receitas'!H6</f>
        <v>3217119.33341333</v>
      </c>
      <c r="H14" s="24">
        <f>'[1]Descrição das Receitas'!I6</f>
        <v>3113341.2904</v>
      </c>
      <c r="I14" s="24">
        <f>'[1]Descrição das Receitas'!J6</f>
        <v>2657620.31890667</v>
      </c>
      <c r="J14" s="24">
        <f>'[1]Descrição das Receitas'!K6</f>
        <v>3538831.26675467</v>
      </c>
      <c r="K14" s="24">
        <f>'[1]Descrição das Receitas'!L6</f>
        <v>3424675.41944</v>
      </c>
      <c r="L14" s="24">
        <f>'[1]Descrição das Receitas'!M6</f>
        <v>3538831.26675467</v>
      </c>
      <c r="M14" s="24">
        <f>SUM(C14:L14)</f>
        <v>31384285.0427627</v>
      </c>
    </row>
    <row r="15" spans="1:13" ht="21" customHeight="1">
      <c r="A15" s="21" t="s">
        <v>33</v>
      </c>
      <c r="B15" s="25" t="s">
        <v>34</v>
      </c>
      <c r="C15" s="23">
        <f>'[1]Descrição das Receitas'!D26</f>
        <v>300</v>
      </c>
      <c r="D15" s="23">
        <f>'[1]Descrição das Receitas'!E26</f>
        <v>300</v>
      </c>
      <c r="E15" s="23">
        <f>'[1]Descrição das Receitas'!F26</f>
        <v>300</v>
      </c>
      <c r="F15" s="23">
        <f>'[1]Descrição das Receitas'!G26</f>
        <v>300</v>
      </c>
      <c r="G15" s="23">
        <f>'[1]Descrição das Receitas'!H26</f>
        <v>300</v>
      </c>
      <c r="H15" s="23">
        <f>'[1]Descrição das Receitas'!I26</f>
        <v>300</v>
      </c>
      <c r="I15" s="23">
        <f>'[1]Descrição das Receitas'!J26</f>
        <v>300</v>
      </c>
      <c r="J15" s="23">
        <f>'[1]Descrição das Receitas'!K26</f>
        <v>300</v>
      </c>
      <c r="K15" s="23">
        <f>'[1]Descrição das Receitas'!L26</f>
        <v>300</v>
      </c>
      <c r="L15" s="23">
        <f>'[1]Descrição das Receitas'!M26</f>
        <v>300</v>
      </c>
      <c r="M15" s="24">
        <f>SUM(C15:L15)</f>
        <v>3000</v>
      </c>
    </row>
    <row r="16" spans="1:13" ht="21" customHeight="1">
      <c r="A16" s="21" t="s">
        <v>35</v>
      </c>
      <c r="B16" s="25" t="s">
        <v>36</v>
      </c>
      <c r="C16" s="23">
        <f>'[1]Descrição das Receitas'!D23</f>
        <v>3000</v>
      </c>
      <c r="D16" s="23">
        <f>'[1]Descrição das Receitas'!E23</f>
        <v>3000</v>
      </c>
      <c r="E16" s="23">
        <f>'[1]Descrição das Receitas'!F23</f>
        <v>3000</v>
      </c>
      <c r="F16" s="23">
        <f>'[1]Descrição das Receitas'!G23</f>
        <v>3000</v>
      </c>
      <c r="G16" s="23">
        <f>'[1]Descrição das Receitas'!H23</f>
        <v>3000</v>
      </c>
      <c r="H16" s="23">
        <f>'[1]Descrição das Receitas'!I23</f>
        <v>3000</v>
      </c>
      <c r="I16" s="23">
        <f>'[1]Descrição das Receitas'!J23</f>
        <v>3000</v>
      </c>
      <c r="J16" s="23">
        <f>'[1]Descrição das Receitas'!K23</f>
        <v>3000</v>
      </c>
      <c r="K16" s="23">
        <f>'[1]Descrição das Receitas'!L23</f>
        <v>3000</v>
      </c>
      <c r="L16" s="23">
        <f>'[1]Descrição das Receitas'!M23</f>
        <v>3000</v>
      </c>
      <c r="M16" s="24">
        <f>SUM(C16:L16)</f>
        <v>30000</v>
      </c>
    </row>
    <row r="17" spans="1:13" ht="19.5">
      <c r="A17" s="21" t="s">
        <v>37</v>
      </c>
      <c r="B17" s="22" t="s">
        <v>38</v>
      </c>
      <c r="C17" s="23">
        <f>'[1]Descrição das Receitas'!D27</f>
        <v>12000</v>
      </c>
      <c r="D17" s="23">
        <f>'[1]Descrição das Receitas'!E27</f>
        <v>12000</v>
      </c>
      <c r="E17" s="23">
        <f>'[1]Descrição das Receitas'!F27</f>
        <v>12000</v>
      </c>
      <c r="F17" s="23">
        <f>'[1]Descrição das Receitas'!G27</f>
        <v>12000</v>
      </c>
      <c r="G17" s="23">
        <f>'[1]Descrição das Receitas'!H27</f>
        <v>12000</v>
      </c>
      <c r="H17" s="23">
        <f>'[1]Descrição das Receitas'!I27</f>
        <v>12000</v>
      </c>
      <c r="I17" s="23">
        <f>'[1]Descrição das Receitas'!J27</f>
        <v>12000</v>
      </c>
      <c r="J17" s="23">
        <f>'[1]Descrição das Receitas'!K27</f>
        <v>12000</v>
      </c>
      <c r="K17" s="23">
        <f>'[1]Descrição das Receitas'!L27</f>
        <v>12000</v>
      </c>
      <c r="L17" s="23">
        <f>'[1]Descrição das Receitas'!M27</f>
        <v>12000</v>
      </c>
      <c r="M17" s="24">
        <f>SUM(C17:L17)</f>
        <v>120000</v>
      </c>
    </row>
    <row r="18" spans="1:13" ht="13.8">
      <c r="A18" s="21" t="s">
        <v>39</v>
      </c>
      <c r="B18" s="25" t="s">
        <v>40</v>
      </c>
      <c r="C18" s="23">
        <f>'[1]Descrição das Receitas'!D8</f>
        <v>674785.313569716</v>
      </c>
      <c r="D18" s="23">
        <f>'[1]Descrição das Receitas'!E8</f>
        <v>709154.997943086</v>
      </c>
      <c r="E18" s="23">
        <f>'[1]Descrição das Receitas'!F8</f>
        <v>726208.307658873</v>
      </c>
      <c r="F18" s="23">
        <f>'[1]Descrição das Receitas'!G8</f>
        <v>725657.479418553</v>
      </c>
      <c r="G18" s="23">
        <f>'[1]Descrição das Receitas'!H8</f>
        <v>726130.343179461</v>
      </c>
      <c r="H18" s="23">
        <f>'[1]Descrição das Receitas'!I8</f>
        <v>726423.04</v>
      </c>
      <c r="I18" s="23">
        <f>'[1]Descrição das Receitas'!J8</f>
        <v>667298.75</v>
      </c>
      <c r="J18" s="23">
        <f>'[1]Descrição das Receitas'!K8</f>
        <v>745015.32</v>
      </c>
      <c r="K18" s="23">
        <f>'[1]Descrição das Receitas'!L8</f>
        <v>744404.88</v>
      </c>
      <c r="L18" s="23">
        <f>'[1]Descrição das Receitas'!M8</f>
        <v>744086.19</v>
      </c>
      <c r="M18" s="24">
        <f>SUM(C18:L18)</f>
        <v>7189164.62176969</v>
      </c>
    </row>
    <row r="19" spans="1:13" ht="13.8">
      <c r="A19" s="21" t="s">
        <v>41</v>
      </c>
      <c r="B19" s="22" t="s">
        <v>42</v>
      </c>
      <c r="C19" s="23">
        <f>'[2]2022 - Previsto'!$C$174</f>
        <v>2000000</v>
      </c>
      <c r="D19" s="23">
        <f>'[2]2022 - Previsto'!$E$174</f>
        <v>2700000</v>
      </c>
      <c r="E19" s="23">
        <f>'[2]2022 - Previsto'!$G$174</f>
        <v>2800000</v>
      </c>
      <c r="F19" s="23">
        <f>'[2]2022 - Previsto'!$I$174</f>
        <v>2900000</v>
      </c>
      <c r="G19" s="23">
        <f>'[2]2022 - Previsto'!$K$174</f>
        <v>2400000</v>
      </c>
      <c r="H19" s="23">
        <f>'[2]2022 - Previsto'!$M$174</f>
        <v>3200000</v>
      </c>
      <c r="I19" s="23">
        <f>'[2]2022 - Previsto'!$Q$174</f>
        <v>4000000</v>
      </c>
      <c r="J19" s="23">
        <f>'[2]2022 - Previsto'!$X$174</f>
        <v>2500000</v>
      </c>
      <c r="K19" s="23">
        <f>'[2]2022 - Previsto'!$Y$174</f>
        <v>2600000</v>
      </c>
      <c r="L19" s="23">
        <f>'[2]2022 - Previsto'!$Z$174</f>
        <v>3800000</v>
      </c>
      <c r="M19" s="24">
        <f>SUM(C19:L19)</f>
        <v>28900000</v>
      </c>
    </row>
  </sheetData>
  <mergeCells count="5">
    <mergeCell ref="A1:M1"/>
    <mergeCell ref="A3:B3"/>
    <mergeCell ref="A4:B4"/>
    <mergeCell ref="A6:B6"/>
    <mergeCell ref="C6:M6"/>
  </mergeCells>
  <printOptions horizontalCentered="1"/>
  <pageMargins left="0.236111111111111" right="0.236111111111111" top="0.354166666666667" bottom="0.354166666666667" header="0.511811023622047" footer="0.511811023622047"/>
  <pageSetup fitToHeight="0" fitToWidth="1" horizontalDpi="300" verticalDpi="300" orientation="landscape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LibreOffice/7.4.5.1$Windows_x86 LibreOffice_project/9c0871452b3918c1019dde9bfac75448afc4b57f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Thalita Azevedo Garcia De Deus</dc:creator>
  <cp:keywords/>
  <dc:description/>
  <cp:lastModifiedBy/>
  <cp:lastPrinted>2022-09-16T17:28:55Z</cp:lastPrinted>
  <dcterms:created xsi:type="dcterms:W3CDTF">2020-03-20T18:44:48Z</dcterms:created>
  <dcterms:modified xsi:type="dcterms:W3CDTF">2023-04-13T13:34:20Z</dcterms:modified>
  <cp:category/>
  <cp:version/>
  <cp:contentType/>
  <cp:contentStatus/>
  <cp:revision>2</cp:revision>
</cp:coreProperties>
</file>