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activeTab="1"/>
  </bookViews>
  <sheets>
    <sheet name="INSTRUÇÕES" sheetId="1" r:id="rId1"/>
    <sheet name="MAQS. EQUIPS." sheetId="3" r:id="rId2"/>
    <sheet name="OBRAS CIVIS" sheetId="4" r:id="rId3"/>
  </sheets>
  <definedNames/>
  <calcPr calcId="152511"/>
</workbook>
</file>

<file path=xl/sharedStrings.xml><?xml version="1.0" encoding="utf-8"?>
<sst xmlns="http://schemas.openxmlformats.org/spreadsheetml/2006/main" count="117" uniqueCount="73">
  <si>
    <t>ESTADO DE GOIÁS</t>
  </si>
  <si>
    <t>SECRETARIA DE DESENVOLVIMENTO / SECRETARIA DA FAZENDA</t>
  </si>
  <si>
    <t>PROCEDIMENTOS PARA AUDITORIA DE INVESTIMENTOS</t>
  </si>
  <si>
    <r>
      <t>·</t>
    </r>
    <r>
      <rPr>
        <sz val="7"/>
        <rFont val="Times New Roman"/>
        <family val="1"/>
      </rPr>
      <t>        </t>
    </r>
    <r>
      <rPr>
        <sz val="11"/>
        <rFont val="Arial"/>
        <family val="2"/>
      </rPr>
      <t>Apresentar, em caso de equipamentos usados, laudo técnico de engenheiro mecânico atestando o percentual mínimo de vida útil de 60%, devendo o mesmo ser registrado no CREA. Obs.: fazer constar no laudo que é exigência do FOMENTAR ou PRODUZIR;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</si>
  <si>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Informar, caso a contabilidade não seja feita na própria empresa, local, telefone e nome do contador;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</si>
  <si>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Poderão ser aproveitados os investimentos realizados até 180 (cento e oitenta) dias anteriores ao protocolo da carta consulta, se não houver, do projeto;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</si>
  <si>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Projeto de implantação deve comprovar no mínimo 20% dos investimentos, projeto de expansão 60%;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</si>
  <si>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Para atualização dos valores utilizar ferramenta disponível no site do Banco Central do Brasil - Calculadora do Cidadão;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</si>
  <si>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Será procedida a verificação "</t>
    </r>
    <r>
      <rPr>
        <i/>
        <sz val="11"/>
        <rFont val="Arial"/>
        <family val="2"/>
      </rPr>
      <t>in loco</t>
    </r>
    <r>
      <rPr>
        <sz val="11"/>
        <rFont val="Arial"/>
        <family val="2"/>
      </rPr>
      <t>" de todos os investimentos realizados,  de conformidade com a documentação apresentada.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</si>
  <si>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Os projetos do FOMENTAR são corrigidos pelo INPC/IBGE e do PRODUZIR pelo IGP-DI.</t>
    </r>
  </si>
  <si>
    <t xml:space="preserve"> OBSERVAÇÕES:</t>
  </si>
  <si>
    <t>.   A auditoria será realizada somente após a assinatura do contrato de financiamento junto à GOIÁSFOMENTO;</t>
  </si>
  <si>
    <t>.   Planilhas diferentes do modelo anexo não serão consideradas;</t>
  </si>
  <si>
    <t>.   Deve-se fazer uma planilha para cada conta projetada.</t>
  </si>
  <si>
    <t>CONTATOS:</t>
  </si>
  <si>
    <t>Brígida de Mello Cardoso: (62)  3269-2095 (Secretaria da Fazenda)</t>
  </si>
  <si>
    <t>NOME DA EMPRESA</t>
  </si>
  <si>
    <t xml:space="preserve">CONTA :  MÁQUINAS E EQUIPAMENTOS </t>
  </si>
  <si>
    <t>FORNECEDOR</t>
  </si>
  <si>
    <t>QUANT.</t>
  </si>
  <si>
    <t>IGP-DI ou INPC</t>
  </si>
  <si>
    <t>ABCD ABCD</t>
  </si>
  <si>
    <t>BALANÇA</t>
  </si>
  <si>
    <t>MOINHO</t>
  </si>
  <si>
    <t>EXAUSTOR EOTICO</t>
  </si>
  <si>
    <t>TORNO MECANICO</t>
  </si>
  <si>
    <t>CARRO PLATAFORMA</t>
  </si>
  <si>
    <t xml:space="preserve">PARTE DO SECADOR E DO SILO </t>
  </si>
  <si>
    <t>Total Geral</t>
  </si>
  <si>
    <t xml:space="preserve">                DATA BASE: </t>
  </si>
  <si>
    <t xml:space="preserve">(2) Se houver investimentos nas contas móveis e utensílios, informática e veículos, as planilhas deverão ser no mesmo modelo desta de máquinas e equipamentos, ou seja, </t>
  </si>
  <si>
    <t>CONTA :  OBRAS CIVIS</t>
  </si>
  <si>
    <t>CIMENTO</t>
  </si>
  <si>
    <t>AREIA</t>
  </si>
  <si>
    <t>TUBOS CONCRETO</t>
  </si>
  <si>
    <t>CONCRETO</t>
  </si>
  <si>
    <t>FERROS</t>
  </si>
  <si>
    <t>TINTAS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</si>
  <si>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Protocolar junto à Superintendência do PRODUZIR/FOMENTAR ofício solicitando auditoria de investimentos. A solicitação deve ser endereçada ao Presidente da Comissão Executiva do Conselho Deliberativo do Programa PRODUZIR/FOMENTAR, em papel timbrado da empresa caracterizando-a da melhor forma possível;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</si>
  <si>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Encaminhar à Secretaria da Fazenda, q</t>
    </r>
    <r>
      <rPr>
        <sz val="11"/>
        <color indexed="8"/>
        <rFont val="Arial"/>
        <family val="2"/>
      </rPr>
      <t>uando solicitado,</t>
    </r>
    <r>
      <rPr>
        <sz val="11"/>
        <rFont val="Arial"/>
        <family val="2"/>
      </rPr>
      <t xml:space="preserve"> planilhas dos investimentos realizados, bem como os respectivos danfe's;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</si>
  <si>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 empresa deverá fixar na entrada do empreendimento beneficiário placa de divulgação do PRODUZIR/FOMENTAR, cujo modelo está disponibilizado no site: www.sed.go.gov.br.</t>
    </r>
  </si>
  <si>
    <t>Eliane Rabelo: (62) 3201-5536 (Secretaria de Desenvolvimento)</t>
  </si>
  <si>
    <t>Lucineila Villela Carvalho: (62)  3269-2095 (Secretaria da Fazenda)</t>
  </si>
  <si>
    <t>Ilma Rocha: (62)  3201-5550 (Secretaria de Desenvolvimento)</t>
  </si>
  <si>
    <t xml:space="preserve">DATA </t>
  </si>
  <si>
    <t xml:space="preserve">Nº </t>
  </si>
  <si>
    <t>OBJETO</t>
  </si>
  <si>
    <t>VALOR - R$</t>
  </si>
  <si>
    <t>VALOR CORRIGIDO - R$</t>
  </si>
  <si>
    <t>Subtotal Out/14</t>
  </si>
  <si>
    <t>Subtotal Dez/14</t>
  </si>
  <si>
    <t>Subtotal Fev/15</t>
  </si>
  <si>
    <t>Subtotal Mar/15</t>
  </si>
  <si>
    <t>SERVIÇO MONTAGEM MAQUINÁRIO</t>
  </si>
  <si>
    <t>se em umamesmo danfe constar mais de um objeto, estes deverão ser discriminados separadamente;</t>
  </si>
  <si>
    <t>OBS.: (1) Se em um mesmo danfe estiverem relacionadas mais de uma máquina e equipamento, dicriminá-las separadamente (Ex. dos itens 1 e 7 acima);</t>
  </si>
  <si>
    <t>Subtotal Ago/15</t>
  </si>
  <si>
    <t>SERVIÇO CONSTRUÇÃO CIVIL</t>
  </si>
  <si>
    <t>TELHAS/TINTA PVC/TINNER</t>
  </si>
  <si>
    <t>BRITA 0, BRITA 1</t>
  </si>
  <si>
    <t>ENSACADEIRA</t>
  </si>
  <si>
    <t>TORNO MECÂNICO</t>
  </si>
  <si>
    <t xml:space="preserve">SECADOR CONTÍNUO </t>
  </si>
  <si>
    <t>TINTAS/REJUNTE/PIA</t>
  </si>
  <si>
    <t>(3) - A atualização do valor dos danfe's deve ser feita pelo IGP-DI ou INPC/IBGE, conforme o caso, da data de emissão do danfe até o mês escolhido para correção;</t>
  </si>
  <si>
    <t>(2) - A atualização do valor dos danfe's deve ser feita pelo IGP-DI ou INPC/IBGE, conforme o caso, da data de emissão do danfe até o mês escolhido para correção;</t>
  </si>
  <si>
    <t xml:space="preserve">(5) Se os investimentos foram realizados anteirormente a implantação da Escrituração Fiscal Digital deverá constar na planilha os nrs. dos Livros de Entrada e Diário, </t>
  </si>
  <si>
    <t>bem como as páginas onde foram realizados os respectivos lançamentos.</t>
  </si>
  <si>
    <t xml:space="preserve">(4) Se os investimentos foram realizados anteirormente a implantação da Escrituração Fiscal Digital deverá constar na planilha os nrs. dos Livros de Entrada e Diário, </t>
  </si>
  <si>
    <t xml:space="preserve"> bem como as páginas onde foram realizados os respectivos lançamentos.</t>
  </si>
  <si>
    <t>(4) Não esquecer de colocar a data base - mês posterior ao utilizado para correção;</t>
  </si>
  <si>
    <t>OBS: (1) Não é necessário discriminar todos os itens constantes do danfe, basta somente informar o que foi adquirido;</t>
  </si>
  <si>
    <t>(3) Não esquecer de colocar a data base - mês posterior ao utilizado para correção;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</si>
</sst>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&quot; (&quot;#,##0.00\);&quot; -&quot;#\ ;@\ "/>
    <numFmt numFmtId="165" formatCode="#,##0.00000"/>
  </numFmts>
  <fonts count="1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left" vertical="top" wrapText="1"/>
    </xf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4" fontId="12" fillId="0" borderId="1" xfId="0" applyNumberFormat="1" applyFont="1" applyBorder="1" applyAlignment="1">
      <alignment horizontal="center" vertical="center" wrapText="1"/>
    </xf>
    <xf numFmtId="164" fontId="0" fillId="0" borderId="1" xfId="20" applyFill="1" applyBorder="1" applyAlignment="1" applyProtection="1">
      <alignment vertical="center" wrapText="1"/>
      <protection/>
    </xf>
    <xf numFmtId="165" fontId="12" fillId="0" borderId="1" xfId="0" applyNumberFormat="1" applyFont="1" applyBorder="1" applyAlignment="1">
      <alignment vertical="center" wrapText="1"/>
    </xf>
    <xf numFmtId="164" fontId="12" fillId="0" borderId="1" xfId="20" applyFont="1" applyFill="1" applyBorder="1" applyAlignment="1" applyProtection="1">
      <alignment vertical="center" wrapText="1"/>
      <protection/>
    </xf>
    <xf numFmtId="165" fontId="12" fillId="0" borderId="1" xfId="20" applyNumberFormat="1" applyFont="1" applyFill="1" applyBorder="1" applyAlignment="1" applyProtection="1">
      <alignment vertical="center" wrapText="1"/>
      <protection/>
    </xf>
    <xf numFmtId="164" fontId="11" fillId="0" borderId="1" xfId="20" applyFont="1" applyFill="1" applyBorder="1" applyAlignment="1" applyProtection="1">
      <alignment vertical="center" wrapText="1"/>
      <protection/>
    </xf>
    <xf numFmtId="165" fontId="11" fillId="0" borderId="1" xfId="20" applyNumberFormat="1" applyFont="1" applyFill="1" applyBorder="1" applyAlignment="1" applyProtection="1">
      <alignment vertical="center" wrapText="1"/>
      <protection/>
    </xf>
    <xf numFmtId="164" fontId="0" fillId="0" borderId="1" xfId="20" applyFont="1" applyFill="1" applyBorder="1" applyAlignment="1" applyProtection="1">
      <alignment horizontal="right" vertical="center" wrapText="1"/>
      <protection/>
    </xf>
    <xf numFmtId="165" fontId="12" fillId="0" borderId="1" xfId="0" applyNumberFormat="1" applyFont="1" applyBorder="1" applyAlignment="1">
      <alignment horizontal="right" vertical="center" wrapText="1"/>
    </xf>
    <xf numFmtId="164" fontId="12" fillId="0" borderId="1" xfId="20" applyFont="1" applyFill="1" applyBorder="1" applyAlignment="1" applyProtection="1">
      <alignment horizontal="right" vertical="center" wrapText="1"/>
      <protection/>
    </xf>
    <xf numFmtId="165" fontId="12" fillId="0" borderId="1" xfId="20" applyNumberFormat="1" applyFont="1" applyFill="1" applyBorder="1" applyAlignment="1" applyProtection="1">
      <alignment horizontal="right" vertical="center" wrapText="1"/>
      <protection/>
    </xf>
    <xf numFmtId="164" fontId="11" fillId="0" borderId="1" xfId="20" applyFont="1" applyFill="1" applyBorder="1" applyAlignment="1" applyProtection="1">
      <alignment horizontal="right" vertical="center" wrapText="1"/>
      <protection/>
    </xf>
    <xf numFmtId="165" fontId="11" fillId="0" borderId="1" xfId="2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horizontal="justify" vertical="top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2714625</xdr:colOff>
      <xdr:row>0</xdr:row>
      <xdr:rowOff>9525</xdr:rowOff>
    </xdr:from>
    <xdr:to>
      <xdr:col>0</xdr:col>
      <xdr:colOff>3324225</xdr:colOff>
      <xdr:row>2</xdr:row>
      <xdr:rowOff>342900</xdr:rowOff>
    </xdr:to>
    <xdr:pic>
      <xdr:nvPicPr>
        <xdr:cNvPr id="106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14625" y="9525"/>
          <a:ext cx="609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3"/>
  <sheetViews>
    <sheetView zoomScale="110" zoomScaleNormal="110" workbookViewId="0" topLeftCell="A13">
      <selection activeCell="A34" sqref="A34"/>
    </sheetView>
  </sheetViews>
  <sheetFormatPr defaultColWidth="9.140625" defaultRowHeight="12.75"/>
  <cols>
    <col min="1" max="1" width="90.421875" style="1" customWidth="1"/>
    <col min="2" max="16384" width="9.140625" style="1" customWidth="1"/>
  </cols>
  <sheetData>
    <row r="1" ht="12.75"/>
    <row r="3" ht="27" customHeight="1"/>
    <row r="4" ht="15.75">
      <c r="A4" s="2" t="s">
        <v>0</v>
      </c>
    </row>
    <row r="5" ht="15.75">
      <c r="A5" s="2" t="s">
        <v>1</v>
      </c>
    </row>
    <row r="6" ht="12.75">
      <c r="A6" s="3"/>
    </row>
    <row r="7" ht="12.75">
      <c r="A7" s="3"/>
    </row>
    <row r="8" ht="9" customHeight="1">
      <c r="A8" s="4"/>
    </row>
    <row r="9" ht="15.75">
      <c r="A9" s="2" t="s">
        <v>2</v>
      </c>
    </row>
    <row r="10" ht="18">
      <c r="A10" s="5"/>
    </row>
    <row r="11" ht="66" customHeight="1">
      <c r="A11" s="6" t="s">
        <v>38</v>
      </c>
    </row>
    <row r="12" ht="41.25" customHeight="1">
      <c r="A12" s="6" t="s">
        <v>39</v>
      </c>
    </row>
    <row r="13" ht="42.75">
      <c r="A13" s="6" t="s">
        <v>3</v>
      </c>
    </row>
    <row r="14" ht="28.5">
      <c r="A14" s="6" t="s">
        <v>4</v>
      </c>
    </row>
    <row r="15" ht="28.5">
      <c r="A15" s="6" t="s">
        <v>5</v>
      </c>
    </row>
    <row r="16" ht="28.5">
      <c r="A16" s="6" t="s">
        <v>6</v>
      </c>
    </row>
    <row r="17" ht="28.5">
      <c r="A17" s="6" t="s">
        <v>7</v>
      </c>
    </row>
    <row r="18" ht="28.5">
      <c r="A18" s="6" t="s">
        <v>40</v>
      </c>
    </row>
    <row r="19" ht="28.5">
      <c r="A19" s="6" t="s">
        <v>8</v>
      </c>
    </row>
    <row r="20" ht="19.5" customHeight="1">
      <c r="A20" s="6" t="s">
        <v>9</v>
      </c>
    </row>
    <row r="21" ht="19.5" customHeight="1">
      <c r="A21" s="6"/>
    </row>
    <row r="22" ht="19.5" customHeight="1">
      <c r="A22" s="7" t="s">
        <v>10</v>
      </c>
    </row>
    <row r="23" ht="28.5">
      <c r="A23" s="8" t="s">
        <v>11</v>
      </c>
    </row>
    <row r="24" ht="14.25">
      <c r="A24" s="8" t="s">
        <v>12</v>
      </c>
    </row>
    <row r="25" ht="14.25">
      <c r="A25" s="8" t="s">
        <v>13</v>
      </c>
    </row>
    <row r="26" ht="14.25">
      <c r="A26" s="8"/>
    </row>
    <row r="27" ht="14.25">
      <c r="A27" s="9"/>
    </row>
    <row r="28" ht="15">
      <c r="A28" s="7" t="s">
        <v>14</v>
      </c>
    </row>
    <row r="29" ht="14.25">
      <c r="A29" s="22" t="s">
        <v>41</v>
      </c>
    </row>
    <row r="30" ht="14.25">
      <c r="A30" s="22" t="s">
        <v>43</v>
      </c>
    </row>
    <row r="31" s="6" customFormat="1" ht="14.25">
      <c r="A31" s="22" t="s">
        <v>15</v>
      </c>
    </row>
    <row r="32" s="6" customFormat="1" ht="14.25">
      <c r="A32" s="22" t="s">
        <v>42</v>
      </c>
    </row>
    <row r="33" ht="14.25">
      <c r="A33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0.140625" style="0" customWidth="1"/>
    <col min="3" max="3" width="42.421875" style="0" customWidth="1"/>
    <col min="4" max="4" width="48.28125" style="0" customWidth="1"/>
    <col min="5" max="5" width="7.140625" style="0" customWidth="1"/>
    <col min="6" max="6" width="15.00390625" style="0" customWidth="1"/>
    <col min="7" max="7" width="12.421875" style="25" customWidth="1"/>
    <col min="8" max="8" width="12.421875" style="0" customWidth="1"/>
  </cols>
  <sheetData>
    <row r="1" spans="1:8" ht="12.75" customHeight="1">
      <c r="A1" s="51" t="s">
        <v>16</v>
      </c>
      <c r="B1" s="51"/>
      <c r="C1" s="51"/>
      <c r="D1" s="51"/>
      <c r="E1" s="51"/>
      <c r="F1" s="51"/>
      <c r="G1" s="51"/>
      <c r="H1" s="51"/>
    </row>
    <row r="2" spans="1:8" ht="12.75" customHeight="1">
      <c r="A2" s="51"/>
      <c r="B2" s="51"/>
      <c r="C2" s="51"/>
      <c r="D2" s="51"/>
      <c r="E2" s="51"/>
      <c r="F2" s="51"/>
      <c r="G2" s="51"/>
      <c r="H2" s="51"/>
    </row>
    <row r="3" spans="1:8" ht="12.75">
      <c r="A3" s="10" t="s">
        <v>17</v>
      </c>
      <c r="B3" s="11"/>
      <c r="C3" s="12"/>
      <c r="D3" s="11"/>
      <c r="E3" s="11"/>
      <c r="F3" s="11"/>
      <c r="G3" s="23"/>
      <c r="H3" s="11"/>
    </row>
    <row r="4" spans="1:8" ht="12.75">
      <c r="A4" s="13"/>
      <c r="B4" s="13"/>
      <c r="C4" s="14"/>
      <c r="D4" s="15"/>
      <c r="E4" s="15"/>
      <c r="F4" s="13"/>
      <c r="G4" s="24"/>
      <c r="H4" s="13"/>
    </row>
    <row r="5" spans="1:8" ht="12.95" customHeight="1">
      <c r="A5" s="50" t="s">
        <v>44</v>
      </c>
      <c r="B5" s="50" t="s">
        <v>45</v>
      </c>
      <c r="C5" s="50" t="s">
        <v>18</v>
      </c>
      <c r="D5" s="50" t="s">
        <v>46</v>
      </c>
      <c r="E5" s="50" t="s">
        <v>19</v>
      </c>
      <c r="F5" s="50" t="s">
        <v>47</v>
      </c>
      <c r="G5" s="52" t="s">
        <v>20</v>
      </c>
      <c r="H5" s="50" t="s">
        <v>48</v>
      </c>
    </row>
    <row r="6" spans="1:8" s="16" customFormat="1" ht="39" customHeight="1">
      <c r="A6" s="50"/>
      <c r="B6" s="50"/>
      <c r="C6" s="50"/>
      <c r="D6" s="50"/>
      <c r="E6" s="50"/>
      <c r="F6" s="50"/>
      <c r="G6" s="52"/>
      <c r="H6" s="50"/>
    </row>
    <row r="7" spans="1:8" s="20" customFormat="1" ht="12.75">
      <c r="A7" s="33">
        <v>41918</v>
      </c>
      <c r="B7" s="26">
        <v>361951</v>
      </c>
      <c r="C7" s="17" t="s">
        <v>21</v>
      </c>
      <c r="D7" s="18" t="s">
        <v>60</v>
      </c>
      <c r="E7" s="26">
        <v>1</v>
      </c>
      <c r="F7" s="34">
        <v>25000</v>
      </c>
      <c r="G7" s="35"/>
      <c r="H7" s="18"/>
    </row>
    <row r="8" spans="1:8" s="20" customFormat="1" ht="12.75">
      <c r="A8" s="33"/>
      <c r="B8" s="26"/>
      <c r="C8" s="17"/>
      <c r="D8" s="18" t="s">
        <v>22</v>
      </c>
      <c r="E8" s="26">
        <v>2</v>
      </c>
      <c r="F8" s="34">
        <v>15000</v>
      </c>
      <c r="G8" s="35"/>
      <c r="H8" s="18"/>
    </row>
    <row r="9" spans="1:8" s="20" customFormat="1" ht="12.75">
      <c r="A9" s="33"/>
      <c r="B9" s="26"/>
      <c r="C9" s="17"/>
      <c r="D9" s="18" t="s">
        <v>23</v>
      </c>
      <c r="E9" s="26">
        <v>1</v>
      </c>
      <c r="F9" s="34">
        <v>300000</v>
      </c>
      <c r="G9" s="35"/>
      <c r="H9" s="18"/>
    </row>
    <row r="10" spans="1:8" ht="15.95" customHeight="1">
      <c r="A10" s="33">
        <v>41938</v>
      </c>
      <c r="B10" s="26">
        <v>872</v>
      </c>
      <c r="C10" s="17" t="s">
        <v>21</v>
      </c>
      <c r="D10" s="17" t="s">
        <v>24</v>
      </c>
      <c r="E10" s="26">
        <v>15</v>
      </c>
      <c r="F10" s="36">
        <v>2850</v>
      </c>
      <c r="G10" s="37"/>
      <c r="H10" s="36"/>
    </row>
    <row r="11" spans="1:8" ht="15.95" customHeight="1">
      <c r="A11" s="48" t="s">
        <v>49</v>
      </c>
      <c r="B11" s="48"/>
      <c r="C11" s="17"/>
      <c r="D11" s="17"/>
      <c r="E11" s="26"/>
      <c r="F11" s="38">
        <f>SUM(F7:F10)</f>
        <v>342850</v>
      </c>
      <c r="G11" s="39">
        <v>1.2355841</v>
      </c>
      <c r="H11" s="38">
        <f>F11*G11</f>
        <v>423620.008685</v>
      </c>
    </row>
    <row r="12" spans="1:8" ht="15.95" customHeight="1">
      <c r="A12" s="33">
        <v>41983</v>
      </c>
      <c r="B12" s="26">
        <v>921</v>
      </c>
      <c r="C12" s="17" t="s">
        <v>21</v>
      </c>
      <c r="D12" s="17" t="s">
        <v>24</v>
      </c>
      <c r="E12" s="26">
        <v>15</v>
      </c>
      <c r="F12" s="36">
        <v>2850</v>
      </c>
      <c r="G12" s="39"/>
      <c r="H12" s="38"/>
    </row>
    <row r="13" spans="1:8" ht="15.95" customHeight="1">
      <c r="A13" s="33">
        <v>41988</v>
      </c>
      <c r="B13" s="26">
        <v>836</v>
      </c>
      <c r="C13" s="17" t="s">
        <v>21</v>
      </c>
      <c r="D13" s="17" t="s">
        <v>53</v>
      </c>
      <c r="E13" s="26">
        <v>1</v>
      </c>
      <c r="F13" s="36">
        <v>5000</v>
      </c>
      <c r="G13" s="39"/>
      <c r="H13" s="38"/>
    </row>
    <row r="14" spans="1:8" ht="15.95" customHeight="1">
      <c r="A14" s="48" t="s">
        <v>50</v>
      </c>
      <c r="B14" s="48"/>
      <c r="C14" s="17"/>
      <c r="D14" s="17"/>
      <c r="E14" s="26"/>
      <c r="F14" s="38">
        <f>SUM(F12:F13)</f>
        <v>7850</v>
      </c>
      <c r="G14" s="39">
        <v>1.21859</v>
      </c>
      <c r="H14" s="38">
        <f>F14*G14</f>
        <v>9565.9315</v>
      </c>
    </row>
    <row r="15" spans="1:8" ht="15.95" customHeight="1">
      <c r="A15" s="33">
        <v>42039</v>
      </c>
      <c r="B15" s="26">
        <v>50566</v>
      </c>
      <c r="C15" s="17" t="s">
        <v>21</v>
      </c>
      <c r="D15" s="17" t="s">
        <v>61</v>
      </c>
      <c r="E15" s="26">
        <v>1</v>
      </c>
      <c r="F15" s="36">
        <v>29980</v>
      </c>
      <c r="G15" s="39"/>
      <c r="H15" s="38"/>
    </row>
    <row r="16" spans="1:8" ht="15.95" customHeight="1">
      <c r="A16" s="48" t="s">
        <v>51</v>
      </c>
      <c r="B16" s="48"/>
      <c r="C16" s="17"/>
      <c r="D16" s="17"/>
      <c r="E16" s="26"/>
      <c r="F16" s="38">
        <f>F15</f>
        <v>29980</v>
      </c>
      <c r="G16" s="39">
        <v>1.20369</v>
      </c>
      <c r="H16" s="38">
        <f>F16*G16</f>
        <v>36086.6262</v>
      </c>
    </row>
    <row r="17" spans="1:8" ht="15.95" customHeight="1">
      <c r="A17" s="33">
        <v>42071</v>
      </c>
      <c r="B17" s="26">
        <v>267967</v>
      </c>
      <c r="C17" s="17" t="s">
        <v>21</v>
      </c>
      <c r="D17" s="17" t="s">
        <v>26</v>
      </c>
      <c r="E17" s="26">
        <v>2</v>
      </c>
      <c r="F17" s="36">
        <v>1896.2</v>
      </c>
      <c r="G17" s="39"/>
      <c r="H17" s="38"/>
    </row>
    <row r="18" spans="1:8" ht="15.95" customHeight="1">
      <c r="A18" s="48" t="s">
        <v>52</v>
      </c>
      <c r="B18" s="48"/>
      <c r="C18" s="17"/>
      <c r="D18" s="17"/>
      <c r="E18" s="26"/>
      <c r="F18" s="38">
        <f>SUM(F17:F17)</f>
        <v>1896.2</v>
      </c>
      <c r="G18" s="39">
        <v>1.19883</v>
      </c>
      <c r="H18" s="38">
        <f>F18*G18</f>
        <v>2273.221446</v>
      </c>
    </row>
    <row r="19" spans="1:8" ht="15.95" customHeight="1">
      <c r="A19" s="33">
        <v>42238</v>
      </c>
      <c r="B19" s="26">
        <v>83049</v>
      </c>
      <c r="C19" s="17" t="s">
        <v>21</v>
      </c>
      <c r="D19" s="17" t="s">
        <v>62</v>
      </c>
      <c r="E19" s="26">
        <v>2</v>
      </c>
      <c r="F19" s="36">
        <v>184000</v>
      </c>
      <c r="G19" s="39"/>
      <c r="H19" s="38"/>
    </row>
    <row r="20" spans="1:8" ht="15.95" customHeight="1">
      <c r="A20" s="33"/>
      <c r="B20" s="26"/>
      <c r="C20" s="17"/>
      <c r="D20" s="17" t="s">
        <v>25</v>
      </c>
      <c r="E20" s="26">
        <v>1</v>
      </c>
      <c r="F20" s="36">
        <v>29980</v>
      </c>
      <c r="G20" s="39"/>
      <c r="H20" s="38"/>
    </row>
    <row r="21" spans="1:8" ht="15.95" customHeight="1">
      <c r="A21" s="33">
        <v>42238</v>
      </c>
      <c r="B21" s="26">
        <v>83050</v>
      </c>
      <c r="C21" s="17" t="s">
        <v>21</v>
      </c>
      <c r="D21" s="17" t="s">
        <v>27</v>
      </c>
      <c r="E21" s="26">
        <v>3</v>
      </c>
      <c r="F21" s="36">
        <v>219400</v>
      </c>
      <c r="G21" s="39"/>
      <c r="H21" s="38"/>
    </row>
    <row r="22" spans="1:8" ht="15.95" customHeight="1">
      <c r="A22" s="33">
        <v>42239</v>
      </c>
      <c r="B22" s="26">
        <v>83081</v>
      </c>
      <c r="C22" s="17" t="s">
        <v>21</v>
      </c>
      <c r="D22" s="17" t="s">
        <v>27</v>
      </c>
      <c r="E22" s="26">
        <v>2</v>
      </c>
      <c r="F22" s="36">
        <v>206000</v>
      </c>
      <c r="G22" s="39"/>
      <c r="H22" s="38"/>
    </row>
    <row r="23" spans="1:8" ht="15.95" customHeight="1">
      <c r="A23" s="33">
        <v>42239</v>
      </c>
      <c r="B23" s="26">
        <v>83082</v>
      </c>
      <c r="C23" s="17" t="s">
        <v>21</v>
      </c>
      <c r="D23" s="17" t="s">
        <v>27</v>
      </c>
      <c r="E23" s="26">
        <v>3</v>
      </c>
      <c r="F23" s="36">
        <v>323600</v>
      </c>
      <c r="G23" s="39"/>
      <c r="H23" s="38"/>
    </row>
    <row r="24" spans="1:8" ht="15.95" customHeight="1">
      <c r="A24" s="33">
        <v>42240</v>
      </c>
      <c r="B24" s="26">
        <v>83109</v>
      </c>
      <c r="C24" s="17" t="s">
        <v>21</v>
      </c>
      <c r="D24" s="17" t="s">
        <v>27</v>
      </c>
      <c r="E24" s="26">
        <v>2</v>
      </c>
      <c r="F24" s="36">
        <v>147000</v>
      </c>
      <c r="G24" s="39"/>
      <c r="H24" s="38"/>
    </row>
    <row r="25" spans="1:8" ht="15.95" customHeight="1">
      <c r="A25" s="33">
        <v>42240</v>
      </c>
      <c r="B25" s="26">
        <v>83110</v>
      </c>
      <c r="C25" s="17" t="s">
        <v>21</v>
      </c>
      <c r="D25" s="17" t="s">
        <v>27</v>
      </c>
      <c r="E25" s="26">
        <v>2</v>
      </c>
      <c r="F25" s="36">
        <v>113060</v>
      </c>
      <c r="G25" s="39"/>
      <c r="H25" s="38"/>
    </row>
    <row r="26" spans="1:8" ht="12.75" customHeight="1">
      <c r="A26" s="48" t="s">
        <v>56</v>
      </c>
      <c r="B26" s="48"/>
      <c r="C26" s="17"/>
      <c r="D26" s="17"/>
      <c r="E26" s="18"/>
      <c r="F26" s="38">
        <f>SUM(F19:F25)</f>
        <v>1223040</v>
      </c>
      <c r="G26" s="39">
        <v>1.190003</v>
      </c>
      <c r="H26" s="38">
        <f>F26*G26</f>
        <v>1455421.2691199998</v>
      </c>
    </row>
    <row r="27" spans="1:8" ht="12.75" customHeight="1">
      <c r="A27" s="47" t="s">
        <v>28</v>
      </c>
      <c r="B27" s="47"/>
      <c r="C27" s="18"/>
      <c r="D27" s="49"/>
      <c r="E27" s="49"/>
      <c r="F27" s="38">
        <f>F26+F18+F16+F14+F11</f>
        <v>1605616.2</v>
      </c>
      <c r="G27" s="39"/>
      <c r="H27" s="38">
        <f>SUM(H7:H26)</f>
        <v>1926967.056951</v>
      </c>
    </row>
    <row r="28" spans="1:8" ht="12.75">
      <c r="A28" s="13" t="s">
        <v>29</v>
      </c>
      <c r="B28" s="13"/>
      <c r="C28" s="14"/>
      <c r="D28" s="15"/>
      <c r="E28" s="15"/>
      <c r="F28" s="13"/>
      <c r="G28" s="24"/>
      <c r="H28" s="13"/>
    </row>
    <row r="29" spans="1:8" ht="12.75">
      <c r="A29" s="13"/>
      <c r="B29" s="13"/>
      <c r="C29" s="14"/>
      <c r="D29" s="15"/>
      <c r="E29" s="15"/>
      <c r="F29" s="13"/>
      <c r="G29" s="24"/>
      <c r="H29" s="13"/>
    </row>
    <row r="30" spans="1:2" ht="12.75">
      <c r="A30" s="21" t="s">
        <v>55</v>
      </c>
      <c r="B30" s="21"/>
    </row>
    <row r="31" ht="12.75">
      <c r="A31" s="21" t="s">
        <v>30</v>
      </c>
    </row>
    <row r="32" ht="12.75">
      <c r="A32" s="21" t="s">
        <v>54</v>
      </c>
    </row>
    <row r="33" spans="1:8" ht="17.25" customHeight="1">
      <c r="A33" s="46" t="s">
        <v>64</v>
      </c>
      <c r="B33" s="46"/>
      <c r="C33" s="46"/>
      <c r="D33" s="46"/>
      <c r="E33" s="46"/>
      <c r="F33" s="46"/>
      <c r="G33" s="46"/>
      <c r="H33" s="46"/>
    </row>
    <row r="34" ht="12.75">
      <c r="A34" s="21" t="s">
        <v>70</v>
      </c>
    </row>
    <row r="35" ht="12.75">
      <c r="A35" s="21" t="s">
        <v>66</v>
      </c>
    </row>
    <row r="36" spans="1:3" ht="12.75">
      <c r="A36" s="21" t="s">
        <v>67</v>
      </c>
      <c r="B36" s="21"/>
      <c r="C36" s="21"/>
    </row>
  </sheetData>
  <sheetProtection selectLockedCells="1" selectUnlockedCells="1"/>
  <mergeCells count="18"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A33:H33"/>
    <mergeCell ref="A27:B27"/>
    <mergeCell ref="A26:B26"/>
    <mergeCell ref="D27:E27"/>
    <mergeCell ref="H5:H6"/>
    <mergeCell ref="A11:B11"/>
    <mergeCell ref="A14:B14"/>
    <mergeCell ref="A16:B16"/>
    <mergeCell ref="A18:B18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landscape" paperSize="9" scale="9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2">
      <selection activeCell="A29" sqref="A29"/>
    </sheetView>
  </sheetViews>
  <sheetFormatPr defaultColWidth="9.140625" defaultRowHeight="12.75"/>
  <cols>
    <col min="1" max="1" width="10.140625" style="0" customWidth="1"/>
    <col min="3" max="3" width="36.140625" style="0" customWidth="1"/>
    <col min="4" max="4" width="42.140625" style="0" customWidth="1"/>
    <col min="5" max="5" width="7.140625" style="0" customWidth="1"/>
    <col min="6" max="6" width="13.7109375" style="29" customWidth="1"/>
    <col min="7" max="7" width="12.8515625" style="32" customWidth="1"/>
    <col min="8" max="8" width="12.421875" style="29" customWidth="1"/>
  </cols>
  <sheetData>
    <row r="1" spans="1:8" ht="12.75" customHeight="1">
      <c r="A1" s="51" t="s">
        <v>16</v>
      </c>
      <c r="B1" s="51"/>
      <c r="C1" s="51"/>
      <c r="D1" s="51"/>
      <c r="E1" s="51"/>
      <c r="F1" s="51"/>
      <c r="G1" s="51"/>
      <c r="H1" s="51"/>
    </row>
    <row r="2" spans="1:8" ht="12.75" customHeight="1">
      <c r="A2" s="51"/>
      <c r="B2" s="51"/>
      <c r="C2" s="51"/>
      <c r="D2" s="51"/>
      <c r="E2" s="51"/>
      <c r="F2" s="51"/>
      <c r="G2" s="51"/>
      <c r="H2" s="51"/>
    </row>
    <row r="3" spans="1:8" ht="12.75">
      <c r="A3" s="10" t="s">
        <v>31</v>
      </c>
      <c r="B3" s="11"/>
      <c r="C3" s="12"/>
      <c r="D3" s="11"/>
      <c r="E3" s="11"/>
      <c r="F3" s="27"/>
      <c r="G3" s="30"/>
      <c r="H3" s="27"/>
    </row>
    <row r="4" spans="1:8" ht="12.75">
      <c r="A4" s="13"/>
      <c r="B4" s="13"/>
      <c r="C4" s="14"/>
      <c r="D4" s="15"/>
      <c r="E4" s="15"/>
      <c r="F4" s="28"/>
      <c r="G4" s="31"/>
      <c r="H4" s="28"/>
    </row>
    <row r="5" spans="1:8" ht="12.95" customHeight="1">
      <c r="A5" s="50" t="s">
        <v>44</v>
      </c>
      <c r="B5" s="50" t="s">
        <v>45</v>
      </c>
      <c r="C5" s="50" t="s">
        <v>18</v>
      </c>
      <c r="D5" s="50" t="s">
        <v>46</v>
      </c>
      <c r="E5" s="50" t="s">
        <v>19</v>
      </c>
      <c r="F5" s="50" t="s">
        <v>47</v>
      </c>
      <c r="G5" s="52" t="s">
        <v>20</v>
      </c>
      <c r="H5" s="50" t="s">
        <v>48</v>
      </c>
    </row>
    <row r="6" spans="1:8" s="16" customFormat="1" ht="39" customHeight="1">
      <c r="A6" s="50"/>
      <c r="B6" s="50"/>
      <c r="C6" s="50"/>
      <c r="D6" s="50"/>
      <c r="E6" s="50"/>
      <c r="F6" s="50"/>
      <c r="G6" s="52"/>
      <c r="H6" s="50"/>
    </row>
    <row r="7" spans="1:8" s="20" customFormat="1" ht="12.75">
      <c r="A7" s="33">
        <v>41918</v>
      </c>
      <c r="B7" s="26">
        <v>361951</v>
      </c>
      <c r="C7" s="17" t="s">
        <v>21</v>
      </c>
      <c r="D7" s="18" t="s">
        <v>57</v>
      </c>
      <c r="E7" s="26">
        <v>1</v>
      </c>
      <c r="F7" s="40">
        <v>50000</v>
      </c>
      <c r="G7" s="41"/>
      <c r="H7" s="19"/>
    </row>
    <row r="8" spans="1:8" ht="15.95" customHeight="1">
      <c r="A8" s="33">
        <v>41938</v>
      </c>
      <c r="B8" s="26">
        <v>872</v>
      </c>
      <c r="C8" s="17" t="s">
        <v>21</v>
      </c>
      <c r="D8" s="17" t="s">
        <v>58</v>
      </c>
      <c r="E8" s="26">
        <v>15</v>
      </c>
      <c r="F8" s="42">
        <v>2850</v>
      </c>
      <c r="G8" s="43"/>
      <c r="H8" s="42"/>
    </row>
    <row r="9" spans="1:8" ht="15.95" customHeight="1">
      <c r="A9" s="48" t="s">
        <v>49</v>
      </c>
      <c r="B9" s="48"/>
      <c r="C9" s="17"/>
      <c r="D9" s="17"/>
      <c r="E9" s="26"/>
      <c r="F9" s="44">
        <f>F7+F8</f>
        <v>52850</v>
      </c>
      <c r="G9" s="43">
        <v>1.23558</v>
      </c>
      <c r="H9" s="44">
        <f>F9*G9</f>
        <v>65300.40299999999</v>
      </c>
    </row>
    <row r="10" spans="1:8" ht="15.95" customHeight="1">
      <c r="A10" s="33">
        <v>41983</v>
      </c>
      <c r="B10" s="26">
        <v>921</v>
      </c>
      <c r="C10" s="17" t="s">
        <v>21</v>
      </c>
      <c r="D10" s="17" t="s">
        <v>33</v>
      </c>
      <c r="E10" s="26">
        <v>15</v>
      </c>
      <c r="F10" s="42">
        <v>2850</v>
      </c>
      <c r="G10" s="43"/>
      <c r="H10" s="44"/>
    </row>
    <row r="11" spans="1:8" ht="15.95" customHeight="1">
      <c r="A11" s="48" t="s">
        <v>50</v>
      </c>
      <c r="B11" s="48"/>
      <c r="C11" s="17"/>
      <c r="D11" s="17"/>
      <c r="E11" s="26"/>
      <c r="F11" s="44">
        <f>F10</f>
        <v>2850</v>
      </c>
      <c r="G11" s="43">
        <v>1.21859</v>
      </c>
      <c r="H11" s="44">
        <f>F11*G11</f>
        <v>3472.9815000000003</v>
      </c>
    </row>
    <row r="12" spans="1:8" ht="15.95" customHeight="1">
      <c r="A12" s="33">
        <v>42039</v>
      </c>
      <c r="B12" s="26">
        <v>50566</v>
      </c>
      <c r="C12" s="17" t="s">
        <v>21</v>
      </c>
      <c r="D12" s="17" t="s">
        <v>59</v>
      </c>
      <c r="E12" s="26">
        <v>1</v>
      </c>
      <c r="F12" s="42">
        <v>960</v>
      </c>
      <c r="G12" s="43"/>
      <c r="H12" s="44"/>
    </row>
    <row r="13" spans="1:8" ht="15.95" customHeight="1">
      <c r="A13" s="48" t="s">
        <v>51</v>
      </c>
      <c r="B13" s="48"/>
      <c r="C13" s="17"/>
      <c r="D13" s="17"/>
      <c r="E13" s="26"/>
      <c r="F13" s="44">
        <f>F12</f>
        <v>960</v>
      </c>
      <c r="G13" s="43">
        <v>1.20369</v>
      </c>
      <c r="H13" s="44">
        <f>F13*G13</f>
        <v>1155.5423999999998</v>
      </c>
    </row>
    <row r="14" spans="1:8" ht="15.95" customHeight="1">
      <c r="A14" s="33">
        <v>42071</v>
      </c>
      <c r="B14" s="26">
        <v>267967</v>
      </c>
      <c r="C14" s="17" t="s">
        <v>21</v>
      </c>
      <c r="D14" s="17" t="s">
        <v>63</v>
      </c>
      <c r="E14" s="26">
        <v>18</v>
      </c>
      <c r="F14" s="42">
        <v>1896.2</v>
      </c>
      <c r="G14" s="43"/>
      <c r="H14" s="44"/>
    </row>
    <row r="15" spans="1:8" ht="15.95" customHeight="1">
      <c r="A15" s="48" t="s">
        <v>52</v>
      </c>
      <c r="B15" s="48"/>
      <c r="C15" s="17"/>
      <c r="D15" s="17"/>
      <c r="E15" s="26"/>
      <c r="F15" s="44">
        <f>SUM(F14:F14)</f>
        <v>1896.2</v>
      </c>
      <c r="G15" s="43">
        <v>1.19883</v>
      </c>
      <c r="H15" s="44">
        <f>F15*G15</f>
        <v>2273.221446</v>
      </c>
    </row>
    <row r="16" spans="1:8" ht="15.95" customHeight="1">
      <c r="A16" s="33">
        <v>42238</v>
      </c>
      <c r="B16" s="26">
        <v>83049</v>
      </c>
      <c r="C16" s="17" t="s">
        <v>21</v>
      </c>
      <c r="D16" s="17" t="s">
        <v>34</v>
      </c>
      <c r="E16" s="26">
        <v>2</v>
      </c>
      <c r="F16" s="42">
        <v>8000</v>
      </c>
      <c r="G16" s="43"/>
      <c r="H16" s="44"/>
    </row>
    <row r="17" spans="1:8" ht="15.95" customHeight="1">
      <c r="A17" s="33">
        <v>42238</v>
      </c>
      <c r="B17" s="26">
        <v>83050</v>
      </c>
      <c r="C17" s="17" t="s">
        <v>21</v>
      </c>
      <c r="D17" s="17" t="s">
        <v>35</v>
      </c>
      <c r="E17" s="26">
        <v>3</v>
      </c>
      <c r="F17" s="42">
        <v>25500</v>
      </c>
      <c r="G17" s="43"/>
      <c r="H17" s="44"/>
    </row>
    <row r="18" spans="1:8" ht="15.95" customHeight="1">
      <c r="A18" s="33">
        <v>42239</v>
      </c>
      <c r="B18" s="26">
        <v>83081</v>
      </c>
      <c r="C18" s="17" t="s">
        <v>21</v>
      </c>
      <c r="D18" s="17" t="s">
        <v>32</v>
      </c>
      <c r="E18" s="26">
        <v>2</v>
      </c>
      <c r="F18" s="42">
        <v>45</v>
      </c>
      <c r="G18" s="43"/>
      <c r="H18" s="44"/>
    </row>
    <row r="19" spans="1:8" ht="15.95" customHeight="1">
      <c r="A19" s="33">
        <v>42239</v>
      </c>
      <c r="B19" s="26">
        <v>83082</v>
      </c>
      <c r="C19" s="17" t="s">
        <v>21</v>
      </c>
      <c r="D19" s="17" t="s">
        <v>36</v>
      </c>
      <c r="E19" s="26">
        <v>3</v>
      </c>
      <c r="F19" s="42">
        <v>18000</v>
      </c>
      <c r="G19" s="43"/>
      <c r="H19" s="44"/>
    </row>
    <row r="20" spans="1:8" ht="15.95" customHeight="1">
      <c r="A20" s="33">
        <v>42240</v>
      </c>
      <c r="B20" s="26">
        <v>83109</v>
      </c>
      <c r="C20" s="17" t="s">
        <v>21</v>
      </c>
      <c r="D20" s="17" t="s">
        <v>33</v>
      </c>
      <c r="E20" s="26">
        <v>2</v>
      </c>
      <c r="F20" s="42">
        <v>1250</v>
      </c>
      <c r="G20" s="43"/>
      <c r="H20" s="44"/>
    </row>
    <row r="21" spans="1:8" ht="15.95" customHeight="1">
      <c r="A21" s="33">
        <v>42240</v>
      </c>
      <c r="B21" s="26">
        <v>83110</v>
      </c>
      <c r="C21" s="17" t="s">
        <v>21</v>
      </c>
      <c r="D21" s="17" t="s">
        <v>37</v>
      </c>
      <c r="E21" s="26">
        <v>2</v>
      </c>
      <c r="F21" s="42">
        <v>6000</v>
      </c>
      <c r="G21" s="43"/>
      <c r="H21" s="44"/>
    </row>
    <row r="22" spans="1:8" ht="12.75" customHeight="1">
      <c r="A22" s="48" t="s">
        <v>56</v>
      </c>
      <c r="B22" s="48"/>
      <c r="C22" s="17"/>
      <c r="D22" s="17"/>
      <c r="E22" s="18"/>
      <c r="F22" s="44">
        <f>SUM(F16:F21)</f>
        <v>58795</v>
      </c>
      <c r="G22" s="43">
        <v>1.19</v>
      </c>
      <c r="H22" s="44">
        <f>F22*G22</f>
        <v>69966.05</v>
      </c>
    </row>
    <row r="23" spans="1:8" ht="12.75" customHeight="1">
      <c r="A23" s="47" t="s">
        <v>28</v>
      </c>
      <c r="B23" s="47"/>
      <c r="C23" s="18"/>
      <c r="D23" s="49"/>
      <c r="E23" s="49"/>
      <c r="F23" s="44">
        <f>F22+F15+F13+F11+F9</f>
        <v>117351.2</v>
      </c>
      <c r="G23" s="45"/>
      <c r="H23" s="44">
        <f>SUM(H7:H22)</f>
        <v>142168.198346</v>
      </c>
    </row>
    <row r="24" spans="1:8" ht="12.75">
      <c r="A24" s="13" t="s">
        <v>29</v>
      </c>
      <c r="B24" s="13"/>
      <c r="C24" s="14"/>
      <c r="D24" s="15"/>
      <c r="E24" s="15"/>
      <c r="F24" s="28"/>
      <c r="G24" s="31"/>
      <c r="H24" s="28"/>
    </row>
    <row r="25" spans="1:8" ht="12.75">
      <c r="A25" s="13"/>
      <c r="B25" s="13"/>
      <c r="C25" s="14"/>
      <c r="D25" s="15"/>
      <c r="E25" s="15"/>
      <c r="F25" s="28"/>
      <c r="G25" s="31"/>
      <c r="H25" s="28"/>
    </row>
    <row r="26" spans="1:5" ht="12.75">
      <c r="A26" s="21" t="s">
        <v>71</v>
      </c>
      <c r="E26" s="29"/>
    </row>
    <row r="27" spans="1:9" ht="12.75" customHeight="1">
      <c r="A27" s="53" t="s">
        <v>65</v>
      </c>
      <c r="B27" s="53"/>
      <c r="C27" s="53"/>
      <c r="D27" s="53"/>
      <c r="E27" s="53"/>
      <c r="F27" s="53"/>
      <c r="G27" s="53"/>
      <c r="H27" s="53"/>
      <c r="I27" s="53"/>
    </row>
    <row r="28" spans="1:8" ht="12.75">
      <c r="A28" s="54" t="s">
        <v>72</v>
      </c>
      <c r="B28" s="55"/>
      <c r="C28" s="55"/>
      <c r="D28" s="55"/>
      <c r="F28"/>
      <c r="G28"/>
      <c r="H28" s="25"/>
    </row>
    <row r="29" spans="1:8" ht="12.75">
      <c r="A29" s="54" t="s">
        <v>68</v>
      </c>
      <c r="F29"/>
      <c r="G29" s="25"/>
      <c r="H29"/>
    </row>
    <row r="30" spans="1:8" ht="12.75">
      <c r="A30" s="21" t="s">
        <v>69</v>
      </c>
      <c r="B30" s="21"/>
      <c r="C30" s="21"/>
      <c r="F30"/>
      <c r="G30"/>
      <c r="H30" s="25"/>
    </row>
  </sheetData>
  <sheetProtection selectLockedCells="1" selectUnlockedCells="1"/>
  <mergeCells count="18"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A22:B22"/>
    <mergeCell ref="D23:E23"/>
    <mergeCell ref="H5:H6"/>
    <mergeCell ref="A9:B9"/>
    <mergeCell ref="A11:B11"/>
    <mergeCell ref="A13:B13"/>
    <mergeCell ref="A15:B15"/>
    <mergeCell ref="A23:B23"/>
    <mergeCell ref="A27:I27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landscape" paperSize="9" scale="9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Cleyton Jose Ferreira Nunes</dc:creator>
  <cp:keywords/>
  <dc:description/>
  <cp:lastModifiedBy>Brigida de Mello Cardoso</cp:lastModifiedBy>
  <cp:lastPrinted>2018-08-07T15:51:29Z</cp:lastPrinted>
  <dcterms:created xsi:type="dcterms:W3CDTF">2015-03-04T13:07:28Z</dcterms:created>
  <dcterms:modified xsi:type="dcterms:W3CDTF">2018-08-14T11:27:27Z</dcterms:modified>
  <cp:category/>
  <cp:version/>
  <cp:contentType/>
  <cp:contentStatus/>
</cp:coreProperties>
</file>