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EstaPasta_de_trabalho" defaultThemeVersion="124226"/>
  <bookViews>
    <workbookView xWindow="180" yWindow="2535" windowWidth="12120" windowHeight="4500" tabRatio="637" activeTab="0"/>
  </bookViews>
  <sheets>
    <sheet name="Orçam sao luiz" sheetId="76" r:id="rId1"/>
  </sheets>
  <externalReferences>
    <externalReference r:id="rId4"/>
    <externalReference r:id="rId5"/>
  </externalReferences>
  <definedNames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>'[1]INSUMOS'!$C$2</definedName>
    <definedName name="_INS02">'[1]INSUMOS'!$C$3</definedName>
    <definedName name="_INS03">'[1]INSUMOS'!$C$4</definedName>
    <definedName name="_INS04">'[1]INSUMOS'!$C$6</definedName>
    <definedName name="_INS05">'[2]INSUMOS'!$C$12</definedName>
    <definedName name="_INS06">'[2]INSUMOS'!$C$14</definedName>
    <definedName name="_INS07">'[1]INSUMOS'!$C$16</definedName>
    <definedName name="_INS08">'[1]INSUMOS'!$C$17</definedName>
    <definedName name="_INS09">'[1]INSUMOS'!$C$18</definedName>
    <definedName name="_INS10">'[1]INSUMOS'!$C$19</definedName>
    <definedName name="_INS11">'[2]INSUMOS'!$C$20</definedName>
    <definedName name="_INS12">#REF!</definedName>
    <definedName name="_INS13">#REF!</definedName>
    <definedName name="_INS14">'[1]INSUMOS'!$C$23</definedName>
    <definedName name="_INS15">#REF!</definedName>
    <definedName name="_INS16">'[1]INSUMOS'!$C$25</definedName>
    <definedName name="_INS17">'[1]INSUMOS'!$C$26</definedName>
    <definedName name="_INS18">#REF!</definedName>
    <definedName name="_INS19">'[1]INSUMOS'!$C$29</definedName>
    <definedName name="_INS20">'[1]INSUMOS'!$C$30</definedName>
    <definedName name="_INS21">'[1]INSUMOS'!$C$31</definedName>
    <definedName name="_INS22">'[1]INSUMOS'!$C$36</definedName>
    <definedName name="_INS23">#REF!</definedName>
    <definedName name="_INS24">#REF!</definedName>
    <definedName name="_INS25">'[1]INSUMOS'!$C$42</definedName>
    <definedName name="_INS26">'[1]INSUMOS'!$C$43</definedName>
    <definedName name="_INS27">'[1]INSUMOS'!$C$44</definedName>
    <definedName name="_INS28">'[1]INSUMOS'!$C$45</definedName>
    <definedName name="_INS29">#REF!</definedName>
    <definedName name="_INS30">'[1]INSUMOS'!$C$47</definedName>
    <definedName name="_INS31">'[1]INSUMOS'!$C$48</definedName>
    <definedName name="_INS32">#REF!</definedName>
    <definedName name="_INS33">'[2]INSUMOS'!$C$52</definedName>
    <definedName name="_INS34">#REF!</definedName>
    <definedName name="_INS35">#REF!</definedName>
    <definedName name="_INS36">#REF!</definedName>
    <definedName name="_INS37">'[2]INSUMOS'!$C$56</definedName>
    <definedName name="_INS38">#REF!</definedName>
    <definedName name="_INS39">#REF!</definedName>
    <definedName name="_INS40">#REF!</definedName>
    <definedName name="_INS41">#REF!</definedName>
    <definedName name="_INS42">'[2]INSUMOS'!$C$61</definedName>
    <definedName name="_INS43">#REF!</definedName>
    <definedName name="_INS44">#REF!</definedName>
    <definedName name="_INS45">#REF!</definedName>
    <definedName name="_INS46">#REF!</definedName>
    <definedName name="_INS47">'[2]INSUMOS'!$C$66</definedName>
    <definedName name="_INS48">#REF!</definedName>
    <definedName name="_tre3">'[1]INSUMOS'!$C$66</definedName>
    <definedName name="A">#REF!</definedName>
    <definedName name="AA">#REF!</definedName>
    <definedName name="_xlnm.Print_Area" localSheetId="0">'Orçam sao luiz'!$A$1:$H$112</definedName>
    <definedName name="er">'[1]INSUMOS'!$C$14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'[1]INSUMOS'!$C$61</definedName>
    <definedName name="INS03A">'[1]INSUMOS'!$C$5</definedName>
    <definedName name="INS04A">'[1]INSUMOS'!$C$7</definedName>
    <definedName name="INS04B">'[1]INSUMOS'!$C$8</definedName>
    <definedName name="INS05A">#REF!</definedName>
    <definedName name="INS06B">#REF!</definedName>
    <definedName name="INS17A">'[1]INSUMOS'!$C$27</definedName>
    <definedName name="INS21B">#REF!</definedName>
    <definedName name="INS21C">'[1]INSUMOS'!$C$33</definedName>
    <definedName name="INS21D">'[1]INSUMOS'!$C$34</definedName>
    <definedName name="INS21E">'[1]INSUMOS'!$C$35</definedName>
    <definedName name="INS24A">'[1]INSUMOS'!$C$38</definedName>
    <definedName name="INS24AA">#REF!</definedName>
    <definedName name="INS24BB">#REF!</definedName>
    <definedName name="INS24D">'[1]INSUMOS'!$C$39</definedName>
    <definedName name="INS31A">#REF!</definedName>
    <definedName name="INS31B">#REF!</definedName>
    <definedName name="INS4C">'[1]INSUMOS'!$C$9</definedName>
    <definedName name="INS4D">#REF!</definedName>
    <definedName name="INS4E">#REF!</definedName>
    <definedName name="lui">#REF!</definedName>
    <definedName name="opa">#REF!</definedName>
    <definedName name="XXXXXXXXXXXXX">#REF!</definedName>
    <definedName name="_xlnm.Print_Titles" localSheetId="0">'Orçam sao luiz'!$1:$11</definedName>
  </definedNames>
  <calcPr calcId="124519"/>
</workbook>
</file>

<file path=xl/sharedStrings.xml><?xml version="1.0" encoding="utf-8"?>
<sst xmlns="http://schemas.openxmlformats.org/spreadsheetml/2006/main" count="307" uniqueCount="218">
  <si>
    <t>QUANT.</t>
  </si>
  <si>
    <t>ORÇAMENTO ANALÍTICO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</si>
  <si>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</si>
  <si>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</si>
  <si>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</si>
  <si>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</si>
  <si>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</si>
  <si>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</si>
  <si>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</si>
  <si>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</si>
  <si>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</si>
  <si>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</si>
  <si>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080000</t>
  </si>
  <si>
    <t>CUSTO TOTAL R$</t>
  </si>
  <si>
    <t>INSTALACOES HIDRO-SANITARIAS</t>
  </si>
  <si>
    <t>081003</t>
  </si>
  <si>
    <t>ADAPTAD.SOLD.CURTO C/BOLSA E ROSCA P/REG.25X3/4"</t>
  </si>
  <si>
    <t>081066</t>
  </si>
  <si>
    <t xml:space="preserve"> </t>
  </si>
  <si>
    <t>082304</t>
  </si>
  <si>
    <t>UN</t>
  </si>
  <si>
    <t>082303</t>
  </si>
  <si>
    <t>081938</t>
  </si>
  <si>
    <t>081664</t>
  </si>
  <si>
    <t>CORPO CX. SIFONADA DIAM. 150 X 185 X 75</t>
  </si>
  <si>
    <t>M</t>
  </si>
  <si>
    <t>081072</t>
  </si>
  <si>
    <t>ADAPTADOR SOLDAVEL CURTO C/BR P/REG. 85 X 3"</t>
  </si>
  <si>
    <t>081009</t>
  </si>
  <si>
    <t>TUBO SOLDAVEL PVC MARROM DIAMETRO 85 mm</t>
  </si>
  <si>
    <t>081004</t>
  </si>
  <si>
    <t>TUBO SOLDAVEL PVC MARROM DIAMETRO 32 mm</t>
  </si>
  <si>
    <t>TUBO SOLDAVEL PVC MARROM DIAMETRO 25 mm</t>
  </si>
  <si>
    <t>080518</t>
  </si>
  <si>
    <t>TUBO SOLDAVEL P/ESGOTO DIAM.75 MM</t>
  </si>
  <si>
    <t>081923</t>
  </si>
  <si>
    <t>JOELHO 45 GRAUS DIAMETRO 75 MM</t>
  </si>
  <si>
    <t>JOELHO 45 GRAUS DIAMETRO 40 MM</t>
  </si>
  <si>
    <t>081921</t>
  </si>
  <si>
    <t>081935</t>
  </si>
  <si>
    <t>JOELHO 90 GRAUS DIAMETRO 40 MM</t>
  </si>
  <si>
    <t>082301</t>
  </si>
  <si>
    <t>TUBO SOLD.P/ESGOTO DIAM. 40 MM</t>
  </si>
  <si>
    <t>080561</t>
  </si>
  <si>
    <t>SIFAO P/LAVATORIO PVC DIAM.1"X1.1/2"</t>
  </si>
  <si>
    <t>080581</t>
  </si>
  <si>
    <t>VALVULA P/LAVATORIO PVC DIAMETRO 1"</t>
  </si>
  <si>
    <t>TUBO SOLDAVEL P/ESGOTO DIAM. 100 MM</t>
  </si>
  <si>
    <t>081975</t>
  </si>
  <si>
    <t>JUNCAO SIMPLES DIAM. 100 X 100 MM</t>
  </si>
  <si>
    <t>081924</t>
  </si>
  <si>
    <t>JOELHO 45 GRAUS DIAMETRO 100 MM</t>
  </si>
  <si>
    <t>JOELHO 90 GRAUS DIAMETRO 100 MM</t>
  </si>
  <si>
    <t>080510</t>
  </si>
  <si>
    <t>LIGACAO P/SAIDA DE VASO (100 mm)</t>
  </si>
  <si>
    <t>081162</t>
  </si>
  <si>
    <t>BUCHA DE REDUCAO SOLD.CURTA 32 X 25 MM</t>
  </si>
  <si>
    <t>081321</t>
  </si>
  <si>
    <t>JOELHO 90 GRAUS SOLDAVEL DIAMETRO 25 MM</t>
  </si>
  <si>
    <t>081428</t>
  </si>
  <si>
    <t>TE DE REDUCAO 90 GRAUS SOLDAVEL 85 X 60 MM</t>
  </si>
  <si>
    <t>081408</t>
  </si>
  <si>
    <t>TE 90 GRAUS SOLDAVEL DIAMETRO 85 mm</t>
  </si>
  <si>
    <t>un</t>
  </si>
  <si>
    <t>081181</t>
  </si>
  <si>
    <t>BUCHA DE REDUCAO SOLDAVEL LONGA 60 X 25 mm</t>
  </si>
  <si>
    <t>081324</t>
  </si>
  <si>
    <t>JOELHO 90 GRAUS SOLDAVEL 50 mm (MARROM)</t>
  </si>
  <si>
    <t>081405</t>
  </si>
  <si>
    <t>TE 90 GRAUS SOLDAVEL DIAMETRO 50 mm</t>
  </si>
  <si>
    <t>081323</t>
  </si>
  <si>
    <t>JOELHO 90 GRAUS SOLDAVEL DIAMETRO 40 mm (1.1/4")</t>
  </si>
  <si>
    <t>082302</t>
  </si>
  <si>
    <t>TUBO SOLD. P/ESGOTO DIAM. 50 MM</t>
  </si>
  <si>
    <t>081974</t>
  </si>
  <si>
    <t>081936</t>
  </si>
  <si>
    <t>JOELHO 90 GRAUS DIAMETRO 50 MM</t>
  </si>
  <si>
    <t>081402</t>
  </si>
  <si>
    <t>TE 90 GRAUS SOLDAVEL DIAMETRO 25 mm</t>
  </si>
  <si>
    <t>080982</t>
  </si>
  <si>
    <t>REGISTRO DE ESFERA DIAM.3"</t>
  </si>
  <si>
    <t>080503</t>
  </si>
  <si>
    <t>VASO SANITARIO (2a. LINHA)</t>
  </si>
  <si>
    <t>080590</t>
  </si>
  <si>
    <t>CUBA DE LOUCA DE EMBUTIR OVAL</t>
  </si>
  <si>
    <t>080570</t>
  </si>
  <si>
    <t>TORNEIRA P/LAVATORIO DIAMETRO 1/2"</t>
  </si>
  <si>
    <t>080520</t>
  </si>
  <si>
    <t>CONJUNTO DE FIXACAO P/VASO SANITARIO (PAR)</t>
  </si>
  <si>
    <t>080556</t>
  </si>
  <si>
    <t>LIGACAO FLEXIVEL P/LAVATORIO PVC DIAMETRO 1/2"</t>
  </si>
  <si>
    <t>080513</t>
  </si>
  <si>
    <t>TUBO DESCARGA CURTO 1.1/2"</t>
  </si>
  <si>
    <t>080514</t>
  </si>
  <si>
    <t>TUBO DE LIGACAO PVC CROMADO 1.1/2" (ENTRADA)</t>
  </si>
  <si>
    <t>080601</t>
  </si>
  <si>
    <t>MICTORIO DE LOUCA C/SIFAO INTEGRADO</t>
  </si>
  <si>
    <t>081971</t>
  </si>
  <si>
    <t>JUNCAO SIMPLES DIAM. 75 X 50 MM</t>
  </si>
  <si>
    <t>080621</t>
  </si>
  <si>
    <t>VALVULA DESCARGA P/MICTORIO DIAM. 3/4" - 1/2"</t>
  </si>
  <si>
    <t>080610</t>
  </si>
  <si>
    <t>KIT FERR.P/MICT.LOUCA (ESPUDE,CONEXÃO ENTR.PARAFUSOS)</t>
  </si>
  <si>
    <t>082004</t>
  </si>
  <si>
    <t>LUVA SIMPLES DIAM. 100 MM</t>
  </si>
  <si>
    <t>081105</t>
  </si>
  <si>
    <t>LUVA SOLDAVEL DIAMETRO 50 mm</t>
  </si>
  <si>
    <t>081182</t>
  </si>
  <si>
    <t>BUCHA DE REDUCAO SOLDAVEL LONGA 60 X 32 mm</t>
  </si>
  <si>
    <t>081825</t>
  </si>
  <si>
    <t>CAIXA DE PASSAGEM 60 X 60 CM</t>
  </si>
  <si>
    <t>081308</t>
  </si>
  <si>
    <t>JOELHO 45 GRAUS SOLDAVEL 85 mm</t>
  </si>
  <si>
    <t>082220</t>
  </si>
  <si>
    <t>TE DE INSPECAO DIAMETRO 100 X 75 MM</t>
  </si>
  <si>
    <t>081945</t>
  </si>
  <si>
    <t>JOELHO 90 GRAUS C/BOLSA P/ANEL DIAM.40X1.1/2</t>
  </si>
  <si>
    <t>081961</t>
  </si>
  <si>
    <t>JUNCAO 45 GRAUS DIAMETRO 40 MM</t>
  </si>
  <si>
    <t>082232</t>
  </si>
  <si>
    <t>TE SANITARIO DIAMETRO 75 X 75 MM</t>
  </si>
  <si>
    <t>081937</t>
  </si>
  <si>
    <t>JOELHO 90 GRAUS DIAMETRO 75 MM</t>
  </si>
  <si>
    <t>JUNCAO SIMPLES DIAMETRO 100 X 75 MM</t>
  </si>
  <si>
    <t>081322</t>
  </si>
  <si>
    <t>JOELHO 90 GRAUS SOLDAVEL DIAMETRO 32 MM (1")</t>
  </si>
  <si>
    <t>081403</t>
  </si>
  <si>
    <t>TE 90 GRAUS SOLDAVEL DIAMETRO 32 mm</t>
  </si>
  <si>
    <t>081406</t>
  </si>
  <si>
    <t>TE 90 GRAUS SOLDAVEL DIMETRO 60 mm</t>
  </si>
  <si>
    <t>080660</t>
  </si>
  <si>
    <t>TORNEIRA P/PIA DIAM. 1/2" E 3/4" PAREDE</t>
  </si>
  <si>
    <t>081305</t>
  </si>
  <si>
    <t>JOELHO 45 GRAUS SOLDAVEL 50 mm</t>
  </si>
  <si>
    <t>081424</t>
  </si>
  <si>
    <t>TE REDUCAO 90 GRAUS SOLDAVEL 50 X 25 mm</t>
  </si>
  <si>
    <t>UM</t>
  </si>
  <si>
    <t>081327</t>
  </si>
  <si>
    <t>JOELHO 90 GRAUS SOLDAVEL DIAMETRO 85 mm</t>
  </si>
  <si>
    <t>081404</t>
  </si>
  <si>
    <t>TE 90 GRAUS SOLDAVEL DIAMETRO 40 mm</t>
  </si>
  <si>
    <t>081501</t>
  </si>
  <si>
    <t>ADESIVO PLASTICO - FRASCO 850 G</t>
  </si>
  <si>
    <t>081504</t>
  </si>
  <si>
    <t>SOLUCAO LIMPADORA 1000 CM3</t>
  </si>
  <si>
    <t>MATERIAL INSTALAÇÃO DE PREVENÇÃO CONTRA INCÊNDIO</t>
  </si>
  <si>
    <t>085000</t>
  </si>
  <si>
    <t>085001</t>
  </si>
  <si>
    <t>EXTINTOR CO2 (6 KG)</t>
  </si>
  <si>
    <t>091000</t>
  </si>
  <si>
    <t>G Á S</t>
  </si>
  <si>
    <t>091013</t>
  </si>
  <si>
    <t>TUBO GALVANIZADO DIN 2440 DE 1/2"</t>
  </si>
  <si>
    <t>091017</t>
  </si>
  <si>
    <t>COTOVELO 300 PSI 1/2"</t>
  </si>
  <si>
    <t>LABORATORIOS UEG</t>
  </si>
  <si>
    <t>SÃO LUIS DE MONTES BELOS</t>
  </si>
  <si>
    <t>MAIO/2013</t>
  </si>
  <si>
    <t>RESERVATÓRIO METÁLICO 20.000 litros</t>
  </si>
  <si>
    <t>081737</t>
  </si>
  <si>
    <t>CURVA 90 GRAUS LONGA DIAM. 100 MM</t>
  </si>
  <si>
    <t>082234</t>
  </si>
  <si>
    <t>TE SANITARIO DIAMETRO 100 X 75 MM</t>
  </si>
  <si>
    <t>PROLONGAMENTO DE CX.SIFONADA 100 MM</t>
  </si>
  <si>
    <t>081681</t>
  </si>
  <si>
    <t>CORPO RALO SECO CILINDRICO 100 X 40</t>
  </si>
  <si>
    <t>081760</t>
  </si>
  <si>
    <t>GRELHA QUADRADA ACO INOX SIMP. DIAM. 100 MM</t>
  </si>
  <si>
    <t>081696</t>
  </si>
  <si>
    <t>PROLONGAMENTO DE CX.SINFONADA 150 MM</t>
  </si>
  <si>
    <t>PLUG PVC ESGOTO SERIE A 75mm</t>
  </si>
  <si>
    <t>082003</t>
  </si>
  <si>
    <t>LUVA SIMPLES DIAMETRO 75 MM</t>
  </si>
  <si>
    <t>081972</t>
  </si>
  <si>
    <t>JUNCAO SIMPLES DIAMETRO 75 X 75 MM</t>
  </si>
  <si>
    <t>081826</t>
  </si>
  <si>
    <t>TAMPA DE CONCRETO P/CAIXA DE PASSAGEM</t>
  </si>
  <si>
    <t>081303</t>
  </si>
  <si>
    <t>JOELHO 45 GRAUS SOLDAVEL 32 mm</t>
  </si>
  <si>
    <t>081067</t>
  </si>
  <si>
    <t>ADAPTAD.SOLD.CURTO C/BOLSA E ROSCA P/REG.32X1"</t>
  </si>
  <si>
    <t>081369</t>
  </si>
  <si>
    <t>JOELHO 90 GRAUS SOLD. C/BUCHA LATAO 25 X 3/4"</t>
  </si>
  <si>
    <t>080926</t>
  </si>
  <si>
    <t>REGISTRO DE GAVETA C/CANOPLA DIAMETRO 3/4"</t>
  </si>
  <si>
    <t>080812</t>
  </si>
  <si>
    <t>TORNEIRA DE JARDIM C/BICO P/MANGUEIRA DIAM.3/4"</t>
  </si>
  <si>
    <t>081444</t>
  </si>
  <si>
    <t>TE 90 GR.SOLD.C/BUC.LATAO NA BOLSA CENT.25X25X3/4"</t>
  </si>
  <si>
    <t>081302</t>
  </si>
  <si>
    <t>JOELHO 45 GRAUS SOLDAVEL 25 mm</t>
  </si>
  <si>
    <t>081421</t>
  </si>
  <si>
    <t>TE REDUCAO 90 GRAUS SOLDAVEL 32 X 25 mm</t>
  </si>
  <si>
    <t>082331</t>
  </si>
  <si>
    <t>TUBO LEVE PVC RIGIDO DIAMETRO 150 MM</t>
  </si>
  <si>
    <t>082341</t>
  </si>
  <si>
    <t>TUBO DE CONCRETO ARMADO DIAMETRO 400 MM</t>
  </si>
  <si>
    <t>081827</t>
  </si>
  <si>
    <t>CAIXA DE AREIA 60 X 60 S/TAMPA</t>
  </si>
  <si>
    <t>Un</t>
  </si>
  <si>
    <t>081874</t>
  </si>
  <si>
    <t>SUMIDOURO D:1,60 PROF.4,5 M</t>
  </si>
  <si>
    <t>FOSSA SEPTICA</t>
  </si>
  <si>
    <t>060303</t>
  </si>
  <si>
    <t>ACO CA-50-A - 6,3 MM (1/4") - (OBRAS CIVIS)</t>
  </si>
  <si>
    <t>KG</t>
  </si>
  <si>
    <t>100201</t>
  </si>
  <si>
    <t>ALVENARIA TIJOLO FURADO 1/2 VEZ - 10 x 20 x 20</t>
  </si>
  <si>
    <t>M2</t>
  </si>
  <si>
    <t>200499</t>
  </si>
  <si>
    <t>REBOCO PAULISTA A-14 (1CALH:4ARMLC+100kgCI/M3)</t>
  </si>
  <si>
    <t>060507</t>
  </si>
  <si>
    <t>PREPARO DE CONCRETO FCK-20 C/BETONEIRA - (OB.C.)</t>
  </si>
  <si>
    <t>M3</t>
  </si>
  <si>
    <t>081786</t>
  </si>
  <si>
    <t>GRELHA REDONDA ACO INOX SIMPLES DIAM. 150 MM</t>
  </si>
  <si>
    <t>VÁLVULA DE DESCARGA COM SISTEMA PASSANTE EM TECNIL -OPÇÃO ECONÔMICA ( ALTA SEGURANÇA)</t>
  </si>
  <si>
    <t>081695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</si>
</sst>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  <numFmt numFmtId="175" formatCode="&quot;R$&quot;\ #,##0.00"/>
  </numFmts>
  <fonts count="39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10"/>
      <color theme="1"/>
      <name val="Arial"/>
      <family val="2"/>
      <scheme val="minor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9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34" borderId="1" applyNumberFormat="0" applyAlignment="0" applyProtection="0"/>
    <xf numFmtId="0" fontId="6" fillId="35" borderId="1" applyNumberFormat="0" applyAlignment="0" applyProtection="0"/>
    <xf numFmtId="0" fontId="7" fillId="36" borderId="2" applyNumberFormat="0" applyAlignment="0" applyProtection="0"/>
    <xf numFmtId="0" fontId="8" fillId="0" borderId="3" applyNumberFormat="0" applyFill="0" applyAlignment="0" applyProtection="0"/>
    <xf numFmtId="0" fontId="7" fillId="37" borderId="2" applyNumberFormat="0" applyAlignment="0" applyProtection="0"/>
    <xf numFmtId="0" fontId="22" fillId="0" borderId="0">
      <alignment/>
      <protection locked="0"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9" fillId="13" borderId="1" applyNumberFormat="0" applyAlignment="0" applyProtection="0"/>
    <xf numFmtId="0" fontId="30" fillId="0" borderId="0">
      <alignment/>
      <protection/>
    </xf>
    <xf numFmtId="166" fontId="10" fillId="0" borderId="0" applyFont="0" applyFill="0" applyBorder="0" applyAlignment="0" applyProtection="0"/>
    <xf numFmtId="0" fontId="2" fillId="0" borderId="0">
      <alignment/>
      <protection/>
    </xf>
    <xf numFmtId="167" fontId="23" fillId="0" borderId="0">
      <alignment/>
      <protection/>
    </xf>
    <xf numFmtId="0" fontId="15" fillId="0" borderId="0" applyNumberFormat="0" applyFill="0" applyBorder="0" applyAlignment="0" applyProtection="0"/>
    <xf numFmtId="170" fontId="22" fillId="0" borderId="0">
      <alignment/>
      <protection locked="0"/>
    </xf>
    <xf numFmtId="0" fontId="5" fillId="4" borderId="0" applyNumberFormat="0" applyBorder="0" applyAlignment="0" applyProtection="0"/>
    <xf numFmtId="0" fontId="24" fillId="0" borderId="0">
      <alignment horizontal="center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>
      <alignment horizontal="center" textRotation="90"/>
      <protection/>
    </xf>
    <xf numFmtId="0" fontId="25" fillId="0" borderId="0" applyNumberFormat="0" applyFill="0" applyBorder="0">
      <alignment/>
      <protection locked="0"/>
    </xf>
    <xf numFmtId="0" fontId="11" fillId="9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0" fillId="45" borderId="7" applyNumberFormat="0" applyAlignment="0" applyProtection="0"/>
    <xf numFmtId="0" fontId="13" fillId="34" borderId="8" applyNumberFormat="0" applyAlignment="0" applyProtection="0"/>
    <xf numFmtId="171" fontId="22" fillId="0" borderId="0">
      <alignment/>
      <protection locked="0"/>
    </xf>
    <xf numFmtId="172" fontId="22" fillId="0" borderId="0">
      <alignment/>
      <protection locked="0"/>
    </xf>
    <xf numFmtId="9" fontId="0" fillId="0" borderId="0" applyFont="0" applyFill="0" applyBorder="0" applyAlignment="0" applyProtection="0"/>
    <xf numFmtId="0" fontId="27" fillId="0" borderId="0">
      <alignment/>
      <protection/>
    </xf>
    <xf numFmtId="168" fontId="27" fillId="0" borderId="0">
      <alignment/>
      <protection/>
    </xf>
    <xf numFmtId="0" fontId="13" fillId="35" borderId="8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8" fillId="0" borderId="9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173" fontId="29" fillId="0" borderId="0">
      <alignment/>
      <protection locked="0"/>
    </xf>
    <xf numFmtId="173" fontId="29" fillId="0" borderId="0">
      <alignment/>
      <protection locked="0"/>
    </xf>
    <xf numFmtId="0" fontId="20" fillId="0" borderId="10" applyNumberFormat="0" applyFill="0" applyAlignment="0" applyProtection="0"/>
    <xf numFmtId="0" fontId="31" fillId="0" borderId="0" applyNumberFormat="0" applyFont="0" applyFill="0" applyBorder="0" applyProtection="0">
      <alignment/>
    </xf>
    <xf numFmtId="0" fontId="31" fillId="0" borderId="0" applyNumberFormat="0" applyFont="0" applyFill="0" applyBorder="0" applyProtection="0">
      <alignment/>
    </xf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46" borderId="11" xfId="201" applyFill="1" applyBorder="1" applyAlignment="1">
      <alignment wrapText="1"/>
      <protection/>
    </xf>
    <xf numFmtId="0" fontId="0" fillId="46" borderId="11" xfId="201" applyFill="1" applyBorder="1">
      <alignment/>
      <protection/>
    </xf>
    <xf numFmtId="4" fontId="0" fillId="46" borderId="11" xfId="201" applyNumberFormat="1" applyFill="1" applyBorder="1">
      <alignment/>
      <protection/>
    </xf>
    <xf numFmtId="0" fontId="0" fillId="46" borderId="12" xfId="201" applyFill="1" applyBorder="1">
      <alignment/>
      <protection/>
    </xf>
    <xf numFmtId="0" fontId="0" fillId="0" borderId="0" xfId="201">
      <alignment/>
      <protection/>
    </xf>
    <xf numFmtId="0" fontId="0" fillId="46" borderId="0" xfId="201" applyFill="1" applyBorder="1">
      <alignment/>
      <protection/>
    </xf>
    <xf numFmtId="4" fontId="0" fillId="46" borderId="0" xfId="201" applyNumberFormat="1" applyFill="1" applyBorder="1">
      <alignment/>
      <protection/>
    </xf>
    <xf numFmtId="0" fontId="0" fillId="46" borderId="13" xfId="201" applyFill="1" applyBorder="1">
      <alignment/>
      <protection/>
    </xf>
    <xf numFmtId="174" fontId="36" fillId="46" borderId="0" xfId="201" applyNumberFormat="1" applyFont="1" applyFill="1" applyBorder="1" applyAlignment="1">
      <alignment/>
      <protection/>
    </xf>
    <xf numFmtId="174" fontId="37" fillId="46" borderId="0" xfId="201" applyNumberFormat="1" applyFont="1" applyFill="1" applyBorder="1" applyAlignment="1">
      <alignment/>
      <protection/>
    </xf>
    <xf numFmtId="174" fontId="37" fillId="46" borderId="13" xfId="201" applyNumberFormat="1" applyFont="1" applyFill="1" applyBorder="1" applyAlignment="1">
      <alignment/>
      <protection/>
    </xf>
    <xf numFmtId="49" fontId="32" fillId="46" borderId="14" xfId="201" applyNumberFormat="1" applyFont="1" applyFill="1" applyBorder="1" applyAlignment="1">
      <alignment horizontal="left"/>
      <protection/>
    </xf>
    <xf numFmtId="49" fontId="34" fillId="0" borderId="15" xfId="201" applyNumberFormat="1" applyFont="1" applyBorder="1" applyAlignment="1">
      <alignment horizontal="center" vertical="center"/>
      <protection/>
    </xf>
    <xf numFmtId="14" fontId="34" fillId="0" borderId="16" xfId="201" applyNumberFormat="1" applyFont="1" applyBorder="1" applyAlignment="1">
      <alignment horizontal="center" vertical="center"/>
      <protection/>
    </xf>
    <xf numFmtId="0" fontId="34" fillId="0" borderId="16" xfId="201" applyFont="1" applyBorder="1" applyAlignment="1">
      <alignment horizontal="center" vertical="center"/>
      <protection/>
    </xf>
    <xf numFmtId="165" fontId="34" fillId="0" borderId="16" xfId="265" applyFont="1" applyBorder="1" applyAlignment="1">
      <alignment horizontal="center" vertical="center"/>
    </xf>
    <xf numFmtId="4" fontId="34" fillId="0" borderId="16" xfId="201" applyNumberFormat="1" applyFont="1" applyBorder="1" applyAlignment="1">
      <alignment horizontal="center" vertical="center"/>
      <protection/>
    </xf>
    <xf numFmtId="0" fontId="34" fillId="0" borderId="17" xfId="201" applyFont="1" applyBorder="1" applyAlignment="1">
      <alignment horizontal="center" vertical="center"/>
      <protection/>
    </xf>
    <xf numFmtId="4" fontId="0" fillId="0" borderId="0" xfId="201" applyNumberFormat="1">
      <alignment/>
      <protection/>
    </xf>
    <xf numFmtId="0" fontId="0" fillId="0" borderId="0" xfId="201" applyAlignment="1">
      <alignment wrapText="1"/>
      <protection/>
    </xf>
    <xf numFmtId="49" fontId="0" fillId="46" borderId="18" xfId="201" applyNumberFormat="1" applyFill="1" applyBorder="1" applyAlignment="1">
      <alignment horizontal="center"/>
      <protection/>
    </xf>
    <xf numFmtId="49" fontId="0" fillId="46" borderId="14" xfId="201" applyNumberFormat="1" applyFill="1" applyBorder="1" applyAlignment="1">
      <alignment horizontal="center"/>
      <protection/>
    </xf>
    <xf numFmtId="49" fontId="0" fillId="0" borderId="0" xfId="201" applyNumberFormat="1" applyAlignment="1">
      <alignment horizontal="center"/>
      <protection/>
    </xf>
    <xf numFmtId="49" fontId="1" fillId="0" borderId="19" xfId="201" applyNumberFormat="1" applyFont="1" applyBorder="1" applyAlignment="1">
      <alignment horizontal="center" vertical="center"/>
      <protection/>
    </xf>
    <xf numFmtId="0" fontId="1" fillId="0" borderId="20" xfId="201" applyFont="1" applyBorder="1" applyAlignment="1">
      <alignment vertical="center" wrapText="1"/>
      <protection/>
    </xf>
    <xf numFmtId="0" fontId="1" fillId="0" borderId="20" xfId="201" applyFont="1" applyBorder="1" applyAlignment="1">
      <alignment horizontal="center" vertical="center"/>
      <protection/>
    </xf>
    <xf numFmtId="2" fontId="1" fillId="0" borderId="20" xfId="201" applyNumberFormat="1" applyFont="1" applyBorder="1" applyAlignment="1">
      <alignment vertical="center"/>
      <protection/>
    </xf>
    <xf numFmtId="165" fontId="35" fillId="0" borderId="21" xfId="265" applyFont="1" applyBorder="1" applyAlignment="1">
      <alignment vertical="center"/>
    </xf>
    <xf numFmtId="4" fontId="1" fillId="0" borderId="20" xfId="201" applyNumberFormat="1" applyFont="1" applyBorder="1" applyAlignment="1">
      <alignment vertical="center"/>
      <protection/>
    </xf>
    <xf numFmtId="4" fontId="33" fillId="0" borderId="0" xfId="201" applyNumberFormat="1" applyFont="1">
      <alignment/>
      <protection/>
    </xf>
    <xf numFmtId="49" fontId="36" fillId="46" borderId="14" xfId="201" applyNumberFormat="1" applyFont="1" applyFill="1" applyBorder="1" applyAlignment="1">
      <alignment horizontal="center"/>
      <protection/>
    </xf>
    <xf numFmtId="49" fontId="37" fillId="46" borderId="14" xfId="201" applyNumberFormat="1" applyFont="1" applyFill="1" applyBorder="1" applyAlignment="1">
      <alignment horizontal="center"/>
      <protection/>
    </xf>
    <xf numFmtId="4" fontId="33" fillId="0" borderId="0" xfId="201" applyNumberFormat="1" applyFont="1">
      <alignment/>
      <protection/>
    </xf>
    <xf numFmtId="0" fontId="0" fillId="0" borderId="0" xfId="201" applyFont="1" applyAlignment="1">
      <alignment wrapText="1"/>
      <protection/>
    </xf>
    <xf numFmtId="49" fontId="1" fillId="47" borderId="19" xfId="201" applyNumberFormat="1" applyFont="1" applyFill="1" applyBorder="1" applyAlignment="1">
      <alignment horizontal="center" vertical="center"/>
      <protection/>
    </xf>
    <xf numFmtId="2" fontId="1" fillId="47" borderId="20" xfId="201" applyNumberFormat="1" applyFont="1" applyFill="1" applyBorder="1" applyAlignment="1">
      <alignment vertical="center"/>
      <protection/>
    </xf>
    <xf numFmtId="49" fontId="1" fillId="47" borderId="22" xfId="201" applyNumberFormat="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vertical="center" wrapText="1"/>
      <protection/>
    </xf>
    <xf numFmtId="0" fontId="1" fillId="47" borderId="20" xfId="20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vertical="center"/>
      <protection/>
    </xf>
    <xf numFmtId="4" fontId="1" fillId="47" borderId="20" xfId="201" applyNumberFormat="1" applyFont="1" applyFill="1" applyBorder="1" applyAlignment="1">
      <alignment vertical="center"/>
      <protection/>
    </xf>
    <xf numFmtId="165" fontId="1" fillId="47" borderId="21" xfId="265" applyFont="1" applyFill="1" applyBorder="1" applyAlignment="1">
      <alignment vertical="center"/>
    </xf>
    <xf numFmtId="165" fontId="1" fillId="47" borderId="21" xfId="265" applyFont="1" applyFill="1" applyBorder="1" applyAlignment="1">
      <alignment/>
    </xf>
    <xf numFmtId="49" fontId="35" fillId="47" borderId="22" xfId="201" applyNumberFormat="1" applyFont="1" applyFill="1" applyBorder="1" applyAlignment="1">
      <alignment horizontal="center" vertical="center"/>
      <protection/>
    </xf>
    <xf numFmtId="0" fontId="35" fillId="47" borderId="20" xfId="201" applyFont="1" applyFill="1" applyBorder="1" applyAlignment="1">
      <alignment vertical="center" wrapText="1"/>
      <protection/>
    </xf>
    <xf numFmtId="0" fontId="1" fillId="47" borderId="20" xfId="201" applyFont="1" applyFill="1" applyBorder="1" applyAlignment="1">
      <alignment vertical="center" wrapText="1"/>
      <protection/>
    </xf>
    <xf numFmtId="49" fontId="1" fillId="47" borderId="22" xfId="201" applyNumberFormat="1" applyFont="1" applyFill="1" applyBorder="1" applyAlignment="1">
      <alignment vertical="center" wrapText="1"/>
      <protection/>
    </xf>
    <xf numFmtId="49" fontId="1" fillId="47" borderId="23" xfId="201" applyNumberFormat="1" applyFont="1" applyFill="1" applyBorder="1" applyAlignment="1">
      <alignment vertical="center" wrapText="1"/>
      <protection/>
    </xf>
    <xf numFmtId="2" fontId="1" fillId="47" borderId="20" xfId="201" applyNumberFormat="1" applyFont="1" applyFill="1" applyBorder="1" applyAlignment="1">
      <alignment vertical="center" wrapText="1"/>
      <protection/>
    </xf>
    <xf numFmtId="4" fontId="1" fillId="47" borderId="20" xfId="201" applyNumberFormat="1" applyFont="1" applyFill="1" applyBorder="1" applyAlignment="1">
      <alignment vertical="center" wrapText="1"/>
      <protection/>
    </xf>
    <xf numFmtId="165" fontId="1" fillId="47" borderId="21" xfId="265" applyFont="1" applyFill="1" applyBorder="1" applyAlignment="1">
      <alignment vertical="center" wrapText="1"/>
    </xf>
    <xf numFmtId="4" fontId="33" fillId="0" borderId="0" xfId="201" applyNumberFormat="1" applyFont="1" applyAlignment="1">
      <alignment vertical="center" wrapText="1"/>
      <protection/>
    </xf>
    <xf numFmtId="0" fontId="0" fillId="0" borderId="0" xfId="201" applyAlignment="1">
      <alignment vertical="center" wrapText="1"/>
      <protection/>
    </xf>
    <xf numFmtId="49" fontId="1" fillId="47" borderId="20" xfId="201" applyNumberFormat="1" applyFont="1" applyFill="1" applyBorder="1" applyAlignment="1">
      <alignment horizontal="left" vertical="center"/>
      <protection/>
    </xf>
    <xf numFmtId="49" fontId="1" fillId="47" borderId="24" xfId="20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201" applyBorder="1">
      <alignment/>
      <protection/>
    </xf>
    <xf numFmtId="49" fontId="1" fillId="47" borderId="19" xfId="201" applyNumberFormat="1" applyFont="1" applyFill="1" applyBorder="1" applyAlignment="1">
      <alignment horizontal="center" vertical="center"/>
      <protection/>
    </xf>
    <xf numFmtId="49" fontId="1" fillId="0" borderId="25" xfId="201" applyNumberFormat="1" applyFont="1" applyBorder="1" applyAlignment="1">
      <alignment horizontal="center" vertical="center"/>
      <protection/>
    </xf>
    <xf numFmtId="0" fontId="35" fillId="0" borderId="26" xfId="201" applyFont="1" applyBorder="1" applyAlignment="1">
      <alignment horizontal="right" vertical="center" wrapText="1"/>
      <protection/>
    </xf>
    <xf numFmtId="0" fontId="1" fillId="0" borderId="26" xfId="201" applyFont="1" applyBorder="1" applyAlignment="1">
      <alignment horizontal="center" vertical="center"/>
      <protection/>
    </xf>
    <xf numFmtId="0" fontId="1" fillId="0" borderId="26" xfId="201" applyFont="1" applyBorder="1" applyAlignment="1">
      <alignment vertical="center"/>
      <protection/>
    </xf>
    <xf numFmtId="4" fontId="1" fillId="0" borderId="26" xfId="201" applyNumberFormat="1" applyFont="1" applyBorder="1" applyAlignment="1">
      <alignment vertical="center"/>
      <protection/>
    </xf>
    <xf numFmtId="175" fontId="35" fillId="0" borderId="27" xfId="265" applyNumberFormat="1" applyFont="1" applyBorder="1" applyAlignment="1">
      <alignment vertical="center"/>
    </xf>
    <xf numFmtId="174" fontId="32" fillId="46" borderId="14" xfId="201" applyNumberFormat="1" applyFont="1" applyFill="1" applyBorder="1" applyAlignment="1">
      <alignment horizontal="center"/>
      <protection/>
    </xf>
    <xf numFmtId="174" fontId="32" fillId="46" borderId="0" xfId="201" applyNumberFormat="1" applyFont="1" applyFill="1" applyBorder="1" applyAlignment="1">
      <alignment horizontal="center"/>
      <protection/>
    </xf>
    <xf numFmtId="174" fontId="32" fillId="46" borderId="13" xfId="201" applyNumberFormat="1" applyFont="1" applyFill="1" applyBorder="1" applyAlignment="1">
      <alignment horizontal="center"/>
      <protection/>
    </xf>
    <xf numFmtId="0" fontId="32" fillId="46" borderId="0" xfId="201" applyFont="1" applyFill="1" applyBorder="1" applyAlignment="1">
      <alignment horizontal="left"/>
      <protection/>
    </xf>
    <xf numFmtId="0" fontId="32" fillId="46" borderId="13" xfId="201" applyFont="1" applyFill="1" applyBorder="1" applyAlignment="1">
      <alignment horizontal="left"/>
      <protection/>
    </xf>
    <xf numFmtId="49" fontId="32" fillId="46" borderId="0" xfId="201" applyNumberFormat="1" applyFont="1" applyFill="1" applyBorder="1" applyAlignment="1">
      <alignment horizontal="left"/>
      <protection/>
    </xf>
    <xf numFmtId="49" fontId="32" fillId="46" borderId="13" xfId="201" applyNumberFormat="1" applyFont="1" applyFill="1" applyBorder="1" applyAlignment="1">
      <alignment horizontal="left"/>
      <protection/>
    </xf>
  </cellXfs>
  <cellStyles count="2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  Academia de Policia Memoria" xfId="20"/>
    <cellStyle name="_1  Academia de Policia Memoria_Administração  LIDERTEX" xfId="21"/>
    <cellStyle name="_1  Academia de Policia Memoria_Concreto Blocos 1,2 e 3 Cachoeira Grande" xfId="22"/>
    <cellStyle name="_1  Academia de Policia Memoria_Galpão  LIDERTEX memória" xfId="23"/>
    <cellStyle name="_1  Academia de Policia Memoria_Guarita LIDERTEX" xfId="24"/>
    <cellStyle name="_1  Academia de Policia Memoria_LIDERTEX - ORÇAMENTO E CRONOGRAMA" xfId="25"/>
    <cellStyle name="_1  Academia de Policia Memoria_PQ TECNOLÓGICO_ADITIVO N.01_ENGEBRAS_(Comentado pela Engª Mirtes)" xfId="26"/>
    <cellStyle name="_1  Academia de Policia Memoria_Refeitório  LIDERTEX" xfId="27"/>
    <cellStyle name="_Centro Comunitário de Buenolândia MEMORIA DE ALVENARIA" xfId="28"/>
    <cellStyle name="_Flex Memoria" xfId="29"/>
    <cellStyle name="_Flex Memoria_Administração  LIDERTEX" xfId="30"/>
    <cellStyle name="_Flex Memoria_Concreto Blocos 1,2 e 3 Cachoeira Grande" xfId="31"/>
    <cellStyle name="_Flex Memoria_Galpão  LIDERTEX memória" xfId="32"/>
    <cellStyle name="_Flex Memoria_Guarita LIDERTEX" xfId="33"/>
    <cellStyle name="_Flex Memoria_LIDERTEX - ORÇAMENTO E CRONOGRAMA" xfId="34"/>
    <cellStyle name="_Flex Memoria_PQ TECNOLÓGICO_ADITIVO N.01_ENGEBRAS_(Comentado pela Engª Mirtes)" xfId="35"/>
    <cellStyle name="_Flex Memoria_Refeitório  LIDERTEX" xfId="36"/>
    <cellStyle name="_Hotel Canoas" xfId="37"/>
    <cellStyle name="_Planilha alvenaria SALÃO DE EVENTOS BALNEÁRIO CACHOEIRA GRANDE" xfId="38"/>
    <cellStyle name="_Planilha para levantamento de alvenaria" xfId="39"/>
    <cellStyle name="_Planilha para levantamento de revestimento" xfId="40"/>
    <cellStyle name="_Planilha Revestimentos SALÃO DE EVENTOS BALNEÁRIO CACHOEIRA GRANDE" xfId="41"/>
    <cellStyle name="_PLANILHAS  VESTIÁRIOS CACHOEIRA GRANDE" xfId="42"/>
    <cellStyle name="_PLANILHAS GUARITA.PORTARIA BALNEÁRIO CACHOEIRA GRANDE" xfId="43"/>
    <cellStyle name="_SENAC Caldas Novas Memoria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Ênfase1" xfId="51"/>
    <cellStyle name="20% - Ênfase2" xfId="52"/>
    <cellStyle name="20% - Ênfase3" xfId="53"/>
    <cellStyle name="20% - Ênfase4" xfId="54"/>
    <cellStyle name="20% - Ênfase5" xfId="55"/>
    <cellStyle name="20% - Ênfase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2" xfId="64"/>
    <cellStyle name="40% - Ênfase3" xfId="65"/>
    <cellStyle name="40% - Ênfase4" xfId="66"/>
    <cellStyle name="40% - Ênfase5" xfId="67"/>
    <cellStyle name="40% - Ênfas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2" xfId="76"/>
    <cellStyle name="60% - Ênfase3" xfId="77"/>
    <cellStyle name="60% - Ênfase4" xfId="78"/>
    <cellStyle name="60% - Ênfase5" xfId="79"/>
    <cellStyle name="60% - Ênfase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rrafo de 5" xfId="87"/>
    <cellStyle name="Bad" xfId="88"/>
    <cellStyle name="Bom" xfId="89"/>
    <cellStyle name="Calculation" xfId="90"/>
    <cellStyle name="Cálculo" xfId="91"/>
    <cellStyle name="Célula de Verificação" xfId="92"/>
    <cellStyle name="Célula Vinculada" xfId="93"/>
    <cellStyle name="Check Cell" xfId="94"/>
    <cellStyle name="Data" xfId="95"/>
    <cellStyle name="Ênfase1" xfId="96"/>
    <cellStyle name="Ênfase2" xfId="97"/>
    <cellStyle name="Ênfase3" xfId="98"/>
    <cellStyle name="Ênfase4" xfId="99"/>
    <cellStyle name="Ênfase5" xfId="100"/>
    <cellStyle name="Ênfase6" xfId="101"/>
    <cellStyle name="Entrada" xfId="102"/>
    <cellStyle name="Estilo 1" xfId="103"/>
    <cellStyle name="Euro" xfId="104"/>
    <cellStyle name="Excel Built-in Normal" xfId="105"/>
    <cellStyle name="Excel_BuiltIn_Comma" xfId="106"/>
    <cellStyle name="Explanatory Text" xfId="107"/>
    <cellStyle name="Fixo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yperlink 2" xfId="116"/>
    <cellStyle name="Incorreto" xfId="117"/>
    <cellStyle name="Input" xfId="118"/>
    <cellStyle name="Linked Cell" xfId="119"/>
    <cellStyle name="Moeda 2" xfId="120"/>
    <cellStyle name="Moeda 2 2" xfId="121"/>
    <cellStyle name="Moeda 3" xfId="122"/>
    <cellStyle name="Moeda 4" xfId="123"/>
    <cellStyle name="Moeda 5" xfId="124"/>
    <cellStyle name="Neutra" xfId="125"/>
    <cellStyle name="Neutral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1  Academia de Policia Memoria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6" xfId="197"/>
    <cellStyle name="Normal 7" xfId="198"/>
    <cellStyle name="Normal 8" xfId="199"/>
    <cellStyle name="Normal 9" xfId="200"/>
    <cellStyle name="Normal_Orçamento Centro Comercial Lago das Acácias" xfId="201"/>
    <cellStyle name="Nota" xfId="202"/>
    <cellStyle name="Nota 10" xfId="203"/>
    <cellStyle name="Nota 11" xfId="204"/>
    <cellStyle name="Nota 12" xfId="205"/>
    <cellStyle name="Nota 13" xfId="206"/>
    <cellStyle name="Nota 14" xfId="207"/>
    <cellStyle name="Nota 15" xfId="208"/>
    <cellStyle name="Nota 16" xfId="209"/>
    <cellStyle name="Nota 17" xfId="210"/>
    <cellStyle name="Nota 18" xfId="211"/>
    <cellStyle name="Nota 19" xfId="212"/>
    <cellStyle name="Nota 2" xfId="213"/>
    <cellStyle name="Nota 20" xfId="214"/>
    <cellStyle name="Nota 21" xfId="215"/>
    <cellStyle name="Nota 22" xfId="216"/>
    <cellStyle name="Nota 23" xfId="217"/>
    <cellStyle name="Nota 24" xfId="218"/>
    <cellStyle name="Nota 25" xfId="219"/>
    <cellStyle name="Nota 26" xfId="220"/>
    <cellStyle name="Nota 27" xfId="221"/>
    <cellStyle name="Nota 28" xfId="222"/>
    <cellStyle name="Nota 29" xfId="223"/>
    <cellStyle name="Nota 3" xfId="224"/>
    <cellStyle name="Nota 30" xfId="225"/>
    <cellStyle name="Nota 31" xfId="226"/>
    <cellStyle name="Nota 32" xfId="227"/>
    <cellStyle name="Nota 33" xfId="228"/>
    <cellStyle name="Nota 34" xfId="229"/>
    <cellStyle name="Nota 35" xfId="230"/>
    <cellStyle name="Nota 36" xfId="231"/>
    <cellStyle name="Nota 37" xfId="232"/>
    <cellStyle name="Nota 38" xfId="233"/>
    <cellStyle name="Nota 39" xfId="234"/>
    <cellStyle name="Nota 4" xfId="235"/>
    <cellStyle name="Nota 40" xfId="236"/>
    <cellStyle name="Nota 41" xfId="237"/>
    <cellStyle name="Nota 42" xfId="238"/>
    <cellStyle name="Nota 43" xfId="239"/>
    <cellStyle name="Nota 44" xfId="240"/>
    <cellStyle name="Nota 45" xfId="241"/>
    <cellStyle name="Nota 46" xfId="242"/>
    <cellStyle name="Nota 47" xfId="243"/>
    <cellStyle name="Nota 48" xfId="244"/>
    <cellStyle name="Nota 49" xfId="245"/>
    <cellStyle name="Nota 5" xfId="246"/>
    <cellStyle name="Nota 50" xfId="247"/>
    <cellStyle name="Nota 51" xfId="248"/>
    <cellStyle name="Nota 52" xfId="249"/>
    <cellStyle name="Nota 53" xfId="250"/>
    <cellStyle name="Nota 54" xfId="251"/>
    <cellStyle name="Nota 55" xfId="252"/>
    <cellStyle name="Nota 6" xfId="253"/>
    <cellStyle name="Nota 7" xfId="254"/>
    <cellStyle name="Nota 8" xfId="255"/>
    <cellStyle name="Nota 9" xfId="256"/>
    <cellStyle name="Note" xfId="257"/>
    <cellStyle name="Output" xfId="258"/>
    <cellStyle name="Percentual" xfId="259"/>
    <cellStyle name="Ponto" xfId="260"/>
    <cellStyle name="Porcentagem 2" xfId="261"/>
    <cellStyle name="Result" xfId="262"/>
    <cellStyle name="Result2" xfId="263"/>
    <cellStyle name="Saída" xfId="264"/>
    <cellStyle name="Separador de milhares" xfId="265"/>
    <cellStyle name="Separador de milhares 2" xfId="266"/>
    <cellStyle name="Separador de milhares 2 2" xfId="267"/>
    <cellStyle name="Separador de milhares 3" xfId="268"/>
    <cellStyle name="Separador de milhares 3 2" xfId="269"/>
    <cellStyle name="Separador de milhares 4" xfId="270"/>
    <cellStyle name="Separador de milhares 5" xfId="271"/>
    <cellStyle name="Separador de milhares 6" xfId="272"/>
    <cellStyle name="Separador de milhares 7" xfId="273"/>
    <cellStyle name="Separador de milhares 8" xfId="274"/>
    <cellStyle name="Texto de Aviso" xfId="275"/>
    <cellStyle name="Texto Explicativo" xfId="276"/>
    <cellStyle name="Title" xfId="277"/>
    <cellStyle name="Título" xfId="278"/>
    <cellStyle name="Título 1" xfId="279"/>
    <cellStyle name="Título 1 1" xfId="280"/>
    <cellStyle name="Título 2" xfId="281"/>
    <cellStyle name="Título 3" xfId="282"/>
    <cellStyle name="Título 4" xfId="283"/>
    <cellStyle name="Titulo1" xfId="284"/>
    <cellStyle name="Titulo2" xfId="285"/>
    <cellStyle name="Total" xfId="286"/>
    <cellStyle name="UN" xfId="287"/>
    <cellStyle name="UN." xfId="288"/>
    <cellStyle name="Vírgula 2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28575</xdr:rowOff>
    </xdr:from>
    <xdr:to>
      <xdr:col>5</xdr:col>
      <xdr:colOff>38100</xdr:colOff>
      <xdr:row>5</xdr:row>
      <xdr:rowOff>142875</xdr:rowOff>
    </xdr:to>
    <xdr:pic>
      <xdr:nvPicPr>
        <xdr:cNvPr id="101613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3475" y="28575"/>
          <a:ext cx="4400550" cy="10001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2619375</xdr:colOff>
      <xdr:row>110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3114675" y="1807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110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3114675" y="1807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110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3114675" y="1807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110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3114675" y="18078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13"/>
  <sheetViews>
    <sheetView tabSelected="1" view="pageBreakPreview" zoomScaleSheetLayoutView="100" workbookViewId="0" topLeftCell="B1">
      <selection activeCell="B29" sqref="B29"/>
    </sheetView>
  </sheetViews>
  <sheetFormatPr defaultColWidth="9.140625" defaultRowHeight="12.75"/>
  <cols>
    <col min="1" max="1" width="7.421875" style="23" customWidth="1"/>
    <col min="2" max="2" width="52.7109375" style="20" customWidth="1"/>
    <col min="3" max="3" width="6.7109375" style="5" customWidth="1"/>
    <col min="4" max="4" width="6.421875" style="5" customWidth="1"/>
    <col min="5" max="5" width="9.140625" style="19" customWidth="1"/>
    <col min="6" max="6" width="8.28125" style="19" customWidth="1"/>
    <col min="7" max="7" width="9.8515625" style="19" customWidth="1"/>
    <col min="8" max="8" width="12.8515625" style="5" customWidth="1"/>
    <col min="9" max="9" width="9.140625" style="30" customWidth="1"/>
    <col min="10" max="16384" width="9.140625" style="5" customWidth="1"/>
  </cols>
  <sheetData>
    <row r="1" spans="1:8" ht="12.75">
      <c r="A1" s="21"/>
      <c r="B1" s="1"/>
      <c r="C1" s="2"/>
      <c r="D1" s="2"/>
      <c r="E1" s="3"/>
      <c r="F1" s="3"/>
      <c r="G1" s="3"/>
      <c r="H1" s="4"/>
    </row>
    <row r="2" spans="1:8" ht="12.75">
      <c r="A2" s="22"/>
      <c r="B2" s="57"/>
      <c r="C2" s="6"/>
      <c r="D2" s="6"/>
      <c r="E2" s="7"/>
      <c r="F2" s="7"/>
      <c r="G2" s="7"/>
      <c r="H2" s="8"/>
    </row>
    <row r="3" spans="1:8" ht="12" customHeight="1">
      <c r="A3" s="31"/>
      <c r="B3" s="9"/>
      <c r="C3" s="9"/>
      <c r="D3" s="9"/>
      <c r="E3" s="9"/>
      <c r="F3" s="9"/>
      <c r="G3" s="9"/>
      <c r="H3" s="8"/>
    </row>
    <row r="4" spans="1:8" ht="19.5" customHeight="1">
      <c r="A4" s="32"/>
      <c r="B4" s="10"/>
      <c r="C4" s="58"/>
      <c r="D4" s="10"/>
      <c r="E4" s="10"/>
      <c r="F4" s="10"/>
      <c r="G4" s="10"/>
      <c r="H4" s="11"/>
    </row>
    <row r="5" spans="1:8" ht="12.75" customHeight="1">
      <c r="A5" s="32"/>
      <c r="B5" s="10"/>
      <c r="C5" s="58"/>
      <c r="D5" s="10"/>
      <c r="E5" s="10"/>
      <c r="F5" s="10"/>
      <c r="G5" s="10"/>
      <c r="H5" s="11"/>
    </row>
    <row r="6" spans="1:8" ht="12.75" customHeight="1">
      <c r="A6" s="32"/>
      <c r="B6" s="10"/>
      <c r="C6" s="58"/>
      <c r="D6" s="10"/>
      <c r="E6" s="10"/>
      <c r="F6" s="10"/>
      <c r="G6" s="10"/>
      <c r="H6" s="11"/>
    </row>
    <row r="7" spans="1:8" ht="12.75">
      <c r="A7" s="12" t="s">
        <v>2</v>
      </c>
      <c r="B7" s="69" t="s">
        <v>155</v>
      </c>
      <c r="C7" s="69"/>
      <c r="D7" s="69"/>
      <c r="E7" s="69"/>
      <c r="F7" s="69"/>
      <c r="G7" s="69"/>
      <c r="H7" s="70"/>
    </row>
    <row r="8" spans="1:8" ht="12.75">
      <c r="A8" s="12" t="s">
        <v>3</v>
      </c>
      <c r="B8" s="69" t="s">
        <v>156</v>
      </c>
      <c r="C8" s="69"/>
      <c r="D8" s="69"/>
      <c r="E8" s="69"/>
      <c r="F8" s="69"/>
      <c r="G8" s="69"/>
      <c r="H8" s="70"/>
    </row>
    <row r="9" spans="1:8" ht="12.75">
      <c r="A9" s="12" t="s">
        <v>4</v>
      </c>
      <c r="B9" s="71" t="s">
        <v>157</v>
      </c>
      <c r="C9" s="71"/>
      <c r="D9" s="71"/>
      <c r="E9" s="71"/>
      <c r="F9" s="71"/>
      <c r="G9" s="71"/>
      <c r="H9" s="72"/>
    </row>
    <row r="10" spans="1:8" ht="12.75">
      <c r="A10" s="66" t="s">
        <v>1</v>
      </c>
      <c r="B10" s="67"/>
      <c r="C10" s="67"/>
      <c r="D10" s="67"/>
      <c r="E10" s="67"/>
      <c r="F10" s="67"/>
      <c r="G10" s="67"/>
      <c r="H10" s="68"/>
    </row>
    <row r="11" spans="1:8" ht="18" customHeight="1">
      <c r="A11" s="13" t="s">
        <v>5</v>
      </c>
      <c r="B11" s="14" t="s">
        <v>6</v>
      </c>
      <c r="C11" s="15" t="s">
        <v>7</v>
      </c>
      <c r="D11" s="16" t="s">
        <v>0</v>
      </c>
      <c r="E11" s="17" t="s">
        <v>8</v>
      </c>
      <c r="F11" s="17" t="s">
        <v>9</v>
      </c>
      <c r="G11" s="15" t="s">
        <v>10</v>
      </c>
      <c r="H11" s="18" t="s">
        <v>11</v>
      </c>
    </row>
    <row r="12" spans="1:8" ht="12.75">
      <c r="A12" s="45" t="s">
        <v>12</v>
      </c>
      <c r="B12" s="46" t="s">
        <v>14</v>
      </c>
      <c r="C12" s="40"/>
      <c r="D12" s="41"/>
      <c r="E12" s="42"/>
      <c r="F12" s="42"/>
      <c r="G12" s="42"/>
      <c r="H12" s="43"/>
    </row>
    <row r="13" spans="1:8" ht="12.75">
      <c r="A13" s="37"/>
      <c r="B13" s="38" t="s">
        <v>158</v>
      </c>
      <c r="C13" s="40" t="s">
        <v>20</v>
      </c>
      <c r="D13" s="36">
        <v>1</v>
      </c>
      <c r="E13" s="42">
        <v>27800</v>
      </c>
      <c r="F13" s="42">
        <v>0</v>
      </c>
      <c r="G13" s="42">
        <f>E13+F13</f>
        <v>27800</v>
      </c>
      <c r="H13" s="44">
        <f aca="true" t="shared" si="0" ref="H13:H18">G13*D13</f>
        <v>27800</v>
      </c>
    </row>
    <row r="14" spans="1:8" ht="12.75">
      <c r="A14" s="37" t="s">
        <v>81</v>
      </c>
      <c r="B14" s="38" t="s">
        <v>82</v>
      </c>
      <c r="C14" s="39" t="s">
        <v>20</v>
      </c>
      <c r="D14" s="36">
        <v>8</v>
      </c>
      <c r="E14" s="42">
        <v>75.67</v>
      </c>
      <c r="F14" s="42">
        <v>20.03</v>
      </c>
      <c r="G14" s="42">
        <f aca="true" t="shared" si="1" ref="G14:G43">E14+F14</f>
        <v>95.7</v>
      </c>
      <c r="H14" s="44">
        <f t="shared" si="0"/>
        <v>765.6</v>
      </c>
    </row>
    <row r="15" spans="1:8" ht="12.75">
      <c r="A15" s="37" t="s">
        <v>53</v>
      </c>
      <c r="B15" s="38" t="s">
        <v>54</v>
      </c>
      <c r="C15" s="39" t="s">
        <v>20</v>
      </c>
      <c r="D15" s="36">
        <v>8</v>
      </c>
      <c r="E15" s="42">
        <v>3.65</v>
      </c>
      <c r="F15" s="42">
        <v>3.01</v>
      </c>
      <c r="G15" s="42">
        <f t="shared" si="1"/>
        <v>6.66</v>
      </c>
      <c r="H15" s="44">
        <f t="shared" si="0"/>
        <v>53.28</v>
      </c>
    </row>
    <row r="16" spans="1:8" ht="12.75">
      <c r="A16" s="37" t="s">
        <v>91</v>
      </c>
      <c r="B16" s="38" t="s">
        <v>92</v>
      </c>
      <c r="C16" s="39" t="s">
        <v>20</v>
      </c>
      <c r="D16" s="36">
        <v>8</v>
      </c>
      <c r="E16" s="42">
        <v>5.49</v>
      </c>
      <c r="F16" s="42">
        <v>5.41</v>
      </c>
      <c r="G16" s="42">
        <f t="shared" si="1"/>
        <v>10.9</v>
      </c>
      <c r="H16" s="44">
        <f t="shared" si="0"/>
        <v>87.2</v>
      </c>
    </row>
    <row r="17" spans="1:8" ht="12.75">
      <c r="A17" s="37" t="s">
        <v>93</v>
      </c>
      <c r="B17" s="38" t="s">
        <v>94</v>
      </c>
      <c r="C17" s="39" t="s">
        <v>20</v>
      </c>
      <c r="D17" s="36">
        <v>8</v>
      </c>
      <c r="E17" s="42">
        <v>9.2</v>
      </c>
      <c r="F17" s="42">
        <v>2.8</v>
      </c>
      <c r="G17" s="42">
        <f t="shared" si="1"/>
        <v>12</v>
      </c>
      <c r="H17" s="44">
        <f t="shared" si="0"/>
        <v>96</v>
      </c>
    </row>
    <row r="18" spans="1:8" ht="12.75">
      <c r="A18" s="37" t="s">
        <v>87</v>
      </c>
      <c r="B18" s="38" t="s">
        <v>88</v>
      </c>
      <c r="C18" s="39" t="s">
        <v>20</v>
      </c>
      <c r="D18" s="36">
        <v>8</v>
      </c>
      <c r="E18" s="42">
        <v>4.64</v>
      </c>
      <c r="F18" s="42">
        <v>4.01</v>
      </c>
      <c r="G18" s="42">
        <f t="shared" si="1"/>
        <v>8.649999999999999</v>
      </c>
      <c r="H18" s="44">
        <f t="shared" si="0"/>
        <v>69.19999999999999</v>
      </c>
    </row>
    <row r="19" spans="1:8" ht="12.75">
      <c r="A19" s="37" t="s">
        <v>89</v>
      </c>
      <c r="B19" s="38" t="s">
        <v>90</v>
      </c>
      <c r="C19" s="39" t="s">
        <v>20</v>
      </c>
      <c r="D19" s="36">
        <v>6</v>
      </c>
      <c r="E19" s="42">
        <v>3.15</v>
      </c>
      <c r="F19" s="42">
        <v>5.01</v>
      </c>
      <c r="G19" s="42">
        <f t="shared" si="1"/>
        <v>8.16</v>
      </c>
      <c r="H19" s="44">
        <f aca="true" t="shared" si="2" ref="H19:H36">G19*D19</f>
        <v>48.96</v>
      </c>
    </row>
    <row r="20" spans="1:8" ht="12.75">
      <c r="A20" s="37" t="s">
        <v>43</v>
      </c>
      <c r="B20" s="38" t="s">
        <v>44</v>
      </c>
      <c r="C20" s="39" t="s">
        <v>20</v>
      </c>
      <c r="D20" s="36">
        <v>6</v>
      </c>
      <c r="E20" s="42">
        <v>5.77</v>
      </c>
      <c r="F20" s="42">
        <v>7.21</v>
      </c>
      <c r="G20" s="42">
        <f t="shared" si="1"/>
        <v>12.98</v>
      </c>
      <c r="H20" s="44">
        <f t="shared" si="2"/>
        <v>77.88</v>
      </c>
    </row>
    <row r="21" spans="1:8" ht="12.75">
      <c r="A21" s="37" t="s">
        <v>45</v>
      </c>
      <c r="B21" s="38" t="s">
        <v>46</v>
      </c>
      <c r="C21" s="39" t="s">
        <v>20</v>
      </c>
      <c r="D21" s="36">
        <v>6</v>
      </c>
      <c r="E21" s="42">
        <v>3.65</v>
      </c>
      <c r="F21" s="42">
        <v>3.01</v>
      </c>
      <c r="G21" s="42">
        <f t="shared" si="1"/>
        <v>6.66</v>
      </c>
      <c r="H21" s="44">
        <f t="shared" si="2"/>
        <v>39.96</v>
      </c>
    </row>
    <row r="22" spans="1:8" ht="12.75">
      <c r="A22" s="37" t="s">
        <v>83</v>
      </c>
      <c r="B22" s="38" t="s">
        <v>84</v>
      </c>
      <c r="C22" s="39" t="s">
        <v>20</v>
      </c>
      <c r="D22" s="36">
        <v>6</v>
      </c>
      <c r="E22" s="42">
        <v>35.78</v>
      </c>
      <c r="F22" s="42">
        <v>6.81</v>
      </c>
      <c r="G22" s="42">
        <f t="shared" si="1"/>
        <v>42.59</v>
      </c>
      <c r="H22" s="44">
        <f t="shared" si="2"/>
        <v>255.54000000000002</v>
      </c>
    </row>
    <row r="23" spans="1:8" ht="12.75">
      <c r="A23" s="37" t="s">
        <v>85</v>
      </c>
      <c r="B23" s="38" t="s">
        <v>86</v>
      </c>
      <c r="C23" s="39" t="s">
        <v>20</v>
      </c>
      <c r="D23" s="36">
        <v>6</v>
      </c>
      <c r="E23" s="42">
        <v>110.6</v>
      </c>
      <c r="F23" s="42">
        <v>2.32</v>
      </c>
      <c r="G23" s="42">
        <f t="shared" si="1"/>
        <v>112.91999999999999</v>
      </c>
      <c r="H23" s="44">
        <f t="shared" si="2"/>
        <v>677.52</v>
      </c>
    </row>
    <row r="24" spans="1:8" ht="12.75">
      <c r="A24" s="37" t="s">
        <v>95</v>
      </c>
      <c r="B24" s="38" t="s">
        <v>96</v>
      </c>
      <c r="C24" s="39" t="s">
        <v>20</v>
      </c>
      <c r="D24" s="36">
        <v>3</v>
      </c>
      <c r="E24" s="42">
        <v>160.38</v>
      </c>
      <c r="F24" s="42">
        <v>10.02</v>
      </c>
      <c r="G24" s="42">
        <f t="shared" si="1"/>
        <v>170.4</v>
      </c>
      <c r="H24" s="44">
        <f t="shared" si="2"/>
        <v>511.20000000000005</v>
      </c>
    </row>
    <row r="25" spans="1:8" ht="12.75">
      <c r="A25" s="37" t="s">
        <v>101</v>
      </c>
      <c r="B25" s="38" t="s">
        <v>102</v>
      </c>
      <c r="C25" s="39" t="s">
        <v>20</v>
      </c>
      <c r="D25" s="36">
        <v>3</v>
      </c>
      <c r="E25" s="42">
        <v>23.11</v>
      </c>
      <c r="F25" s="42">
        <v>18.03</v>
      </c>
      <c r="G25" s="42">
        <f t="shared" si="1"/>
        <v>41.14</v>
      </c>
      <c r="H25" s="44">
        <f t="shared" si="2"/>
        <v>123.42</v>
      </c>
    </row>
    <row r="26" spans="1:8" ht="12.75">
      <c r="A26" s="37" t="s">
        <v>99</v>
      </c>
      <c r="B26" s="38" t="s">
        <v>100</v>
      </c>
      <c r="C26" s="39" t="s">
        <v>20</v>
      </c>
      <c r="D26" s="36">
        <v>6</v>
      </c>
      <c r="E26" s="42">
        <v>182.63</v>
      </c>
      <c r="F26" s="42">
        <v>12.22</v>
      </c>
      <c r="G26" s="42">
        <f t="shared" si="1"/>
        <v>194.85</v>
      </c>
      <c r="H26" s="44">
        <f t="shared" si="2"/>
        <v>1169.1</v>
      </c>
    </row>
    <row r="27" spans="1:8" ht="12.75">
      <c r="A27" s="37" t="s">
        <v>130</v>
      </c>
      <c r="B27" s="38" t="s">
        <v>131</v>
      </c>
      <c r="C27" s="39" t="s">
        <v>20</v>
      </c>
      <c r="D27" s="36">
        <v>19</v>
      </c>
      <c r="E27" s="42">
        <v>48.01</v>
      </c>
      <c r="F27" s="42">
        <v>2.32</v>
      </c>
      <c r="G27" s="42">
        <f t="shared" si="1"/>
        <v>50.33</v>
      </c>
      <c r="H27" s="44">
        <f t="shared" si="2"/>
        <v>956.27</v>
      </c>
    </row>
    <row r="28" spans="1:8" ht="12.75">
      <c r="A28" s="37" t="s">
        <v>185</v>
      </c>
      <c r="B28" s="38" t="s">
        <v>186</v>
      </c>
      <c r="C28" s="39" t="s">
        <v>20</v>
      </c>
      <c r="D28" s="36">
        <v>2</v>
      </c>
      <c r="E28" s="42">
        <v>9.88</v>
      </c>
      <c r="F28" s="42">
        <v>3.48</v>
      </c>
      <c r="G28" s="42">
        <f t="shared" si="1"/>
        <v>13.360000000000001</v>
      </c>
      <c r="H28" s="44">
        <f t="shared" si="2"/>
        <v>26.720000000000002</v>
      </c>
    </row>
    <row r="29" spans="1:8" ht="12.75">
      <c r="A29" s="37" t="s">
        <v>183</v>
      </c>
      <c r="B29" s="38" t="s">
        <v>184</v>
      </c>
      <c r="C29" s="39" t="s">
        <v>136</v>
      </c>
      <c r="D29" s="36">
        <v>18</v>
      </c>
      <c r="E29" s="42">
        <v>57.45</v>
      </c>
      <c r="F29" s="42">
        <v>12.22</v>
      </c>
      <c r="G29" s="42">
        <f t="shared" si="1"/>
        <v>69.67</v>
      </c>
      <c r="H29" s="44">
        <f t="shared" si="2"/>
        <v>1254.06</v>
      </c>
    </row>
    <row r="30" spans="1:8" ht="12.75">
      <c r="A30" s="37" t="s">
        <v>79</v>
      </c>
      <c r="B30" s="38" t="s">
        <v>80</v>
      </c>
      <c r="C30" s="39" t="s">
        <v>20</v>
      </c>
      <c r="D30" s="36">
        <v>1</v>
      </c>
      <c r="E30" s="42">
        <v>248.22</v>
      </c>
      <c r="F30" s="42">
        <v>23.04</v>
      </c>
      <c r="G30" s="42">
        <f t="shared" si="1"/>
        <v>271.26</v>
      </c>
      <c r="H30" s="44">
        <f t="shared" si="2"/>
        <v>271.26</v>
      </c>
    </row>
    <row r="31" spans="1:8" ht="12.75">
      <c r="A31" s="37" t="s">
        <v>26</v>
      </c>
      <c r="B31" s="38" t="s">
        <v>27</v>
      </c>
      <c r="C31" s="39" t="s">
        <v>20</v>
      </c>
      <c r="D31" s="36">
        <v>1</v>
      </c>
      <c r="E31" s="42">
        <v>12.66</v>
      </c>
      <c r="F31" s="42">
        <v>6.01</v>
      </c>
      <c r="G31" s="42">
        <f t="shared" si="1"/>
        <v>18.67</v>
      </c>
      <c r="H31" s="44">
        <f aca="true" t="shared" si="3" ref="H31:H33">G31*D31</f>
        <v>18.67</v>
      </c>
    </row>
    <row r="32" spans="1:8" ht="12.75">
      <c r="A32" s="37" t="s">
        <v>17</v>
      </c>
      <c r="B32" s="38" t="s">
        <v>16</v>
      </c>
      <c r="C32" s="39" t="s">
        <v>20</v>
      </c>
      <c r="D32" s="36">
        <v>36</v>
      </c>
      <c r="E32" s="42">
        <v>0.58</v>
      </c>
      <c r="F32" s="42">
        <v>3.01</v>
      </c>
      <c r="G32" s="42">
        <f t="shared" si="1"/>
        <v>3.59</v>
      </c>
      <c r="H32" s="44">
        <f t="shared" si="3"/>
        <v>129.24</v>
      </c>
    </row>
    <row r="33" spans="1:8" ht="12.75">
      <c r="A33" s="37" t="s">
        <v>179</v>
      </c>
      <c r="B33" s="38" t="s">
        <v>180</v>
      </c>
      <c r="C33" s="39" t="s">
        <v>136</v>
      </c>
      <c r="D33" s="36">
        <v>2</v>
      </c>
      <c r="E33" s="42">
        <v>1.11</v>
      </c>
      <c r="F33" s="42">
        <v>3.01</v>
      </c>
      <c r="G33" s="42">
        <f t="shared" si="1"/>
        <v>4.12</v>
      </c>
      <c r="H33" s="44">
        <f t="shared" si="3"/>
        <v>8.24</v>
      </c>
    </row>
    <row r="34" spans="1:8" ht="12.75">
      <c r="A34" s="37" t="s">
        <v>28</v>
      </c>
      <c r="B34" s="38" t="s">
        <v>29</v>
      </c>
      <c r="C34" s="39" t="s">
        <v>25</v>
      </c>
      <c r="D34" s="36">
        <v>205</v>
      </c>
      <c r="E34" s="42">
        <v>21.2</v>
      </c>
      <c r="F34" s="42">
        <v>9.61</v>
      </c>
      <c r="G34" s="42">
        <f t="shared" si="1"/>
        <v>30.81</v>
      </c>
      <c r="H34" s="44">
        <f t="shared" si="2"/>
        <v>6316.05</v>
      </c>
    </row>
    <row r="35" spans="1:8" ht="12.75">
      <c r="A35" s="37" t="s">
        <v>30</v>
      </c>
      <c r="B35" s="38" t="s">
        <v>31</v>
      </c>
      <c r="C35" s="39" t="s">
        <v>25</v>
      </c>
      <c r="D35" s="36">
        <v>36</v>
      </c>
      <c r="E35" s="42">
        <v>3.51</v>
      </c>
      <c r="F35" s="42">
        <v>2.61</v>
      </c>
      <c r="G35" s="42">
        <f t="shared" si="1"/>
        <v>6.119999999999999</v>
      </c>
      <c r="H35" s="44">
        <f t="shared" si="2"/>
        <v>220.31999999999996</v>
      </c>
    </row>
    <row r="36" spans="1:8" ht="12.75">
      <c r="A36" s="37" t="s">
        <v>15</v>
      </c>
      <c r="B36" s="38" t="s">
        <v>32</v>
      </c>
      <c r="C36" s="39" t="s">
        <v>25</v>
      </c>
      <c r="D36" s="36">
        <v>78</v>
      </c>
      <c r="E36" s="42">
        <v>1.88</v>
      </c>
      <c r="F36" s="42">
        <v>2.4</v>
      </c>
      <c r="G36" s="42">
        <f t="shared" si="1"/>
        <v>4.279999999999999</v>
      </c>
      <c r="H36" s="44">
        <f t="shared" si="2"/>
        <v>333.84</v>
      </c>
    </row>
    <row r="37" spans="1:9" s="54" customFormat="1" ht="22.5">
      <c r="A37" s="48" t="s">
        <v>33</v>
      </c>
      <c r="B37" s="49" t="s">
        <v>216</v>
      </c>
      <c r="C37" s="38" t="s">
        <v>20</v>
      </c>
      <c r="D37" s="50">
        <v>8</v>
      </c>
      <c r="E37" s="51">
        <v>68.15</v>
      </c>
      <c r="F37" s="51">
        <v>43.67</v>
      </c>
      <c r="G37" s="51">
        <f t="shared" si="1"/>
        <v>111.82000000000001</v>
      </c>
      <c r="H37" s="52">
        <f aca="true" t="shared" si="4" ref="H37">G37*D37</f>
        <v>894.5600000000001</v>
      </c>
      <c r="I37" s="53"/>
    </row>
    <row r="38" spans="1:8" ht="12.75">
      <c r="A38" s="37" t="s">
        <v>105</v>
      </c>
      <c r="B38" s="38" t="s">
        <v>106</v>
      </c>
      <c r="C38" s="40" t="s">
        <v>20</v>
      </c>
      <c r="D38" s="36">
        <v>3</v>
      </c>
      <c r="E38" s="42">
        <v>2.3</v>
      </c>
      <c r="F38" s="42">
        <v>2.81</v>
      </c>
      <c r="G38" s="42">
        <f t="shared" si="1"/>
        <v>5.109999999999999</v>
      </c>
      <c r="H38" s="44">
        <f aca="true" t="shared" si="5" ref="H38:H64">G38*D38</f>
        <v>15.329999999999998</v>
      </c>
    </row>
    <row r="39" spans="1:8" ht="12.75">
      <c r="A39" s="37" t="s">
        <v>55</v>
      </c>
      <c r="B39" s="38" t="s">
        <v>56</v>
      </c>
      <c r="C39" s="39" t="s">
        <v>20</v>
      </c>
      <c r="D39" s="36">
        <v>11</v>
      </c>
      <c r="E39" s="42">
        <v>0.4</v>
      </c>
      <c r="F39" s="42">
        <v>1.8</v>
      </c>
      <c r="G39" s="42">
        <f t="shared" si="1"/>
        <v>2.2</v>
      </c>
      <c r="H39" s="44">
        <f t="shared" si="5"/>
        <v>24.200000000000003</v>
      </c>
    </row>
    <row r="40" spans="1:8" ht="12.75">
      <c r="A40" s="37" t="s">
        <v>64</v>
      </c>
      <c r="B40" s="38" t="s">
        <v>65</v>
      </c>
      <c r="C40" s="39" t="s">
        <v>63</v>
      </c>
      <c r="D40" s="36">
        <v>4</v>
      </c>
      <c r="E40" s="42">
        <v>4</v>
      </c>
      <c r="F40" s="42">
        <v>2.8</v>
      </c>
      <c r="G40" s="42">
        <f t="shared" si="1"/>
        <v>6.8</v>
      </c>
      <c r="H40" s="44">
        <f t="shared" si="5"/>
        <v>27.2</v>
      </c>
    </row>
    <row r="41" spans="1:8" ht="12.75">
      <c r="A41" s="37" t="s">
        <v>107</v>
      </c>
      <c r="B41" s="38" t="s">
        <v>108</v>
      </c>
      <c r="C41" s="39" t="s">
        <v>20</v>
      </c>
      <c r="D41" s="36">
        <v>6</v>
      </c>
      <c r="E41" s="42">
        <v>4.93</v>
      </c>
      <c r="F41" s="42">
        <v>2.8</v>
      </c>
      <c r="G41" s="42">
        <f t="shared" si="1"/>
        <v>7.7299999999999995</v>
      </c>
      <c r="H41" s="44">
        <f t="shared" si="5"/>
        <v>46.379999999999995</v>
      </c>
    </row>
    <row r="42" spans="1:8" ht="12.75">
      <c r="A42" s="37" t="s">
        <v>189</v>
      </c>
      <c r="B42" s="38" t="s">
        <v>190</v>
      </c>
      <c r="C42" s="39" t="s">
        <v>136</v>
      </c>
      <c r="D42" s="36">
        <v>25</v>
      </c>
      <c r="E42" s="42">
        <v>0.93</v>
      </c>
      <c r="F42" s="42">
        <v>3.61</v>
      </c>
      <c r="G42" s="42">
        <f t="shared" si="1"/>
        <v>4.54</v>
      </c>
      <c r="H42" s="44">
        <f t="shared" si="5"/>
        <v>113.5</v>
      </c>
    </row>
    <row r="43" spans="1:8" ht="12.75">
      <c r="A43" s="37" t="s">
        <v>177</v>
      </c>
      <c r="B43" s="38" t="s">
        <v>178</v>
      </c>
      <c r="C43" s="39" t="s">
        <v>136</v>
      </c>
      <c r="D43" s="36">
        <v>4</v>
      </c>
      <c r="E43" s="42">
        <v>2.59</v>
      </c>
      <c r="F43" s="42">
        <v>3.61</v>
      </c>
      <c r="G43" s="42">
        <f t="shared" si="1"/>
        <v>6.199999999999999</v>
      </c>
      <c r="H43" s="44">
        <f t="shared" si="5"/>
        <v>24.799999999999997</v>
      </c>
    </row>
    <row r="44" spans="1:8" ht="12.75">
      <c r="A44" s="37" t="s">
        <v>132</v>
      </c>
      <c r="B44" s="38" t="s">
        <v>133</v>
      </c>
      <c r="C44" s="39" t="s">
        <v>20</v>
      </c>
      <c r="D44" s="36">
        <v>3</v>
      </c>
      <c r="E44" s="42">
        <v>2</v>
      </c>
      <c r="F44" s="42">
        <v>5.61</v>
      </c>
      <c r="G44" s="42">
        <v>7.61</v>
      </c>
      <c r="H44" s="44">
        <f t="shared" si="5"/>
        <v>22.830000000000002</v>
      </c>
    </row>
    <row r="45" spans="1:8" ht="12.75">
      <c r="A45" s="37" t="s">
        <v>111</v>
      </c>
      <c r="B45" s="38" t="s">
        <v>112</v>
      </c>
      <c r="C45" s="39" t="s">
        <v>20</v>
      </c>
      <c r="D45" s="36">
        <v>1</v>
      </c>
      <c r="E45" s="42">
        <v>44.5</v>
      </c>
      <c r="F45" s="42">
        <v>7.41</v>
      </c>
      <c r="G45" s="42">
        <v>51.91</v>
      </c>
      <c r="H45" s="44">
        <f t="shared" si="5"/>
        <v>51.91</v>
      </c>
    </row>
    <row r="46" spans="1:8" ht="12.75">
      <c r="A46" s="37" t="s">
        <v>57</v>
      </c>
      <c r="B46" s="38" t="s">
        <v>58</v>
      </c>
      <c r="C46" s="39" t="s">
        <v>20</v>
      </c>
      <c r="D46" s="36">
        <v>30</v>
      </c>
      <c r="E46" s="42">
        <v>0.5</v>
      </c>
      <c r="F46" s="42">
        <v>3.61</v>
      </c>
      <c r="G46" s="42">
        <v>4.11</v>
      </c>
      <c r="H46" s="44">
        <f t="shared" si="5"/>
        <v>123.30000000000001</v>
      </c>
    </row>
    <row r="47" spans="1:8" ht="12.75">
      <c r="A47" s="37" t="s">
        <v>124</v>
      </c>
      <c r="B47" s="38" t="s">
        <v>125</v>
      </c>
      <c r="C47" s="39" t="s">
        <v>20</v>
      </c>
      <c r="D47" s="36">
        <v>4</v>
      </c>
      <c r="E47" s="42">
        <v>1.2</v>
      </c>
      <c r="F47" s="42">
        <v>3.61</v>
      </c>
      <c r="G47" s="42">
        <f aca="true" t="shared" si="6" ref="G47">E47+F47</f>
        <v>4.81</v>
      </c>
      <c r="H47" s="44">
        <f t="shared" si="5"/>
        <v>19.24</v>
      </c>
    </row>
    <row r="48" spans="1:8" ht="12.75">
      <c r="A48" s="37" t="s">
        <v>70</v>
      </c>
      <c r="B48" s="38" t="s">
        <v>71</v>
      </c>
      <c r="C48" s="39" t="s">
        <v>20</v>
      </c>
      <c r="D48" s="36">
        <v>41</v>
      </c>
      <c r="E48" s="42">
        <v>2.99</v>
      </c>
      <c r="F48" s="42">
        <v>5.61</v>
      </c>
      <c r="G48" s="42">
        <v>8.6</v>
      </c>
      <c r="H48" s="44">
        <f t="shared" si="5"/>
        <v>352.59999999999997</v>
      </c>
    </row>
    <row r="49" spans="1:8" ht="12.75">
      <c r="A49" s="37" t="s">
        <v>66</v>
      </c>
      <c r="B49" s="38" t="s">
        <v>67</v>
      </c>
      <c r="C49" s="39" t="s">
        <v>20</v>
      </c>
      <c r="D49" s="36">
        <v>40</v>
      </c>
      <c r="E49" s="42">
        <v>3.48</v>
      </c>
      <c r="F49" s="42">
        <v>5.61</v>
      </c>
      <c r="G49" s="42">
        <v>9.09</v>
      </c>
      <c r="H49" s="44">
        <f t="shared" si="5"/>
        <v>363.6</v>
      </c>
    </row>
    <row r="50" spans="1:8" ht="12.75">
      <c r="A50" s="37" t="s">
        <v>137</v>
      </c>
      <c r="B50" s="38" t="s">
        <v>138</v>
      </c>
      <c r="C50" s="39" t="s">
        <v>20</v>
      </c>
      <c r="D50" s="36">
        <v>6</v>
      </c>
      <c r="E50" s="42">
        <v>54.5</v>
      </c>
      <c r="F50" s="42">
        <v>7.41</v>
      </c>
      <c r="G50" s="42">
        <f aca="true" t="shared" si="7" ref="G50:G53">E50+F50</f>
        <v>61.91</v>
      </c>
      <c r="H50" s="44">
        <f t="shared" si="5"/>
        <v>371.46</v>
      </c>
    </row>
    <row r="51" spans="1:8" ht="12.75">
      <c r="A51" s="37" t="s">
        <v>181</v>
      </c>
      <c r="B51" s="38" t="s">
        <v>182</v>
      </c>
      <c r="C51" s="39" t="s">
        <v>136</v>
      </c>
      <c r="D51" s="36">
        <v>24</v>
      </c>
      <c r="E51" s="42">
        <v>3.9</v>
      </c>
      <c r="F51" s="42">
        <v>3.61</v>
      </c>
      <c r="G51" s="42">
        <f t="shared" si="7"/>
        <v>7.51</v>
      </c>
      <c r="H51" s="44">
        <f t="shared" si="5"/>
        <v>180.24</v>
      </c>
    </row>
    <row r="52" spans="1:8" ht="12.75">
      <c r="A52" s="37" t="s">
        <v>77</v>
      </c>
      <c r="B52" s="38" t="s">
        <v>78</v>
      </c>
      <c r="C52" s="39" t="s">
        <v>20</v>
      </c>
      <c r="D52" s="36">
        <v>1</v>
      </c>
      <c r="E52" s="42">
        <v>0.73</v>
      </c>
      <c r="F52" s="42">
        <v>3.8</v>
      </c>
      <c r="G52" s="42">
        <f t="shared" si="7"/>
        <v>4.529999999999999</v>
      </c>
      <c r="H52" s="44">
        <f t="shared" si="5"/>
        <v>4.529999999999999</v>
      </c>
    </row>
    <row r="53" spans="1:8" ht="12.75">
      <c r="A53" s="37" t="s">
        <v>126</v>
      </c>
      <c r="B53" s="38" t="s">
        <v>127</v>
      </c>
      <c r="C53" s="39" t="s">
        <v>20</v>
      </c>
      <c r="D53" s="36">
        <v>6</v>
      </c>
      <c r="E53" s="42">
        <v>1.67</v>
      </c>
      <c r="F53" s="42">
        <v>3.8</v>
      </c>
      <c r="G53" s="42">
        <f t="shared" si="7"/>
        <v>5.47</v>
      </c>
      <c r="H53" s="44">
        <f t="shared" si="5"/>
        <v>32.82</v>
      </c>
    </row>
    <row r="54" spans="1:8" ht="12.75">
      <c r="A54" s="37" t="s">
        <v>139</v>
      </c>
      <c r="B54" s="38" t="s">
        <v>140</v>
      </c>
      <c r="C54" s="39" t="s">
        <v>20</v>
      </c>
      <c r="D54" s="36">
        <v>1</v>
      </c>
      <c r="E54" s="42">
        <v>4.33</v>
      </c>
      <c r="F54" s="42">
        <v>6.01</v>
      </c>
      <c r="G54" s="42">
        <v>10.34</v>
      </c>
      <c r="H54" s="44">
        <f t="shared" si="5"/>
        <v>10.34</v>
      </c>
    </row>
    <row r="55" spans="1:8" ht="12.75">
      <c r="A55" s="37" t="s">
        <v>68</v>
      </c>
      <c r="B55" s="38" t="s">
        <v>69</v>
      </c>
      <c r="C55" s="39" t="s">
        <v>20</v>
      </c>
      <c r="D55" s="36">
        <v>30</v>
      </c>
      <c r="E55" s="42">
        <v>4.8</v>
      </c>
      <c r="F55" s="42">
        <v>6.01</v>
      </c>
      <c r="G55" s="42">
        <v>10.81</v>
      </c>
      <c r="H55" s="44">
        <f t="shared" si="5"/>
        <v>324.3</v>
      </c>
    </row>
    <row r="56" spans="1:8" ht="12.75">
      <c r="A56" s="37" t="s">
        <v>128</v>
      </c>
      <c r="B56" s="38" t="s">
        <v>129</v>
      </c>
      <c r="C56" s="39" t="s">
        <v>20</v>
      </c>
      <c r="D56" s="36">
        <v>1</v>
      </c>
      <c r="E56" s="42">
        <v>13.04</v>
      </c>
      <c r="F56" s="42">
        <v>6.01</v>
      </c>
      <c r="G56" s="42">
        <v>19.05</v>
      </c>
      <c r="H56" s="44">
        <f t="shared" si="5"/>
        <v>19.05</v>
      </c>
    </row>
    <row r="57" spans="1:8" ht="12.75">
      <c r="A57" s="37" t="s">
        <v>61</v>
      </c>
      <c r="B57" s="38" t="s">
        <v>62</v>
      </c>
      <c r="C57" s="39" t="s">
        <v>20</v>
      </c>
      <c r="D57" s="36">
        <v>1</v>
      </c>
      <c r="E57" s="42">
        <v>36.93</v>
      </c>
      <c r="F57" s="42">
        <v>9.02</v>
      </c>
      <c r="G57" s="42">
        <f aca="true" t="shared" si="8" ref="G57:G58">E57+F57</f>
        <v>45.95</v>
      </c>
      <c r="H57" s="44">
        <f t="shared" si="5"/>
        <v>45.95</v>
      </c>
    </row>
    <row r="58" spans="1:8" ht="12.75">
      <c r="A58" s="37" t="s">
        <v>191</v>
      </c>
      <c r="B58" s="38" t="s">
        <v>192</v>
      </c>
      <c r="C58" s="39" t="s">
        <v>136</v>
      </c>
      <c r="D58" s="36">
        <v>7</v>
      </c>
      <c r="E58" s="42">
        <v>3.12</v>
      </c>
      <c r="F58" s="42">
        <v>3.8</v>
      </c>
      <c r="G58" s="42">
        <f t="shared" si="8"/>
        <v>6.92</v>
      </c>
      <c r="H58" s="44">
        <f t="shared" si="5"/>
        <v>48.44</v>
      </c>
    </row>
    <row r="59" spans="1:8" ht="12.75">
      <c r="A59" s="37" t="s">
        <v>134</v>
      </c>
      <c r="B59" s="38" t="s">
        <v>135</v>
      </c>
      <c r="C59" s="39" t="s">
        <v>20</v>
      </c>
      <c r="D59" s="36">
        <v>2</v>
      </c>
      <c r="E59" s="42">
        <v>5.69</v>
      </c>
      <c r="F59" s="42">
        <v>6.01</v>
      </c>
      <c r="G59" s="42">
        <v>11.7</v>
      </c>
      <c r="H59" s="44">
        <f t="shared" si="5"/>
        <v>23.4</v>
      </c>
    </row>
    <row r="60" spans="1:8" ht="12.75">
      <c r="A60" s="37" t="s">
        <v>59</v>
      </c>
      <c r="B60" s="38" t="s">
        <v>60</v>
      </c>
      <c r="C60" s="39" t="s">
        <v>20</v>
      </c>
      <c r="D60" s="36">
        <v>10</v>
      </c>
      <c r="E60" s="42">
        <v>40.16</v>
      </c>
      <c r="F60" s="42">
        <v>7.41</v>
      </c>
      <c r="G60" s="42">
        <f aca="true" t="shared" si="9" ref="G60">E60+F60</f>
        <v>47.56999999999999</v>
      </c>
      <c r="H60" s="44">
        <f t="shared" si="5"/>
        <v>475.69999999999993</v>
      </c>
    </row>
    <row r="61" spans="1:8" ht="12.75">
      <c r="A61" s="37" t="s">
        <v>187</v>
      </c>
      <c r="B61" s="38" t="s">
        <v>188</v>
      </c>
      <c r="C61" s="39" t="s">
        <v>136</v>
      </c>
      <c r="D61" s="36">
        <v>9</v>
      </c>
      <c r="E61" s="42">
        <v>6.08</v>
      </c>
      <c r="F61" s="42">
        <v>3.8</v>
      </c>
      <c r="G61" s="42">
        <f>E61+F61</f>
        <v>9.879999999999999</v>
      </c>
      <c r="H61" s="44">
        <f t="shared" si="5"/>
        <v>88.91999999999999</v>
      </c>
    </row>
    <row r="62" spans="1:8" ht="12.75">
      <c r="A62" s="37" t="s">
        <v>141</v>
      </c>
      <c r="B62" s="38" t="s">
        <v>142</v>
      </c>
      <c r="C62" s="39" t="s">
        <v>20</v>
      </c>
      <c r="D62" s="36">
        <v>5</v>
      </c>
      <c r="E62" s="42">
        <v>21.07</v>
      </c>
      <c r="F62" s="42">
        <v>0</v>
      </c>
      <c r="G62" s="42">
        <f aca="true" t="shared" si="10" ref="G62">E62+F62</f>
        <v>21.07</v>
      </c>
      <c r="H62" s="44">
        <f>G62*D62</f>
        <v>105.35</v>
      </c>
    </row>
    <row r="63" spans="1:8" ht="12.75">
      <c r="A63" s="59" t="s">
        <v>143</v>
      </c>
      <c r="B63" s="55" t="s">
        <v>144</v>
      </c>
      <c r="C63" s="39" t="s">
        <v>20</v>
      </c>
      <c r="D63" s="36">
        <v>5</v>
      </c>
      <c r="E63" s="42">
        <v>27.96</v>
      </c>
      <c r="F63" s="42">
        <v>0</v>
      </c>
      <c r="G63" s="42">
        <f>E63+F63</f>
        <v>27.96</v>
      </c>
      <c r="H63" s="44">
        <f t="shared" si="5"/>
        <v>139.8</v>
      </c>
    </row>
    <row r="64" spans="1:8" ht="12.75">
      <c r="A64" s="37" t="s">
        <v>217</v>
      </c>
      <c r="B64" s="56" t="s">
        <v>163</v>
      </c>
      <c r="C64" s="39" t="s">
        <v>20</v>
      </c>
      <c r="D64" s="36">
        <v>8</v>
      </c>
      <c r="E64" s="42">
        <v>8.83</v>
      </c>
      <c r="F64" s="42">
        <v>30.05</v>
      </c>
      <c r="G64" s="42">
        <f>E64+F64</f>
        <v>38.88</v>
      </c>
      <c r="H64" s="44">
        <f t="shared" si="5"/>
        <v>311.04</v>
      </c>
    </row>
    <row r="65" spans="1:8" ht="12.75">
      <c r="A65" s="37" t="s">
        <v>23</v>
      </c>
      <c r="B65" s="56" t="s">
        <v>24</v>
      </c>
      <c r="C65" s="39" t="s">
        <v>20</v>
      </c>
      <c r="D65" s="36">
        <v>21</v>
      </c>
      <c r="E65" s="42">
        <v>17.1</v>
      </c>
      <c r="F65" s="42">
        <v>16.02</v>
      </c>
      <c r="G65" s="42">
        <f>E65+F65</f>
        <v>33.120000000000005</v>
      </c>
      <c r="H65" s="44">
        <f aca="true" t="shared" si="11" ref="H65:H107">G65*D65</f>
        <v>695.5200000000001</v>
      </c>
    </row>
    <row r="66" spans="1:8" ht="12.75">
      <c r="A66" s="37" t="s">
        <v>164</v>
      </c>
      <c r="B66" s="56" t="s">
        <v>165</v>
      </c>
      <c r="C66" s="39" t="s">
        <v>20</v>
      </c>
      <c r="D66" s="36">
        <v>4</v>
      </c>
      <c r="E66" s="42">
        <v>3.61</v>
      </c>
      <c r="F66" s="42">
        <v>18.03</v>
      </c>
      <c r="G66" s="42">
        <f aca="true" t="shared" si="12" ref="G66:G70">E66+F66</f>
        <v>21.64</v>
      </c>
      <c r="H66" s="44">
        <f t="shared" si="11"/>
        <v>86.56</v>
      </c>
    </row>
    <row r="67" spans="1:8" ht="12.75">
      <c r="A67" s="37" t="s">
        <v>168</v>
      </c>
      <c r="B67" s="56" t="s">
        <v>169</v>
      </c>
      <c r="C67" s="39" t="s">
        <v>20</v>
      </c>
      <c r="D67" s="36">
        <v>21</v>
      </c>
      <c r="E67" s="42">
        <v>22.95</v>
      </c>
      <c r="F67" s="42">
        <v>34.05</v>
      </c>
      <c r="G67" s="42">
        <f t="shared" si="12"/>
        <v>57</v>
      </c>
      <c r="H67" s="44">
        <f t="shared" si="11"/>
        <v>1197</v>
      </c>
    </row>
    <row r="68" spans="1:8" ht="12.75">
      <c r="A68" s="37" t="s">
        <v>159</v>
      </c>
      <c r="B68" s="56" t="s">
        <v>160</v>
      </c>
      <c r="C68" s="39" t="s">
        <v>20</v>
      </c>
      <c r="D68" s="36">
        <v>2</v>
      </c>
      <c r="E68" s="42">
        <v>21.22</v>
      </c>
      <c r="F68" s="42">
        <v>9.02</v>
      </c>
      <c r="G68" s="42">
        <f t="shared" si="12"/>
        <v>30.24</v>
      </c>
      <c r="H68" s="44">
        <f t="shared" si="11"/>
        <v>60.48</v>
      </c>
    </row>
    <row r="69" spans="1:8" ht="12.75">
      <c r="A69" s="37" t="s">
        <v>166</v>
      </c>
      <c r="B69" s="56" t="s">
        <v>167</v>
      </c>
      <c r="C69" s="39" t="s">
        <v>20</v>
      </c>
      <c r="D69" s="36">
        <v>4</v>
      </c>
      <c r="E69" s="42">
        <v>22.95</v>
      </c>
      <c r="F69" s="42">
        <v>1.61</v>
      </c>
      <c r="G69" s="42">
        <f t="shared" si="12"/>
        <v>24.56</v>
      </c>
      <c r="H69" s="44">
        <f t="shared" si="11"/>
        <v>98.24</v>
      </c>
    </row>
    <row r="70" spans="1:8" ht="12.75">
      <c r="A70" s="37" t="s">
        <v>214</v>
      </c>
      <c r="B70" s="56" t="s">
        <v>215</v>
      </c>
      <c r="C70" s="39" t="s">
        <v>20</v>
      </c>
      <c r="D70" s="36">
        <v>21</v>
      </c>
      <c r="E70" s="42">
        <v>24.41</v>
      </c>
      <c r="F70" s="42">
        <v>1.61</v>
      </c>
      <c r="G70" s="42">
        <f t="shared" si="12"/>
        <v>26.02</v>
      </c>
      <c r="H70" s="44">
        <f t="shared" si="11"/>
        <v>546.42</v>
      </c>
    </row>
    <row r="71" spans="1:8" ht="12.75">
      <c r="A71" s="37" t="s">
        <v>109</v>
      </c>
      <c r="B71" s="56" t="s">
        <v>110</v>
      </c>
      <c r="C71" s="39" t="s">
        <v>20</v>
      </c>
      <c r="D71" s="36">
        <v>21</v>
      </c>
      <c r="E71" s="42">
        <v>53.94</v>
      </c>
      <c r="F71" s="42">
        <v>132.35</v>
      </c>
      <c r="G71" s="42">
        <f aca="true" t="shared" si="13" ref="G71:G72">E71+F71</f>
        <v>186.29</v>
      </c>
      <c r="H71" s="44">
        <f t="shared" si="11"/>
        <v>3912.0899999999997</v>
      </c>
    </row>
    <row r="72" spans="1:8" ht="12.75">
      <c r="A72" s="37" t="s">
        <v>175</v>
      </c>
      <c r="B72" s="56" t="s">
        <v>176</v>
      </c>
      <c r="C72" s="39" t="s">
        <v>63</v>
      </c>
      <c r="D72" s="36">
        <v>21</v>
      </c>
      <c r="E72" s="42">
        <v>26.45</v>
      </c>
      <c r="F72" s="42">
        <v>13.09</v>
      </c>
      <c r="G72" s="42">
        <f t="shared" si="13"/>
        <v>39.54</v>
      </c>
      <c r="H72" s="44">
        <f t="shared" si="11"/>
        <v>830.34</v>
      </c>
    </row>
    <row r="73" spans="1:8" ht="12.75">
      <c r="A73" s="37" t="s">
        <v>117</v>
      </c>
      <c r="B73" s="56" t="s">
        <v>118</v>
      </c>
      <c r="C73" s="39" t="s">
        <v>20</v>
      </c>
      <c r="D73" s="36">
        <v>4</v>
      </c>
      <c r="E73" s="42">
        <v>2.03</v>
      </c>
      <c r="F73" s="42">
        <v>5.81</v>
      </c>
      <c r="G73" s="42">
        <f aca="true" t="shared" si="14" ref="G73">E73+F73</f>
        <v>7.84</v>
      </c>
      <c r="H73" s="44">
        <f t="shared" si="11"/>
        <v>31.36</v>
      </c>
    </row>
    <row r="74" spans="1:8" ht="12.75">
      <c r="A74" s="37" t="s">
        <v>97</v>
      </c>
      <c r="B74" s="56" t="s">
        <v>98</v>
      </c>
      <c r="C74" s="39" t="s">
        <v>20</v>
      </c>
      <c r="D74" s="36">
        <v>5</v>
      </c>
      <c r="E74" s="42">
        <v>7.09</v>
      </c>
      <c r="F74" s="42">
        <v>7.41</v>
      </c>
      <c r="G74" s="42">
        <v>14.5</v>
      </c>
      <c r="H74" s="44">
        <f t="shared" si="11"/>
        <v>72.5</v>
      </c>
    </row>
    <row r="75" spans="1:8" ht="12.75">
      <c r="A75" s="37" t="s">
        <v>38</v>
      </c>
      <c r="B75" s="56" t="s">
        <v>37</v>
      </c>
      <c r="C75" s="39" t="s">
        <v>20</v>
      </c>
      <c r="D75" s="36">
        <v>38</v>
      </c>
      <c r="E75" s="42">
        <v>1.36</v>
      </c>
      <c r="F75" s="42">
        <v>5.61</v>
      </c>
      <c r="G75" s="42">
        <f aca="true" t="shared" si="15" ref="G75:G86">E75+F75</f>
        <v>6.970000000000001</v>
      </c>
      <c r="H75" s="44">
        <f t="shared" si="11"/>
        <v>264.86</v>
      </c>
    </row>
    <row r="76" spans="1:8" ht="12.75">
      <c r="A76" s="37" t="s">
        <v>35</v>
      </c>
      <c r="B76" s="56" t="s">
        <v>36</v>
      </c>
      <c r="C76" s="39" t="s">
        <v>20</v>
      </c>
      <c r="D76" s="36">
        <v>7</v>
      </c>
      <c r="E76" s="42">
        <v>4.5</v>
      </c>
      <c r="F76" s="42">
        <v>7.21</v>
      </c>
      <c r="G76" s="42">
        <f t="shared" si="15"/>
        <v>11.71</v>
      </c>
      <c r="H76" s="44">
        <f t="shared" si="11"/>
        <v>81.97</v>
      </c>
    </row>
    <row r="77" spans="1:8" ht="12.75">
      <c r="A77" s="37" t="s">
        <v>50</v>
      </c>
      <c r="B77" s="56" t="s">
        <v>51</v>
      </c>
      <c r="C77" s="39" t="s">
        <v>20</v>
      </c>
      <c r="D77" s="36">
        <v>2</v>
      </c>
      <c r="E77" s="42">
        <v>5.26</v>
      </c>
      <c r="F77" s="42">
        <v>9.02</v>
      </c>
      <c r="G77" s="42">
        <f t="shared" si="15"/>
        <v>14.28</v>
      </c>
      <c r="H77" s="44">
        <f t="shared" si="11"/>
        <v>28.56</v>
      </c>
    </row>
    <row r="78" spans="1:8" ht="12.75">
      <c r="A78" s="37"/>
      <c r="B78" s="56" t="s">
        <v>170</v>
      </c>
      <c r="C78" s="39" t="s">
        <v>63</v>
      </c>
      <c r="D78" s="36">
        <v>2</v>
      </c>
      <c r="E78" s="42">
        <v>0.53</v>
      </c>
      <c r="F78" s="42">
        <v>1.8</v>
      </c>
      <c r="G78" s="42">
        <f t="shared" si="15"/>
        <v>2.33</v>
      </c>
      <c r="H78" s="44">
        <f t="shared" si="11"/>
        <v>4.66</v>
      </c>
    </row>
    <row r="79" spans="1:9" ht="12.75">
      <c r="A79" s="35" t="s">
        <v>39</v>
      </c>
      <c r="B79" s="56" t="s">
        <v>40</v>
      </c>
      <c r="C79" s="39" t="s">
        <v>20</v>
      </c>
      <c r="D79" s="36">
        <v>20</v>
      </c>
      <c r="E79" s="42">
        <v>0.92</v>
      </c>
      <c r="F79" s="42">
        <v>5.61</v>
      </c>
      <c r="G79" s="42">
        <f t="shared" si="15"/>
        <v>6.53</v>
      </c>
      <c r="H79" s="44">
        <f t="shared" si="11"/>
        <v>130.6</v>
      </c>
      <c r="I79" s="33"/>
    </row>
    <row r="80" spans="1:9" ht="12.75">
      <c r="A80" s="35" t="s">
        <v>75</v>
      </c>
      <c r="B80" s="56" t="s">
        <v>76</v>
      </c>
      <c r="C80" s="39" t="s">
        <v>20</v>
      </c>
      <c r="D80" s="36">
        <v>13</v>
      </c>
      <c r="E80" s="42">
        <v>1.29</v>
      </c>
      <c r="F80" s="42">
        <v>5.61</v>
      </c>
      <c r="G80" s="42">
        <f t="shared" si="15"/>
        <v>6.9</v>
      </c>
      <c r="H80" s="44">
        <f t="shared" si="11"/>
        <v>89.7</v>
      </c>
      <c r="I80" s="33"/>
    </row>
    <row r="81" spans="1:9" ht="12.75">
      <c r="A81" s="35" t="s">
        <v>121</v>
      </c>
      <c r="B81" s="56" t="s">
        <v>122</v>
      </c>
      <c r="C81" s="39" t="s">
        <v>20</v>
      </c>
      <c r="D81" s="36">
        <v>26</v>
      </c>
      <c r="E81" s="42">
        <v>3.18</v>
      </c>
      <c r="F81" s="42">
        <v>7.21</v>
      </c>
      <c r="G81" s="42">
        <f t="shared" si="15"/>
        <v>10.39</v>
      </c>
      <c r="H81" s="44">
        <f t="shared" si="11"/>
        <v>270.14</v>
      </c>
      <c r="I81" s="33"/>
    </row>
    <row r="82" spans="1:9" ht="12.75">
      <c r="A82" s="35" t="s">
        <v>22</v>
      </c>
      <c r="B82" s="56" t="s">
        <v>52</v>
      </c>
      <c r="C82" s="39" t="s">
        <v>20</v>
      </c>
      <c r="D82" s="36">
        <v>22</v>
      </c>
      <c r="E82" s="42">
        <v>4.35</v>
      </c>
      <c r="F82" s="42">
        <v>9.02</v>
      </c>
      <c r="G82" s="42">
        <f t="shared" si="15"/>
        <v>13.37</v>
      </c>
      <c r="H82" s="44">
        <f t="shared" si="11"/>
        <v>294.14</v>
      </c>
      <c r="I82" s="33"/>
    </row>
    <row r="83" spans="1:9" ht="12.75">
      <c r="A83" s="59" t="s">
        <v>115</v>
      </c>
      <c r="B83" s="56" t="s">
        <v>116</v>
      </c>
      <c r="C83" s="39" t="s">
        <v>20</v>
      </c>
      <c r="D83" s="36">
        <v>23</v>
      </c>
      <c r="E83" s="42">
        <v>2.3</v>
      </c>
      <c r="F83" s="42">
        <v>5.61</v>
      </c>
      <c r="G83" s="42">
        <f t="shared" si="15"/>
        <v>7.91</v>
      </c>
      <c r="H83" s="44">
        <f t="shared" si="11"/>
        <v>181.93</v>
      </c>
      <c r="I83" s="33"/>
    </row>
    <row r="84" spans="1:9" ht="12.75">
      <c r="A84" s="59" t="s">
        <v>173</v>
      </c>
      <c r="B84" s="56" t="s">
        <v>174</v>
      </c>
      <c r="C84" s="39" t="s">
        <v>63</v>
      </c>
      <c r="D84" s="36">
        <v>7</v>
      </c>
      <c r="E84" s="42">
        <v>8.87</v>
      </c>
      <c r="F84" s="42">
        <v>7.41</v>
      </c>
      <c r="G84" s="42">
        <f t="shared" si="15"/>
        <v>16.28</v>
      </c>
      <c r="H84" s="44">
        <f t="shared" si="11"/>
        <v>113.96000000000001</v>
      </c>
      <c r="I84" s="33"/>
    </row>
    <row r="85" spans="1:9" ht="12.75">
      <c r="A85" s="35" t="s">
        <v>74</v>
      </c>
      <c r="B85" s="56" t="s">
        <v>123</v>
      </c>
      <c r="C85" s="39" t="s">
        <v>20</v>
      </c>
      <c r="D85" s="36">
        <v>1</v>
      </c>
      <c r="E85" s="42">
        <v>12.52</v>
      </c>
      <c r="F85" s="42">
        <v>9.21</v>
      </c>
      <c r="G85" s="42">
        <f t="shared" si="15"/>
        <v>21.73</v>
      </c>
      <c r="H85" s="44">
        <f t="shared" si="11"/>
        <v>21.73</v>
      </c>
      <c r="I85" s="33"/>
    </row>
    <row r="86" spans="1:9" ht="12.75">
      <c r="A86" s="35" t="s">
        <v>48</v>
      </c>
      <c r="B86" s="56" t="s">
        <v>49</v>
      </c>
      <c r="C86" s="39" t="s">
        <v>20</v>
      </c>
      <c r="D86" s="36">
        <v>50</v>
      </c>
      <c r="E86" s="42">
        <v>12.52</v>
      </c>
      <c r="F86" s="42">
        <v>9.21</v>
      </c>
      <c r="G86" s="42">
        <f t="shared" si="15"/>
        <v>21.73</v>
      </c>
      <c r="H86" s="44">
        <f t="shared" si="11"/>
        <v>1086.5</v>
      </c>
      <c r="I86" s="33"/>
    </row>
    <row r="87" spans="1:9" ht="12.75">
      <c r="A87" s="59" t="s">
        <v>171</v>
      </c>
      <c r="B87" s="56" t="s">
        <v>172</v>
      </c>
      <c r="C87" s="39" t="s">
        <v>63</v>
      </c>
      <c r="D87" s="36">
        <v>55</v>
      </c>
      <c r="E87" s="42">
        <v>2.56</v>
      </c>
      <c r="F87" s="42">
        <v>3.61</v>
      </c>
      <c r="G87" s="42">
        <f aca="true" t="shared" si="16" ref="G87:G88">E87+F87</f>
        <v>6.17</v>
      </c>
      <c r="H87" s="44">
        <f t="shared" si="11"/>
        <v>339.35</v>
      </c>
      <c r="I87" s="33"/>
    </row>
    <row r="88" spans="1:9" ht="12.75">
      <c r="A88" s="35" t="s">
        <v>103</v>
      </c>
      <c r="B88" s="56" t="s">
        <v>104</v>
      </c>
      <c r="C88" s="39" t="s">
        <v>20</v>
      </c>
      <c r="D88" s="36">
        <v>32</v>
      </c>
      <c r="E88" s="42">
        <v>3.03</v>
      </c>
      <c r="F88" s="42">
        <v>4.61</v>
      </c>
      <c r="G88" s="42">
        <f t="shared" si="16"/>
        <v>7.640000000000001</v>
      </c>
      <c r="H88" s="44">
        <f t="shared" si="11"/>
        <v>244.48000000000002</v>
      </c>
      <c r="I88" s="33"/>
    </row>
    <row r="89" spans="1:9" ht="12.75">
      <c r="A89" s="35" t="s">
        <v>113</v>
      </c>
      <c r="B89" s="56" t="s">
        <v>114</v>
      </c>
      <c r="C89" s="39" t="s">
        <v>20</v>
      </c>
      <c r="D89" s="36">
        <v>2</v>
      </c>
      <c r="E89" s="42">
        <v>22.43</v>
      </c>
      <c r="F89" s="42">
        <v>9.21</v>
      </c>
      <c r="G89" s="42">
        <f aca="true" t="shared" si="17" ref="G89">E89+F89</f>
        <v>31.64</v>
      </c>
      <c r="H89" s="44">
        <f t="shared" si="11"/>
        <v>63.28</v>
      </c>
      <c r="I89" s="33"/>
    </row>
    <row r="90" spans="1:9" ht="12.75">
      <c r="A90" s="35" t="s">
        <v>119</v>
      </c>
      <c r="B90" s="56" t="s">
        <v>120</v>
      </c>
      <c r="C90" s="39" t="s">
        <v>20</v>
      </c>
      <c r="D90" s="36">
        <v>8</v>
      </c>
      <c r="E90" s="42">
        <v>7.3</v>
      </c>
      <c r="F90" s="42">
        <v>7.41</v>
      </c>
      <c r="G90" s="42">
        <f aca="true" t="shared" si="18" ref="G90:G91">E90+F90</f>
        <v>14.71</v>
      </c>
      <c r="H90" s="44">
        <f t="shared" si="11"/>
        <v>117.68</v>
      </c>
      <c r="I90" s="33"/>
    </row>
    <row r="91" spans="1:9" ht="12.75">
      <c r="A91" s="59" t="s">
        <v>161</v>
      </c>
      <c r="B91" s="56" t="s">
        <v>162</v>
      </c>
      <c r="C91" s="39" t="s">
        <v>20</v>
      </c>
      <c r="D91" s="36">
        <v>10</v>
      </c>
      <c r="E91" s="42">
        <v>7.82</v>
      </c>
      <c r="F91" s="42">
        <v>9.21</v>
      </c>
      <c r="G91" s="42">
        <f t="shared" si="18"/>
        <v>17.03</v>
      </c>
      <c r="H91" s="44">
        <f t="shared" si="11"/>
        <v>170.3</v>
      </c>
      <c r="I91" s="33"/>
    </row>
    <row r="92" spans="1:9" ht="12.75">
      <c r="A92" s="35" t="s">
        <v>41</v>
      </c>
      <c r="B92" s="47" t="s">
        <v>42</v>
      </c>
      <c r="C92" s="39" t="s">
        <v>25</v>
      </c>
      <c r="D92" s="36">
        <v>53</v>
      </c>
      <c r="E92" s="42">
        <v>2.32</v>
      </c>
      <c r="F92" s="42">
        <v>4.81</v>
      </c>
      <c r="G92" s="42">
        <f aca="true" t="shared" si="19" ref="G92:G100">E92+F92</f>
        <v>7.129999999999999</v>
      </c>
      <c r="H92" s="44">
        <f t="shared" si="11"/>
        <v>377.88999999999993</v>
      </c>
      <c r="I92" s="33"/>
    </row>
    <row r="93" spans="1:9" ht="12.75">
      <c r="A93" s="35" t="s">
        <v>72</v>
      </c>
      <c r="B93" s="47" t="s">
        <v>73</v>
      </c>
      <c r="C93" s="39" t="s">
        <v>25</v>
      </c>
      <c r="D93" s="36">
        <v>85</v>
      </c>
      <c r="E93" s="42">
        <v>4.95</v>
      </c>
      <c r="F93" s="42">
        <v>6.01</v>
      </c>
      <c r="G93" s="42">
        <f t="shared" si="19"/>
        <v>10.96</v>
      </c>
      <c r="H93" s="44">
        <f t="shared" si="11"/>
        <v>931.6</v>
      </c>
      <c r="I93" s="33"/>
    </row>
    <row r="94" spans="1:9" ht="12.75">
      <c r="A94" s="35" t="s">
        <v>21</v>
      </c>
      <c r="B94" s="47" t="s">
        <v>34</v>
      </c>
      <c r="C94" s="39" t="s">
        <v>25</v>
      </c>
      <c r="D94" s="36">
        <v>75</v>
      </c>
      <c r="E94" s="42">
        <v>5.63</v>
      </c>
      <c r="F94" s="42">
        <v>9.61</v>
      </c>
      <c r="G94" s="42">
        <f t="shared" si="19"/>
        <v>15.239999999999998</v>
      </c>
      <c r="H94" s="44">
        <f>G94*D94</f>
        <v>1142.9999999999998</v>
      </c>
      <c r="I94" s="33"/>
    </row>
    <row r="95" spans="1:8" ht="12.75">
      <c r="A95" s="35" t="s">
        <v>19</v>
      </c>
      <c r="B95" s="47" t="s">
        <v>47</v>
      </c>
      <c r="C95" s="39" t="s">
        <v>25</v>
      </c>
      <c r="D95" s="36">
        <v>180</v>
      </c>
      <c r="E95" s="42">
        <v>6.49</v>
      </c>
      <c r="F95" s="42">
        <v>10.42</v>
      </c>
      <c r="G95" s="42">
        <f t="shared" si="19"/>
        <v>16.91</v>
      </c>
      <c r="H95" s="44">
        <f t="shared" si="11"/>
        <v>3043.8</v>
      </c>
    </row>
    <row r="96" spans="1:8" ht="12.75">
      <c r="A96" s="35" t="s">
        <v>193</v>
      </c>
      <c r="B96" s="47" t="s">
        <v>194</v>
      </c>
      <c r="C96" s="39" t="s">
        <v>25</v>
      </c>
      <c r="D96" s="36">
        <v>488.3</v>
      </c>
      <c r="E96" s="42">
        <v>19.03</v>
      </c>
      <c r="F96" s="42">
        <v>11.22</v>
      </c>
      <c r="G96" s="42">
        <f t="shared" si="19"/>
        <v>30.25</v>
      </c>
      <c r="H96" s="44">
        <f aca="true" t="shared" si="20" ref="H96">G96*D96</f>
        <v>14771.075</v>
      </c>
    </row>
    <row r="97" spans="1:8" ht="12.75">
      <c r="A97" s="35" t="s">
        <v>195</v>
      </c>
      <c r="B97" s="47" t="s">
        <v>196</v>
      </c>
      <c r="C97" s="39" t="s">
        <v>25</v>
      </c>
      <c r="D97" s="36">
        <v>8</v>
      </c>
      <c r="E97" s="42">
        <v>38.86</v>
      </c>
      <c r="F97" s="42">
        <v>17.47</v>
      </c>
      <c r="G97" s="42">
        <f t="shared" si="19"/>
        <v>56.33</v>
      </c>
      <c r="H97" s="44">
        <f aca="true" t="shared" si="21" ref="H97:H100">G97*D97</f>
        <v>450.64</v>
      </c>
    </row>
    <row r="98" spans="1:8" ht="12.75">
      <c r="A98" s="35" t="s">
        <v>197</v>
      </c>
      <c r="B98" s="47" t="s">
        <v>198</v>
      </c>
      <c r="C98" s="39" t="s">
        <v>199</v>
      </c>
      <c r="D98" s="36">
        <v>33</v>
      </c>
      <c r="E98" s="42">
        <v>52.85</v>
      </c>
      <c r="F98" s="42">
        <v>170.22</v>
      </c>
      <c r="G98" s="42">
        <f t="shared" si="19"/>
        <v>223.07</v>
      </c>
      <c r="H98" s="44">
        <f t="shared" si="21"/>
        <v>7361.3099999999995</v>
      </c>
    </row>
    <row r="99" spans="1:8" ht="12.75">
      <c r="A99" s="35" t="s">
        <v>109</v>
      </c>
      <c r="B99" s="47" t="s">
        <v>110</v>
      </c>
      <c r="C99" s="39" t="s">
        <v>199</v>
      </c>
      <c r="D99" s="36">
        <v>20</v>
      </c>
      <c r="E99" s="42">
        <v>53.94</v>
      </c>
      <c r="F99" s="42">
        <v>132.35</v>
      </c>
      <c r="G99" s="42">
        <f t="shared" si="19"/>
        <v>186.29</v>
      </c>
      <c r="H99" s="44">
        <f t="shared" si="21"/>
        <v>3725.7999999999997</v>
      </c>
    </row>
    <row r="100" spans="1:8" ht="12.75">
      <c r="A100" s="35" t="s">
        <v>200</v>
      </c>
      <c r="B100" s="47" t="s">
        <v>201</v>
      </c>
      <c r="C100" s="39" t="s">
        <v>199</v>
      </c>
      <c r="D100" s="36">
        <v>1</v>
      </c>
      <c r="E100" s="42">
        <v>362.53</v>
      </c>
      <c r="F100" s="42">
        <v>1179.36</v>
      </c>
      <c r="G100" s="42">
        <f t="shared" si="19"/>
        <v>1541.8899999999999</v>
      </c>
      <c r="H100" s="44">
        <f t="shared" si="21"/>
        <v>1541.8899999999999</v>
      </c>
    </row>
    <row r="101" spans="1:8" ht="12.75">
      <c r="A101" s="35"/>
      <c r="B101" s="47" t="s">
        <v>202</v>
      </c>
      <c r="C101" s="39"/>
      <c r="D101" s="36"/>
      <c r="E101" s="42"/>
      <c r="F101" s="42"/>
      <c r="G101" s="42"/>
      <c r="H101" s="44"/>
    </row>
    <row r="102" spans="1:8" ht="12.75">
      <c r="A102" s="35" t="s">
        <v>203</v>
      </c>
      <c r="B102" s="47" t="s">
        <v>204</v>
      </c>
      <c r="C102" s="39" t="s">
        <v>205</v>
      </c>
      <c r="D102" s="36">
        <v>36.89</v>
      </c>
      <c r="E102" s="42">
        <v>3.52</v>
      </c>
      <c r="F102" s="42">
        <v>1.61</v>
      </c>
      <c r="G102" s="42">
        <f>F102+E102</f>
        <v>5.13</v>
      </c>
      <c r="H102" s="44">
        <f>G102*D102</f>
        <v>189.2457</v>
      </c>
    </row>
    <row r="103" spans="1:8" ht="12.75">
      <c r="A103" s="35" t="s">
        <v>206</v>
      </c>
      <c r="B103" s="47" t="s">
        <v>207</v>
      </c>
      <c r="C103" s="39" t="s">
        <v>208</v>
      </c>
      <c r="D103" s="36">
        <v>13.65</v>
      </c>
      <c r="E103" s="42">
        <v>11.81</v>
      </c>
      <c r="F103" s="42">
        <v>15.82</v>
      </c>
      <c r="G103" s="42">
        <f>F103+E103</f>
        <v>27.630000000000003</v>
      </c>
      <c r="H103" s="44">
        <f>G103*D103</f>
        <v>377.14950000000005</v>
      </c>
    </row>
    <row r="104" spans="1:8" ht="12.75">
      <c r="A104" s="35" t="s">
        <v>209</v>
      </c>
      <c r="B104" s="47" t="s">
        <v>210</v>
      </c>
      <c r="C104" s="39" t="s">
        <v>208</v>
      </c>
      <c r="D104" s="36">
        <v>13.65</v>
      </c>
      <c r="E104" s="42">
        <v>3.61</v>
      </c>
      <c r="F104" s="42">
        <v>10.83</v>
      </c>
      <c r="G104" s="42">
        <f>F104+E104</f>
        <v>14.44</v>
      </c>
      <c r="H104" s="44">
        <f>G104*D104</f>
        <v>197.106</v>
      </c>
    </row>
    <row r="105" spans="1:8" ht="12.75">
      <c r="A105" s="35" t="s">
        <v>211</v>
      </c>
      <c r="B105" s="47" t="s">
        <v>212</v>
      </c>
      <c r="C105" s="39" t="s">
        <v>213</v>
      </c>
      <c r="D105" s="36">
        <v>0.68</v>
      </c>
      <c r="E105" s="42">
        <v>222.05</v>
      </c>
      <c r="F105" s="42">
        <v>45.9</v>
      </c>
      <c r="G105" s="42">
        <f>F105+E105</f>
        <v>267.95</v>
      </c>
      <c r="H105" s="44">
        <f>G105*D105</f>
        <v>182.20600000000002</v>
      </c>
    </row>
    <row r="106" spans="1:8" ht="12.75">
      <c r="A106" s="35" t="s">
        <v>146</v>
      </c>
      <c r="B106" s="46" t="s">
        <v>145</v>
      </c>
      <c r="C106" s="39"/>
      <c r="D106" s="36"/>
      <c r="E106" s="42"/>
      <c r="F106" s="42"/>
      <c r="G106" s="42"/>
      <c r="H106" s="44"/>
    </row>
    <row r="107" spans="1:8" ht="12.75">
      <c r="A107" s="35" t="s">
        <v>147</v>
      </c>
      <c r="B107" s="38" t="s">
        <v>148</v>
      </c>
      <c r="C107" s="39" t="s">
        <v>20</v>
      </c>
      <c r="D107" s="36">
        <v>3</v>
      </c>
      <c r="E107" s="42">
        <v>292.09</v>
      </c>
      <c r="F107" s="42">
        <v>0</v>
      </c>
      <c r="G107" s="42">
        <v>292.09</v>
      </c>
      <c r="H107" s="44">
        <f t="shared" si="11"/>
        <v>876.27</v>
      </c>
    </row>
    <row r="108" spans="1:8" ht="12.75">
      <c r="A108" s="35" t="s">
        <v>149</v>
      </c>
      <c r="B108" s="46" t="s">
        <v>150</v>
      </c>
      <c r="C108" s="39"/>
      <c r="D108" s="36"/>
      <c r="E108" s="42"/>
      <c r="F108" s="42"/>
      <c r="G108" s="42"/>
      <c r="H108" s="44"/>
    </row>
    <row r="109" spans="1:8" ht="12.75">
      <c r="A109" s="35" t="s">
        <v>151</v>
      </c>
      <c r="B109" s="38" t="s">
        <v>152</v>
      </c>
      <c r="C109" s="39" t="s">
        <v>25</v>
      </c>
      <c r="D109" s="36">
        <v>14</v>
      </c>
      <c r="E109" s="42">
        <v>7.67</v>
      </c>
      <c r="F109" s="42">
        <v>5.41</v>
      </c>
      <c r="G109" s="42">
        <f>E109+F109</f>
        <v>13.08</v>
      </c>
      <c r="H109" s="44">
        <f aca="true" t="shared" si="22" ref="H109:H110">G109*D109</f>
        <v>183.12</v>
      </c>
    </row>
    <row r="110" spans="1:8" ht="12.75">
      <c r="A110" s="35" t="s">
        <v>153</v>
      </c>
      <c r="B110" s="38" t="s">
        <v>154</v>
      </c>
      <c r="C110" s="39" t="s">
        <v>20</v>
      </c>
      <c r="D110" s="36">
        <v>4</v>
      </c>
      <c r="E110" s="42">
        <v>6.26</v>
      </c>
      <c r="F110" s="42">
        <v>6.41</v>
      </c>
      <c r="G110" s="42">
        <f>E110+F110</f>
        <v>12.67</v>
      </c>
      <c r="H110" s="44">
        <f t="shared" si="22"/>
        <v>50.68</v>
      </c>
    </row>
    <row r="111" spans="1:8" ht="12.75">
      <c r="A111" s="24"/>
      <c r="B111" s="25"/>
      <c r="C111" s="26"/>
      <c r="D111" s="27"/>
      <c r="E111" s="29"/>
      <c r="F111" s="29"/>
      <c r="G111" s="29"/>
      <c r="H111" s="28">
        <f>SUM(H12:H110)</f>
        <v>92007.45219999997</v>
      </c>
    </row>
    <row r="112" spans="1:9" ht="13.5" thickBot="1">
      <c r="A112" s="60"/>
      <c r="B112" s="61" t="s">
        <v>13</v>
      </c>
      <c r="C112" s="62"/>
      <c r="D112" s="63"/>
      <c r="E112" s="64"/>
      <c r="F112" s="64"/>
      <c r="G112" s="64"/>
      <c r="H112" s="65">
        <f>H111</f>
        <v>92007.45219999997</v>
      </c>
      <c r="I112" s="5"/>
    </row>
    <row r="113" spans="2:9" ht="12.75">
      <c r="B113" s="34" t="s">
        <v>18</v>
      </c>
      <c r="I113" s="5"/>
    </row>
  </sheetData>
  <mergeCells count="4">
    <mergeCell ref="A10:H10"/>
    <mergeCell ref="B7:H7"/>
    <mergeCell ref="B8:H8"/>
    <mergeCell ref="B9:H9"/>
  </mergeCells>
  <printOptions/>
  <pageMargins left="0.984251968503937" right="0.3937007874015748" top="0.5118110236220472" bottom="0.3937007874015748" header="0.5118110236220472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PC</cp:lastModifiedBy>
  <cp:lastPrinted>2013-08-19T12:36:27Z</cp:lastPrinted>
  <dcterms:created xsi:type="dcterms:W3CDTF">2094-09-15T23:21:08Z</dcterms:created>
  <dcterms:modified xsi:type="dcterms:W3CDTF">2013-08-20T10:55:17Z</dcterms:modified>
  <cp:category/>
  <cp:version/>
  <cp:contentType/>
  <cp:contentStatus/>
</cp:coreProperties>
</file>