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bookViews>
    <workbookView xWindow="0" yWindow="0" windowWidth="24000" windowHeight="9735" activeTab="0"/>
  </bookViews>
  <sheets>
    <sheet name="Usinas (3)" sheetId="4" r:id="rId1"/>
    <sheet name="Usinas (2)" sheetId="2" r:id="rId2"/>
    <sheet name="Plan2" sheetId="3" r:id="rId3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<sst xmlns="http://schemas.openxmlformats.org/spreadsheetml/2006/main" count="256" uniqueCount="98">
  <si>
    <t xml:space="preserve">Kinross Brasil Mineraçao S/A </t>
  </si>
  <si>
    <t>KINROSS BRASIL MINERACAO S/A (CACU)</t>
  </si>
  <si>
    <t>VERDE 08 ENERGIA S.A.</t>
  </si>
  <si>
    <t>FAZENDA VELHA</t>
  </si>
  <si>
    <t>COMPANHIA SAO PATRICIO DE GERACAO E TRANSMISSAO E ENERGIA EL</t>
  </si>
  <si>
    <t>PCH RENIC</t>
  </si>
  <si>
    <t>TAMBORIL ENERGETICA S/A</t>
  </si>
  <si>
    <t>COMPANHIA BRASILEIRA DE ALUMINIO</t>
  </si>
  <si>
    <t>RIALMA COMPANHIA ENERGETICA V S/A</t>
  </si>
  <si>
    <t>PCH YPE</t>
  </si>
  <si>
    <t>RIALMA  COMPANHIA ENERGETICA IV S/A</t>
  </si>
  <si>
    <t>QUEIXADA ENERGETICA S/A</t>
  </si>
  <si>
    <t>GALHEIROS I</t>
  </si>
  <si>
    <t>CORUMBA III</t>
  </si>
  <si>
    <t>Enegértica Corumbá III S/a</t>
  </si>
  <si>
    <t>SERRA DO FACAO ENERGIA S.A.</t>
  </si>
  <si>
    <t>RIACHAO ENERGETICA S/A</t>
  </si>
  <si>
    <t>NOVA AURORA</t>
  </si>
  <si>
    <t>GOIAS SUL GOIANDIRA</t>
  </si>
  <si>
    <t>GERDAU ACOS LONGOS S.A.</t>
  </si>
  <si>
    <t xml:space="preserve">Gerdau Aços Longos </t>
  </si>
  <si>
    <t>RIO VERDE ENERGIA SA</t>
  </si>
  <si>
    <t>FOZ RIO CLARO</t>
  </si>
  <si>
    <t>PLANALTO ENERGETICA S/A</t>
  </si>
  <si>
    <t>SANTA CRUZ POWER CORPORATION USINAS HIDROELETRICAS SA</t>
  </si>
  <si>
    <t>RETIRO VELHO ENERGETICA S.A.</t>
  </si>
  <si>
    <t>IRARA</t>
  </si>
  <si>
    <t>JATAI (ACEP)</t>
  </si>
  <si>
    <t>MOSQUITAO</t>
  </si>
  <si>
    <t>RIALMA COMPANHIA ENERGETICA III S/A</t>
  </si>
  <si>
    <t>PIRANHAS</t>
  </si>
  <si>
    <t>RIALMA COMPANHIA ENERGETICA II S/A</t>
  </si>
  <si>
    <t>MAMBAI II</t>
  </si>
  <si>
    <t>CORUMBA IV</t>
  </si>
  <si>
    <t>Cana Brava</t>
  </si>
  <si>
    <t>ESPORA</t>
  </si>
  <si>
    <t>PCA PECUARIA COMERCIO E AGRICULTURA LTDA.</t>
  </si>
  <si>
    <t>CDSA-CENTRAIS ELETR. CACH. DOURADA S.A.</t>
  </si>
  <si>
    <t>LAGO AZUL</t>
  </si>
  <si>
    <t>Corumba I</t>
  </si>
  <si>
    <t>Serra da Mesa -Furnas</t>
  </si>
  <si>
    <t>IE</t>
  </si>
  <si>
    <t>Minaçu</t>
  </si>
  <si>
    <t>Caldas Novas</t>
  </si>
  <si>
    <t>Ipameri</t>
  </si>
  <si>
    <t>Cachoeira Dourada</t>
  </si>
  <si>
    <t>Caiapônia</t>
  </si>
  <si>
    <t>Aporé</t>
  </si>
  <si>
    <t>Cavalcante</t>
  </si>
  <si>
    <t>Luziânia</t>
  </si>
  <si>
    <t>Piranhas</t>
  </si>
  <si>
    <t>Arenópolis</t>
  </si>
  <si>
    <t>Jataí</t>
  </si>
  <si>
    <t>São Domingos</t>
  </si>
  <si>
    <t>Caçu</t>
  </si>
  <si>
    <t>Cachoeira Alta</t>
  </si>
  <si>
    <t>Nova Aurora</t>
  </si>
  <si>
    <t>Goiandira</t>
  </si>
  <si>
    <t>Davinópolis</t>
  </si>
  <si>
    <t>Itarumã</t>
  </si>
  <si>
    <t>Ivolândia</t>
  </si>
  <si>
    <t>Santa Helena de Goiás</t>
  </si>
  <si>
    <t>Palestina de Goiás</t>
  </si>
  <si>
    <t>Rianápolis</t>
  </si>
  <si>
    <t>Turvelândia</t>
  </si>
  <si>
    <t>Rochedo</t>
  </si>
  <si>
    <t>Piracanjuba</t>
  </si>
  <si>
    <t>UHE São Simão</t>
  </si>
  <si>
    <t xml:space="preserve">São Simão </t>
  </si>
  <si>
    <t>Usinas</t>
  </si>
  <si>
    <t>Município da casa de máquinas</t>
  </si>
  <si>
    <t>Quantidade de energia gerada pela usina informada pela CCEE</t>
  </si>
  <si>
    <t>Sem IE</t>
  </si>
  <si>
    <t>Sitio D'Abadia</t>
  </si>
  <si>
    <t>Buritinópolis</t>
  </si>
  <si>
    <t>Obs</t>
  </si>
  <si>
    <t>Não tem VA por nota porque não tem IE</t>
  </si>
  <si>
    <t>O VA por nota deu menor do que o valor da CCEE, capturamos pela CCEE</t>
  </si>
  <si>
    <t>A Usina não tem IE em Piracanjuba, capturamos pelo informação da CCEE</t>
  </si>
  <si>
    <t>Ajuste feito em OP Esp para cumprir a Lei</t>
  </si>
  <si>
    <t>A informação da CCEE foi maior que o valor da NFE, capturamos pela CCEE</t>
  </si>
  <si>
    <t>A Usina não tem IE em São Domingos, capturamos pelo informação da CCEE</t>
  </si>
  <si>
    <t>A CPFL de Minaçu não consta na informação da CCEE, por isto excluímos o VA dela em Operações Especiais no valor de R$ 546.629.218,00</t>
  </si>
  <si>
    <t xml:space="preserve">Obs 1: </t>
  </si>
  <si>
    <t xml:space="preserve">Obs 2: </t>
  </si>
  <si>
    <t>Excluímos o VA de Furnas de Aparecida, porque a CCEE informou a geração de energia para o Município de Caldas Novas e Minaçu.</t>
  </si>
  <si>
    <t>Valor que foi considerado</t>
  </si>
  <si>
    <t>O VA por nota deu negativo, capturamos o valor pela CCEE</t>
  </si>
  <si>
    <t>O valor da CCEE foi maior do que o VA, capturamos pela CCEE</t>
  </si>
  <si>
    <t>Quant de enegia gerada X  preço médio informado pela CCEE 136,41 (1)</t>
  </si>
  <si>
    <t xml:space="preserve">Parcela 1 - Geração </t>
  </si>
  <si>
    <t xml:space="preserve">Parcela 2 - Geração </t>
  </si>
  <si>
    <t>Saídas por nota</t>
  </si>
  <si>
    <t xml:space="preserve">Entradas por nota </t>
  </si>
  <si>
    <t>VA Final</t>
  </si>
  <si>
    <t>Entradas por nota (Se valor negativo considera-se 0)</t>
  </si>
  <si>
    <t>105127299</t>
  </si>
  <si>
    <t>104061464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</si>
</sst>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rgb="FF000000"/>
      <name val="Arial"/>
      <family val="2"/>
    </font>
  </fonts>
  <fills count="8">
    <fill>
      <patternFill/>
    </fill>
    <fill>
      <patternFill patternType="gray125"/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patternFill patternType="solid">
        <fgColor theme="4" tint="0.5999900102615356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">
    <xf numFmtId="0" fontId="0" fillId="0" borderId="0" xfId="0"/>
    <xf numFmtId="4" fontId="0" fillId="0" borderId="1" xfId="0" applyNumberFormat="1" applyFill="1" applyBorder="1"/>
    <xf numFmtId="49" fontId="0" fillId="0" borderId="1" xfId="0" applyNumberFormat="1" applyFill="1" applyBorder="1"/>
    <xf numFmtId="4" fontId="0" fillId="0" borderId="0" xfId="0" applyNumberFormat="1"/>
    <xf numFmtId="0" fontId="0" fillId="0" borderId="1" xfId="0" applyBorder="1"/>
    <xf numFmtId="0" fontId="0" fillId="0" borderId="0" xfId="0" applyAlignment="1">
      <alignment/>
    </xf>
    <xf numFmtId="0" fontId="0" fillId="0" borderId="1" xfId="0" applyFill="1" applyBorder="1"/>
    <xf numFmtId="49" fontId="3" fillId="2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4" fontId="3" fillId="5" borderId="1" xfId="0" applyNumberFormat="1" applyFont="1" applyFill="1" applyBorder="1" applyAlignment="1">
      <alignment horizontal="center" vertical="center" wrapText="1"/>
    </xf>
    <xf numFmtId="4" fontId="2" fillId="6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49" fontId="2" fillId="7" borderId="1" xfId="0" applyNumberFormat="1" applyFont="1" applyFill="1" applyBorder="1" applyAlignment="1">
      <alignment vertical="center" wrapText="1"/>
    </xf>
    <xf numFmtId="0" fontId="2" fillId="7" borderId="1" xfId="0" applyFont="1" applyFill="1" applyBorder="1" applyAlignment="1">
      <alignment vertical="center"/>
    </xf>
    <xf numFmtId="4" fontId="0" fillId="0" borderId="0" xfId="0" applyNumberFormat="1" applyAlignment="1">
      <alignment horizontal="right" vertical="center"/>
    </xf>
    <xf numFmtId="4" fontId="2" fillId="7" borderId="0" xfId="0" applyNumberFormat="1" applyFont="1" applyFill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5"/>
  <sheetViews>
    <sheetView tabSelected="1" workbookViewId="0" topLeftCell="A1">
      <selection activeCell="M26" sqref="M26"/>
    </sheetView>
  </sheetViews>
  <sheetFormatPr defaultColWidth="9.140625" defaultRowHeight="15"/>
  <cols>
    <col min="1" max="1" width="10.00390625" style="0" bestFit="1" customWidth="1"/>
    <col min="2" max="2" width="65.28125" style="0" bestFit="1" customWidth="1"/>
    <col min="3" max="3" width="20.8515625" style="0" bestFit="1" customWidth="1"/>
    <col min="4" max="4" width="22.421875" style="3" bestFit="1" customWidth="1"/>
    <col min="5" max="5" width="26.7109375" style="3" bestFit="1" customWidth="1"/>
  </cols>
  <sheetData>
    <row r="1" spans="1:5" ht="68.25" customHeight="1">
      <c r="A1" s="7" t="s">
        <v>41</v>
      </c>
      <c r="B1" s="8" t="s">
        <v>69</v>
      </c>
      <c r="C1" s="9" t="s">
        <v>70</v>
      </c>
      <c r="D1" s="10" t="s">
        <v>71</v>
      </c>
      <c r="E1" s="11" t="s">
        <v>89</v>
      </c>
    </row>
    <row r="2" spans="1:5" ht="15">
      <c r="A2" s="2">
        <v>103423443</v>
      </c>
      <c r="B2" s="2" t="s">
        <v>35</v>
      </c>
      <c r="C2" s="2" t="s">
        <v>47</v>
      </c>
      <c r="D2" s="1">
        <v>237508.34017992168</v>
      </c>
      <c r="E2" s="1">
        <v>32398512.683943115</v>
      </c>
    </row>
    <row r="3" spans="1:5" ht="15">
      <c r="A3" s="2">
        <v>104061472</v>
      </c>
      <c r="B3" s="2" t="s">
        <v>25</v>
      </c>
      <c r="C3" s="2" t="s">
        <v>47</v>
      </c>
      <c r="D3" s="1">
        <v>91558.5560975624</v>
      </c>
      <c r="E3" s="1">
        <v>12489502.637268486</v>
      </c>
    </row>
    <row r="4" spans="1:5" ht="15">
      <c r="A4" s="2">
        <v>104179929</v>
      </c>
      <c r="B4" s="2" t="s">
        <v>23</v>
      </c>
      <c r="C4" s="2" t="s">
        <v>47</v>
      </c>
      <c r="D4" s="1">
        <v>125281.74005241737</v>
      </c>
      <c r="E4" s="1">
        <v>17089682.16055025</v>
      </c>
    </row>
    <row r="5" spans="1:5" ht="15">
      <c r="A5" s="2">
        <v>105055182</v>
      </c>
      <c r="B5" s="2" t="s">
        <v>8</v>
      </c>
      <c r="C5" s="2" t="s">
        <v>47</v>
      </c>
      <c r="D5" s="1">
        <v>65652.17410191934</v>
      </c>
      <c r="E5" s="1">
        <v>8955613.069242818</v>
      </c>
    </row>
    <row r="6" spans="1:5" ht="15">
      <c r="A6" s="2">
        <v>103955810</v>
      </c>
      <c r="B6" s="2" t="s">
        <v>28</v>
      </c>
      <c r="C6" s="2" t="s">
        <v>51</v>
      </c>
      <c r="D6" s="1">
        <v>147699.44149613014</v>
      </c>
      <c r="E6" s="1">
        <v>20147680.81448711</v>
      </c>
    </row>
    <row r="7" spans="1:5" ht="15">
      <c r="A7" s="2">
        <v>105459550</v>
      </c>
      <c r="B7" s="2" t="s">
        <v>5</v>
      </c>
      <c r="C7" s="2" t="s">
        <v>51</v>
      </c>
      <c r="D7" s="1">
        <v>49132.262495570554</v>
      </c>
      <c r="E7" s="1">
        <v>6702131.92702078</v>
      </c>
    </row>
    <row r="8" spans="1:5" ht="15">
      <c r="A8" s="2">
        <v>103887377</v>
      </c>
      <c r="B8" s="2" t="s">
        <v>29</v>
      </c>
      <c r="C8" s="2" t="s">
        <v>74</v>
      </c>
      <c r="D8" s="1">
        <v>49923.89450532246</v>
      </c>
      <c r="E8" s="1">
        <v>6810118.44947104</v>
      </c>
    </row>
    <row r="9" spans="1:5" ht="15">
      <c r="A9" s="2">
        <v>103643095</v>
      </c>
      <c r="B9" s="2" t="s">
        <v>31</v>
      </c>
      <c r="C9" s="2" t="s">
        <v>74</v>
      </c>
      <c r="D9" s="1">
        <v>62064.4493179564</v>
      </c>
      <c r="E9" s="1">
        <v>8466211.531462433</v>
      </c>
    </row>
    <row r="10" spans="1:5" ht="15">
      <c r="A10" s="2">
        <v>104420588</v>
      </c>
      <c r="B10" s="2" t="s">
        <v>16</v>
      </c>
      <c r="C10" s="2" t="s">
        <v>74</v>
      </c>
      <c r="D10" s="1">
        <v>61804.26015406707</v>
      </c>
      <c r="E10" s="1">
        <v>8430719.12761629</v>
      </c>
    </row>
    <row r="11" spans="1:5" ht="15">
      <c r="A11" s="2">
        <v>104213264</v>
      </c>
      <c r="B11" s="2" t="s">
        <v>20</v>
      </c>
      <c r="C11" s="2" t="s">
        <v>55</v>
      </c>
      <c r="D11" s="1">
        <v>304876.02</v>
      </c>
      <c r="E11" s="1">
        <v>41588137.8882</v>
      </c>
    </row>
    <row r="12" spans="1:5" ht="15">
      <c r="A12" s="2">
        <v>107313154</v>
      </c>
      <c r="B12" s="2" t="s">
        <v>0</v>
      </c>
      <c r="C12" s="2" t="s">
        <v>55</v>
      </c>
      <c r="D12" s="1">
        <v>167788.12</v>
      </c>
      <c r="E12" s="1">
        <v>22887977.4492</v>
      </c>
    </row>
    <row r="13" spans="1:5" ht="15">
      <c r="A13" s="2">
        <v>102911592</v>
      </c>
      <c r="B13" s="2" t="s">
        <v>37</v>
      </c>
      <c r="C13" s="2" t="s">
        <v>45</v>
      </c>
      <c r="D13" s="1">
        <v>2072081.3851004525</v>
      </c>
      <c r="E13" s="1">
        <v>282652621.7415527</v>
      </c>
    </row>
    <row r="14" spans="1:5" ht="15">
      <c r="A14" s="2">
        <v>104194529</v>
      </c>
      <c r="B14" s="2" t="s">
        <v>22</v>
      </c>
      <c r="C14" s="2" t="s">
        <v>54</v>
      </c>
      <c r="D14" s="1">
        <v>365702.7576789717</v>
      </c>
      <c r="E14" s="1">
        <v>49885513.17498852</v>
      </c>
    </row>
    <row r="15" spans="1:5" ht="15">
      <c r="A15" s="2">
        <v>104213000</v>
      </c>
      <c r="B15" s="2" t="s">
        <v>21</v>
      </c>
      <c r="C15" s="2" t="s">
        <v>54</v>
      </c>
      <c r="D15" s="1">
        <v>509949.2890829808</v>
      </c>
      <c r="E15" s="1">
        <v>49885513.17498852</v>
      </c>
    </row>
    <row r="16" spans="1:5" ht="15">
      <c r="A16" s="2">
        <v>104213396</v>
      </c>
      <c r="B16" s="2" t="s">
        <v>19</v>
      </c>
      <c r="C16" s="2" t="s">
        <v>54</v>
      </c>
      <c r="D16" s="1">
        <v>215940.46</v>
      </c>
      <c r="E16" s="1">
        <v>29456438.148599997</v>
      </c>
    </row>
    <row r="17" spans="1:5" ht="15">
      <c r="A17" s="2">
        <v>107312425</v>
      </c>
      <c r="B17" s="2" t="s">
        <v>1</v>
      </c>
      <c r="C17" s="2" t="s">
        <v>54</v>
      </c>
      <c r="D17" s="1">
        <v>118961.36</v>
      </c>
      <c r="E17" s="1">
        <v>16227519.1176</v>
      </c>
    </row>
    <row r="18" spans="1:7" ht="15">
      <c r="A18" s="2">
        <v>103365060</v>
      </c>
      <c r="B18" s="2" t="s">
        <v>36</v>
      </c>
      <c r="C18" s="2" t="s">
        <v>46</v>
      </c>
      <c r="D18" s="1">
        <v>1825.9537980891532</v>
      </c>
      <c r="E18" s="1">
        <v>249078.35759734138</v>
      </c>
      <c r="G18" s="5"/>
    </row>
    <row r="19" spans="1:5" ht="15">
      <c r="A19" s="6" t="s">
        <v>72</v>
      </c>
      <c r="B19" s="2" t="s">
        <v>39</v>
      </c>
      <c r="C19" s="2" t="s">
        <v>43</v>
      </c>
      <c r="D19" s="1">
        <v>1486080.0403363465</v>
      </c>
      <c r="E19" s="1">
        <v>202716178.30228102</v>
      </c>
    </row>
    <row r="20" spans="1:5" ht="15">
      <c r="A20" s="2">
        <v>103475761</v>
      </c>
      <c r="B20" s="2" t="s">
        <v>34</v>
      </c>
      <c r="C20" s="2" t="s">
        <v>48</v>
      </c>
      <c r="D20" s="1">
        <v>1389388.2140813374</v>
      </c>
      <c r="E20" s="1">
        <v>189526446.28283525</v>
      </c>
    </row>
    <row r="21" spans="1:5" ht="15">
      <c r="A21" s="2">
        <v>104423609</v>
      </c>
      <c r="B21" s="2" t="s">
        <v>15</v>
      </c>
      <c r="C21" s="2" t="s">
        <v>58</v>
      </c>
      <c r="D21" s="1">
        <v>522406.5036837647</v>
      </c>
      <c r="E21" s="1">
        <v>71261471.16750234</v>
      </c>
    </row>
    <row r="22" spans="1:5" ht="15">
      <c r="A22" s="2">
        <v>104273984</v>
      </c>
      <c r="B22" s="2" t="s">
        <v>18</v>
      </c>
      <c r="C22" s="2" t="s">
        <v>57</v>
      </c>
      <c r="D22" s="1">
        <v>100413.71167452338</v>
      </c>
      <c r="E22" s="1">
        <v>13697434.409521734</v>
      </c>
    </row>
    <row r="23" spans="1:5" ht="15">
      <c r="A23" s="2">
        <v>100438369</v>
      </c>
      <c r="B23" s="2" t="s">
        <v>38</v>
      </c>
      <c r="C23" s="2" t="s">
        <v>44</v>
      </c>
      <c r="D23" s="1">
        <v>8039.461773306648</v>
      </c>
      <c r="E23" s="1">
        <v>1096662.9804967598</v>
      </c>
    </row>
    <row r="24" spans="1:5" ht="15">
      <c r="A24" s="2">
        <v>104757019</v>
      </c>
      <c r="B24" s="2" t="s">
        <v>11</v>
      </c>
      <c r="C24" s="2" t="s">
        <v>59</v>
      </c>
      <c r="D24" s="1">
        <v>199362.96515291274</v>
      </c>
      <c r="E24" s="1">
        <v>27195102.076508828</v>
      </c>
    </row>
    <row r="25" spans="1:5" ht="15">
      <c r="A25" s="2" t="s">
        <v>96</v>
      </c>
      <c r="B25" s="2" t="s">
        <v>7</v>
      </c>
      <c r="C25" s="2" t="s">
        <v>59</v>
      </c>
      <c r="D25" s="1">
        <v>508949.9681074381</v>
      </c>
      <c r="E25" s="1">
        <v>69425865.14953563</v>
      </c>
    </row>
    <row r="26" spans="1:5" ht="15">
      <c r="A26" s="2">
        <v>104848421</v>
      </c>
      <c r="B26" s="2" t="s">
        <v>10</v>
      </c>
      <c r="C26" s="2" t="s">
        <v>60</v>
      </c>
      <c r="D26" s="1">
        <v>101146.62728745324</v>
      </c>
      <c r="E26" s="1">
        <v>13797411.428281497</v>
      </c>
    </row>
    <row r="27" spans="1:5" ht="15">
      <c r="A27" s="2">
        <v>104061456</v>
      </c>
      <c r="B27" s="2" t="s">
        <v>27</v>
      </c>
      <c r="C27" s="2" t="s">
        <v>52</v>
      </c>
      <c r="D27" s="1">
        <v>152006.45377481982</v>
      </c>
      <c r="E27" s="1">
        <v>20735200.35942317</v>
      </c>
    </row>
    <row r="28" spans="1:5" ht="15">
      <c r="A28" s="2" t="s">
        <v>97</v>
      </c>
      <c r="B28" s="2" t="s">
        <v>26</v>
      </c>
      <c r="C28" s="2" t="s">
        <v>52</v>
      </c>
      <c r="D28" s="1">
        <v>121433.31414864186</v>
      </c>
      <c r="E28" s="1">
        <v>16564718.383016236</v>
      </c>
    </row>
    <row r="29" spans="1:5" ht="15">
      <c r="A29" s="2">
        <v>106124749</v>
      </c>
      <c r="B29" s="2" t="s">
        <v>3</v>
      </c>
      <c r="C29" s="2" t="s">
        <v>52</v>
      </c>
      <c r="D29" s="1">
        <v>58465.44659287094</v>
      </c>
      <c r="E29" s="1">
        <v>7975271.569733525</v>
      </c>
    </row>
    <row r="30" spans="1:5" ht="15">
      <c r="A30" s="2">
        <v>103492747</v>
      </c>
      <c r="B30" s="2" t="s">
        <v>33</v>
      </c>
      <c r="C30" s="2" t="s">
        <v>49</v>
      </c>
      <c r="D30" s="1">
        <v>369165.73146264924</v>
      </c>
      <c r="E30" s="1">
        <v>50357897.42882</v>
      </c>
    </row>
    <row r="31" spans="1:5" ht="15">
      <c r="A31" s="2">
        <v>104522852</v>
      </c>
      <c r="B31" s="2" t="s">
        <v>14</v>
      </c>
      <c r="C31" s="2" t="s">
        <v>49</v>
      </c>
      <c r="D31" s="1">
        <v>99207.71</v>
      </c>
      <c r="E31" s="1">
        <v>13532923.7211</v>
      </c>
    </row>
    <row r="32" spans="1:5" ht="15">
      <c r="A32" s="2">
        <v>104572485</v>
      </c>
      <c r="B32" s="2" t="s">
        <v>13</v>
      </c>
      <c r="C32" s="2" t="s">
        <v>49</v>
      </c>
      <c r="D32" s="1">
        <v>148746.33</v>
      </c>
      <c r="E32" s="1">
        <v>20290486.875299998</v>
      </c>
    </row>
    <row r="33" spans="1:5" ht="15">
      <c r="A33" s="6" t="s">
        <v>72</v>
      </c>
      <c r="B33" s="2" t="s">
        <v>40</v>
      </c>
      <c r="C33" s="2" t="s">
        <v>42</v>
      </c>
      <c r="D33" s="1">
        <v>2647154.83456417</v>
      </c>
      <c r="E33" s="1">
        <v>361098390.9828984</v>
      </c>
    </row>
    <row r="34" spans="1:5" ht="15">
      <c r="A34" s="2">
        <v>104273992</v>
      </c>
      <c r="B34" s="2" t="s">
        <v>17</v>
      </c>
      <c r="C34" s="2" t="s">
        <v>56</v>
      </c>
      <c r="D34" s="1">
        <v>70773.21301202744</v>
      </c>
      <c r="E34" s="1">
        <v>9654173.986970663</v>
      </c>
    </row>
    <row r="35" spans="1:5" ht="15">
      <c r="A35" s="2">
        <v>105367362</v>
      </c>
      <c r="B35" s="2" t="s">
        <v>6</v>
      </c>
      <c r="C35" s="2" t="s">
        <v>62</v>
      </c>
      <c r="D35" s="1">
        <v>40215.65629899421</v>
      </c>
      <c r="E35" s="1">
        <v>5485817.6757458</v>
      </c>
    </row>
    <row r="36" spans="1:5" ht="15">
      <c r="A36" s="4" t="s">
        <v>72</v>
      </c>
      <c r="B36" s="2" t="s">
        <v>65</v>
      </c>
      <c r="C36" s="2" t="s">
        <v>66</v>
      </c>
      <c r="D36" s="1">
        <v>25205.37</v>
      </c>
      <c r="E36" s="1">
        <f>D36*136.41</f>
        <v>3438264.5217</v>
      </c>
    </row>
    <row r="37" spans="1:5" ht="15">
      <c r="A37" s="2">
        <v>103834338</v>
      </c>
      <c r="B37" s="2" t="s">
        <v>30</v>
      </c>
      <c r="C37" s="2" t="s">
        <v>50</v>
      </c>
      <c r="D37" s="1">
        <v>81860.76476331036</v>
      </c>
      <c r="E37" s="1">
        <v>11166626.921363166</v>
      </c>
    </row>
    <row r="38" spans="1:5" ht="15">
      <c r="A38" s="2">
        <v>105809527</v>
      </c>
      <c r="B38" s="2" t="s">
        <v>4</v>
      </c>
      <c r="C38" s="2" t="s">
        <v>63</v>
      </c>
      <c r="D38" s="1">
        <v>8348.747381879364</v>
      </c>
      <c r="E38" s="1">
        <v>1138852.630362164</v>
      </c>
    </row>
    <row r="39" spans="1:5" ht="15">
      <c r="A39" s="2">
        <v>104857544</v>
      </c>
      <c r="B39" s="2" t="s">
        <v>9</v>
      </c>
      <c r="C39" s="2" t="s">
        <v>61</v>
      </c>
      <c r="D39" s="1">
        <v>140377.5337172535</v>
      </c>
      <c r="E39" s="1">
        <v>19148899.37437055</v>
      </c>
    </row>
    <row r="40" spans="1:5" ht="15">
      <c r="A40" s="4" t="s">
        <v>72</v>
      </c>
      <c r="B40" s="2" t="s">
        <v>53</v>
      </c>
      <c r="C40" s="2" t="s">
        <v>53</v>
      </c>
      <c r="D40" s="1">
        <v>52781.94</v>
      </c>
      <c r="E40" s="1">
        <f>D40*136.41</f>
        <v>7199984.4354</v>
      </c>
    </row>
    <row r="41" spans="1:5" ht="15">
      <c r="A41" s="2">
        <v>104129123</v>
      </c>
      <c r="B41" s="2" t="s">
        <v>24</v>
      </c>
      <c r="C41" s="2" t="s">
        <v>53</v>
      </c>
      <c r="D41" s="1">
        <v>144731.4695437858</v>
      </c>
      <c r="E41" s="1">
        <v>19742819.76046782</v>
      </c>
    </row>
    <row r="42" spans="1:5" ht="15">
      <c r="A42" s="2">
        <v>104727810</v>
      </c>
      <c r="B42" s="2" t="s">
        <v>12</v>
      </c>
      <c r="C42" s="2" t="s">
        <v>53</v>
      </c>
      <c r="D42" s="1">
        <v>34342.87589111665</v>
      </c>
      <c r="E42" s="1">
        <v>4684711.700307222</v>
      </c>
    </row>
    <row r="43" spans="1:5" ht="15">
      <c r="A43" s="4" t="s">
        <v>72</v>
      </c>
      <c r="B43" s="2" t="s">
        <v>67</v>
      </c>
      <c r="C43" s="2" t="s">
        <v>68</v>
      </c>
      <c r="D43" s="1">
        <v>8926709.99</v>
      </c>
      <c r="E43" s="1">
        <f>D43*136.41</f>
        <v>1217692509.7359</v>
      </c>
    </row>
    <row r="44" spans="1:5" ht="15">
      <c r="A44" s="2">
        <v>103552197</v>
      </c>
      <c r="B44" s="2" t="s">
        <v>32</v>
      </c>
      <c r="C44" s="2" t="s">
        <v>73</v>
      </c>
      <c r="D44" s="1">
        <v>61037.98861222961</v>
      </c>
      <c r="E44" s="1">
        <v>8326192.02659424</v>
      </c>
    </row>
    <row r="45" spans="1:5" ht="15">
      <c r="A45" s="2">
        <v>106699016</v>
      </c>
      <c r="B45" s="2" t="s">
        <v>2</v>
      </c>
      <c r="C45" s="2" t="s">
        <v>64</v>
      </c>
      <c r="D45" s="1">
        <v>43747.24</v>
      </c>
      <c r="E45" s="1">
        <v>5967561.0084</v>
      </c>
    </row>
  </sheetData>
  <printOptions/>
  <pageMargins left="0.7874015748031497" right="0" top="0" bottom="0" header="0.31496062992125984" footer="0.31496062992125984"/>
  <pageSetup fitToHeight="1" fitToWidth="1"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workbookViewId="0" topLeftCell="E1">
      <selection activeCell="K9" sqref="K9"/>
    </sheetView>
  </sheetViews>
  <sheetFormatPr defaultColWidth="9.140625" defaultRowHeight="15"/>
  <cols>
    <col min="1" max="1" width="10.00390625" style="0" bestFit="1" customWidth="1"/>
    <col min="2" max="2" width="65.28125" style="0" hidden="1" customWidth="1"/>
    <col min="3" max="3" width="20.8515625" style="0" bestFit="1" customWidth="1"/>
    <col min="4" max="4" width="22.421875" style="3" bestFit="1" customWidth="1"/>
    <col min="5" max="5" width="26.7109375" style="3" bestFit="1" customWidth="1"/>
    <col min="6" max="7" width="26.7109375" style="3" customWidth="1"/>
    <col min="8" max="8" width="17.57421875" style="3" customWidth="1"/>
    <col min="9" max="9" width="13.8515625" style="3" bestFit="1" customWidth="1"/>
    <col min="10" max="10" width="13.8515625" style="3" customWidth="1"/>
    <col min="11" max="11" width="15.421875" style="3" bestFit="1" customWidth="1"/>
    <col min="12" max="12" width="27.28125" style="0" bestFit="1" customWidth="1"/>
  </cols>
  <sheetData>
    <row r="1" spans="5:8" ht="19.5" customHeight="1">
      <c r="E1" s="16" t="s">
        <v>90</v>
      </c>
      <c r="F1" s="15"/>
      <c r="G1" s="15"/>
      <c r="H1" s="16" t="s">
        <v>91</v>
      </c>
    </row>
    <row r="2" spans="1:12" ht="68.25" customHeight="1">
      <c r="A2" s="7" t="s">
        <v>41</v>
      </c>
      <c r="B2" s="8" t="s">
        <v>69</v>
      </c>
      <c r="C2" s="9" t="s">
        <v>70</v>
      </c>
      <c r="D2" s="10" t="s">
        <v>71</v>
      </c>
      <c r="E2" s="11" t="s">
        <v>89</v>
      </c>
      <c r="F2" s="11" t="s">
        <v>92</v>
      </c>
      <c r="G2" s="11" t="s">
        <v>93</v>
      </c>
      <c r="H2" s="11" t="s">
        <v>95</v>
      </c>
      <c r="I2" s="11" t="s">
        <v>94</v>
      </c>
      <c r="J2" s="11"/>
      <c r="K2" s="11" t="s">
        <v>86</v>
      </c>
      <c r="L2" s="11" t="s">
        <v>75</v>
      </c>
    </row>
    <row r="3" spans="1:12" ht="30">
      <c r="A3" s="2">
        <v>103423443</v>
      </c>
      <c r="B3" s="2" t="s">
        <v>35</v>
      </c>
      <c r="C3" s="2" t="s">
        <v>47</v>
      </c>
      <c r="D3" s="1">
        <v>237508.34017992168</v>
      </c>
      <c r="E3" s="1">
        <v>32398512.683943115</v>
      </c>
      <c r="F3" s="1">
        <v>45183773</v>
      </c>
      <c r="G3" s="1">
        <v>2139031</v>
      </c>
      <c r="H3" s="1">
        <f>IF(F3-E3-G3&gt;0,F3-G3-E3,0)</f>
        <v>10646229.316056885</v>
      </c>
      <c r="I3" s="1">
        <f>E3+H3</f>
        <v>43044742</v>
      </c>
      <c r="J3" s="1"/>
      <c r="K3" s="1">
        <v>43044742</v>
      </c>
      <c r="L3" s="12" t="s">
        <v>79</v>
      </c>
    </row>
    <row r="4" spans="1:12" ht="30">
      <c r="A4" s="2">
        <v>104061472</v>
      </c>
      <c r="B4" s="2" t="s">
        <v>25</v>
      </c>
      <c r="C4" s="2" t="s">
        <v>47</v>
      </c>
      <c r="D4" s="1">
        <v>91558.5560975624</v>
      </c>
      <c r="E4" s="1">
        <v>12489502.637268486</v>
      </c>
      <c r="F4" s="1">
        <v>29721698</v>
      </c>
      <c r="G4" s="1">
        <v>71245</v>
      </c>
      <c r="H4" s="1">
        <f aca="true" t="shared" si="0" ref="H4:H46">IF(F4-E4-G4&gt;0,F4-G4-E4,0)</f>
        <v>17160950.362731516</v>
      </c>
      <c r="I4" s="1">
        <f aca="true" t="shared" si="1" ref="I4:I46">E4+H4</f>
        <v>29650453</v>
      </c>
      <c r="J4" s="1"/>
      <c r="K4" s="1">
        <v>12489502.637268486</v>
      </c>
      <c r="L4" s="12" t="s">
        <v>79</v>
      </c>
    </row>
    <row r="5" spans="1:12" ht="30">
      <c r="A5" s="2">
        <v>104179929</v>
      </c>
      <c r="B5" s="2" t="s">
        <v>23</v>
      </c>
      <c r="C5" s="2" t="s">
        <v>47</v>
      </c>
      <c r="D5" s="1">
        <v>125281.74005241737</v>
      </c>
      <c r="E5" s="1">
        <v>17089682.16055025</v>
      </c>
      <c r="F5" s="1">
        <v>31675728</v>
      </c>
      <c r="G5" s="1">
        <v>419908</v>
      </c>
      <c r="H5" s="1">
        <f t="shared" si="0"/>
        <v>14166137.839449748</v>
      </c>
      <c r="I5" s="1">
        <f t="shared" si="1"/>
        <v>31255820</v>
      </c>
      <c r="J5" s="1"/>
      <c r="K5" s="1">
        <v>17089682.16055025</v>
      </c>
      <c r="L5" s="12" t="s">
        <v>79</v>
      </c>
    </row>
    <row r="6" spans="1:12" ht="30">
      <c r="A6" s="2">
        <v>105055182</v>
      </c>
      <c r="B6" s="2" t="s">
        <v>8</v>
      </c>
      <c r="C6" s="2" t="s">
        <v>47</v>
      </c>
      <c r="D6" s="1">
        <v>65652.17410191934</v>
      </c>
      <c r="E6" s="1">
        <v>8955613.069242818</v>
      </c>
      <c r="F6" s="1">
        <v>20761186</v>
      </c>
      <c r="G6" s="1">
        <v>4703609</v>
      </c>
      <c r="H6" s="1">
        <f t="shared" si="0"/>
        <v>7101963.930757182</v>
      </c>
      <c r="I6" s="1">
        <f t="shared" si="1"/>
        <v>16057577</v>
      </c>
      <c r="J6" s="1"/>
      <c r="K6" s="1">
        <v>8955613.069242818</v>
      </c>
      <c r="L6" s="12" t="s">
        <v>79</v>
      </c>
    </row>
    <row r="7" spans="1:12" ht="30">
      <c r="A7" s="2">
        <v>103955810</v>
      </c>
      <c r="B7" s="2" t="s">
        <v>28</v>
      </c>
      <c r="C7" s="2" t="s">
        <v>51</v>
      </c>
      <c r="D7" s="1">
        <v>147699.44149613014</v>
      </c>
      <c r="E7" s="1">
        <v>20147680.81448711</v>
      </c>
      <c r="F7" s="1">
        <v>44861238</v>
      </c>
      <c r="G7" s="1">
        <v>704210</v>
      </c>
      <c r="H7" s="1">
        <f t="shared" si="0"/>
        <v>24009347.18551289</v>
      </c>
      <c r="I7" s="1">
        <f t="shared" si="1"/>
        <v>44157028</v>
      </c>
      <c r="J7" s="1"/>
      <c r="K7" s="1">
        <v>20147680.81448711</v>
      </c>
      <c r="L7" s="12" t="s">
        <v>79</v>
      </c>
    </row>
    <row r="8" spans="1:12" ht="30">
      <c r="A8" s="2">
        <v>105459550</v>
      </c>
      <c r="B8" s="2" t="s">
        <v>5</v>
      </c>
      <c r="C8" s="2" t="s">
        <v>51</v>
      </c>
      <c r="D8" s="1">
        <v>49132.262495570554</v>
      </c>
      <c r="E8" s="1">
        <v>6702131.92702078</v>
      </c>
      <c r="F8" s="1">
        <v>14694011</v>
      </c>
      <c r="G8" s="1">
        <v>5055911</v>
      </c>
      <c r="H8" s="1">
        <f t="shared" si="0"/>
        <v>2935968.07297922</v>
      </c>
      <c r="I8" s="1">
        <f t="shared" si="1"/>
        <v>9638100</v>
      </c>
      <c r="J8" s="1"/>
      <c r="K8" s="1">
        <v>6702131.92702078</v>
      </c>
      <c r="L8" s="12" t="s">
        <v>79</v>
      </c>
    </row>
    <row r="9" spans="1:12" ht="45">
      <c r="A9" s="2">
        <v>103887377</v>
      </c>
      <c r="B9" s="2" t="s">
        <v>29</v>
      </c>
      <c r="C9" s="2" t="s">
        <v>74</v>
      </c>
      <c r="D9" s="1">
        <v>49923.89450532246</v>
      </c>
      <c r="E9" s="1">
        <v>6810118.44947104</v>
      </c>
      <c r="F9" s="1">
        <v>4817753</v>
      </c>
      <c r="G9" s="1">
        <v>455004</v>
      </c>
      <c r="H9" s="1">
        <f t="shared" si="0"/>
        <v>0</v>
      </c>
      <c r="I9" s="1">
        <f t="shared" si="1"/>
        <v>6810118.44947104</v>
      </c>
      <c r="J9" s="1"/>
      <c r="K9" s="1">
        <v>6810118.44947104</v>
      </c>
      <c r="L9" s="12" t="s">
        <v>80</v>
      </c>
    </row>
    <row r="10" spans="1:12" ht="30">
      <c r="A10" s="2">
        <v>103643095</v>
      </c>
      <c r="B10" s="2" t="s">
        <v>31</v>
      </c>
      <c r="C10" s="2" t="s">
        <v>74</v>
      </c>
      <c r="D10" s="1">
        <v>62064.4493179564</v>
      </c>
      <c r="E10" s="1">
        <v>8466211.531462433</v>
      </c>
      <c r="F10" s="1">
        <v>19360928</v>
      </c>
      <c r="G10" s="1">
        <v>510251</v>
      </c>
      <c r="H10" s="1">
        <f t="shared" si="0"/>
        <v>10384465.468537567</v>
      </c>
      <c r="I10" s="1">
        <f t="shared" si="1"/>
        <v>18850677</v>
      </c>
      <c r="J10" s="1"/>
      <c r="K10" s="1">
        <v>8466211.531462433</v>
      </c>
      <c r="L10" s="12" t="s">
        <v>79</v>
      </c>
    </row>
    <row r="11" spans="1:12" ht="30">
      <c r="A11" s="2">
        <v>104420588</v>
      </c>
      <c r="B11" s="2" t="s">
        <v>16</v>
      </c>
      <c r="C11" s="2" t="s">
        <v>74</v>
      </c>
      <c r="D11" s="1">
        <v>61804.26015406707</v>
      </c>
      <c r="E11" s="1">
        <v>8430719.12761629</v>
      </c>
      <c r="F11" s="1">
        <v>22903208</v>
      </c>
      <c r="G11" s="1">
        <v>5113313</v>
      </c>
      <c r="H11" s="1">
        <f t="shared" si="0"/>
        <v>9359175.87238371</v>
      </c>
      <c r="I11" s="1">
        <f t="shared" si="1"/>
        <v>17789895</v>
      </c>
      <c r="J11" s="1"/>
      <c r="K11" s="1">
        <v>8430719.12761629</v>
      </c>
      <c r="L11" s="12" t="s">
        <v>79</v>
      </c>
    </row>
    <row r="12" spans="1:12" ht="30">
      <c r="A12" s="2">
        <v>104213264</v>
      </c>
      <c r="B12" s="2" t="s">
        <v>20</v>
      </c>
      <c r="C12" s="2" t="s">
        <v>55</v>
      </c>
      <c r="D12" s="1">
        <v>304876.02</v>
      </c>
      <c r="E12" s="1">
        <v>41588137.8882</v>
      </c>
      <c r="F12" s="1">
        <v>348363854</v>
      </c>
      <c r="G12" s="1">
        <v>258988170</v>
      </c>
      <c r="H12" s="1">
        <f t="shared" si="0"/>
        <v>47787546.1118</v>
      </c>
      <c r="I12" s="1">
        <f t="shared" si="1"/>
        <v>89375684</v>
      </c>
      <c r="J12" s="1"/>
      <c r="K12" s="1">
        <v>41588137.8882</v>
      </c>
      <c r="L12" s="12" t="s">
        <v>79</v>
      </c>
    </row>
    <row r="13" spans="1:12" ht="45">
      <c r="A13" s="2">
        <v>107313154</v>
      </c>
      <c r="B13" s="2" t="s">
        <v>0</v>
      </c>
      <c r="C13" s="2" t="s">
        <v>55</v>
      </c>
      <c r="D13" s="1">
        <v>167788.12</v>
      </c>
      <c r="E13" s="1">
        <v>22887977.4492</v>
      </c>
      <c r="F13" s="1">
        <v>33742539</v>
      </c>
      <c r="G13" s="1">
        <v>29408042</v>
      </c>
      <c r="H13" s="1">
        <f t="shared" si="0"/>
        <v>0</v>
      </c>
      <c r="I13" s="1">
        <f t="shared" si="1"/>
        <v>22887977.4492</v>
      </c>
      <c r="J13" s="1"/>
      <c r="K13" s="1">
        <v>22887977.4492</v>
      </c>
      <c r="L13" s="12" t="s">
        <v>88</v>
      </c>
    </row>
    <row r="14" spans="1:12" ht="30" customHeight="1">
      <c r="A14" s="2">
        <v>102911592</v>
      </c>
      <c r="B14" s="2" t="s">
        <v>37</v>
      </c>
      <c r="C14" s="2" t="s">
        <v>45</v>
      </c>
      <c r="D14" s="1">
        <v>2072081.3851004525</v>
      </c>
      <c r="E14" s="1">
        <v>282652621.7415527</v>
      </c>
      <c r="F14" s="1">
        <v>1438243406</v>
      </c>
      <c r="G14" s="1">
        <v>1588701623</v>
      </c>
      <c r="H14" s="1">
        <f t="shared" si="0"/>
        <v>0</v>
      </c>
      <c r="I14" s="1">
        <f t="shared" si="1"/>
        <v>282652621.7415527</v>
      </c>
      <c r="J14" s="1"/>
      <c r="K14" s="1">
        <v>282652621.7415527</v>
      </c>
      <c r="L14" s="12" t="s">
        <v>87</v>
      </c>
    </row>
    <row r="15" spans="1:12" ht="30">
      <c r="A15" s="2">
        <v>104194529</v>
      </c>
      <c r="B15" s="2" t="s">
        <v>22</v>
      </c>
      <c r="C15" s="2" t="s">
        <v>54</v>
      </c>
      <c r="D15" s="1">
        <v>365702.7576789717</v>
      </c>
      <c r="E15" s="1">
        <v>49885513.17498852</v>
      </c>
      <c r="F15" s="1">
        <v>72532744</v>
      </c>
      <c r="G15" s="1">
        <v>4795582</v>
      </c>
      <c r="H15" s="1">
        <f t="shared" si="0"/>
        <v>17851648.825011477</v>
      </c>
      <c r="I15" s="1">
        <f t="shared" si="1"/>
        <v>67737162</v>
      </c>
      <c r="J15" s="1"/>
      <c r="K15" s="1">
        <v>49885513.17498852</v>
      </c>
      <c r="L15" s="12" t="s">
        <v>79</v>
      </c>
    </row>
    <row r="16" spans="1:12" ht="30">
      <c r="A16" s="2">
        <v>104213000</v>
      </c>
      <c r="B16" s="2" t="s">
        <v>21</v>
      </c>
      <c r="C16" s="2" t="s">
        <v>54</v>
      </c>
      <c r="D16" s="1">
        <v>509949.2890829808</v>
      </c>
      <c r="E16" s="1">
        <v>49885513.17498852</v>
      </c>
      <c r="F16" s="1">
        <v>154069612</v>
      </c>
      <c r="G16" s="1">
        <v>69808666</v>
      </c>
      <c r="H16" s="1">
        <f t="shared" si="0"/>
        <v>34375432.82501148</v>
      </c>
      <c r="I16" s="1">
        <f t="shared" si="1"/>
        <v>84260946</v>
      </c>
      <c r="J16" s="1"/>
      <c r="K16" s="1">
        <v>49885513.17498852</v>
      </c>
      <c r="L16" s="12" t="s">
        <v>79</v>
      </c>
    </row>
    <row r="17" spans="1:12" ht="45">
      <c r="A17" s="2">
        <v>104213396</v>
      </c>
      <c r="B17" s="2" t="s">
        <v>19</v>
      </c>
      <c r="C17" s="2" t="s">
        <v>54</v>
      </c>
      <c r="D17" s="1">
        <v>215940.46</v>
      </c>
      <c r="E17" s="1">
        <v>29456438.148599997</v>
      </c>
      <c r="F17" s="1">
        <v>14628588</v>
      </c>
      <c r="G17" s="1">
        <v>234775</v>
      </c>
      <c r="H17" s="1">
        <f t="shared" si="0"/>
        <v>0</v>
      </c>
      <c r="I17" s="1">
        <f t="shared" si="1"/>
        <v>29456438.148599997</v>
      </c>
      <c r="J17" s="1"/>
      <c r="K17" s="1">
        <v>29456438.148599997</v>
      </c>
      <c r="L17" s="12" t="s">
        <v>77</v>
      </c>
    </row>
    <row r="18" spans="1:12" ht="45">
      <c r="A18" s="2">
        <v>107312425</v>
      </c>
      <c r="B18" s="2" t="s">
        <v>1</v>
      </c>
      <c r="C18" s="2" t="s">
        <v>54</v>
      </c>
      <c r="D18" s="1">
        <v>118961.36</v>
      </c>
      <c r="E18" s="1">
        <v>16227519.1176</v>
      </c>
      <c r="F18" s="1">
        <v>7097612</v>
      </c>
      <c r="G18" s="1">
        <v>40096</v>
      </c>
      <c r="H18" s="1">
        <f t="shared" si="0"/>
        <v>0</v>
      </c>
      <c r="I18" s="1">
        <f t="shared" si="1"/>
        <v>16227519.1176</v>
      </c>
      <c r="J18" s="1"/>
      <c r="K18" s="1">
        <v>16227519.1176</v>
      </c>
      <c r="L18" s="12" t="s">
        <v>88</v>
      </c>
    </row>
    <row r="19" spans="1:14" ht="30">
      <c r="A19" s="2">
        <v>103365060</v>
      </c>
      <c r="B19" s="2" t="s">
        <v>36</v>
      </c>
      <c r="C19" s="2" t="s">
        <v>46</v>
      </c>
      <c r="D19" s="1">
        <v>1825.9537980891532</v>
      </c>
      <c r="E19" s="1">
        <v>249078.35759734138</v>
      </c>
      <c r="F19" s="1">
        <v>1500066</v>
      </c>
      <c r="G19" s="1">
        <v>385400</v>
      </c>
      <c r="H19" s="1">
        <f t="shared" si="0"/>
        <v>865587.6424026586</v>
      </c>
      <c r="I19" s="1">
        <f t="shared" si="1"/>
        <v>1114666</v>
      </c>
      <c r="J19" s="1"/>
      <c r="K19" s="1">
        <v>249078.35759734138</v>
      </c>
      <c r="L19" s="12" t="s">
        <v>79</v>
      </c>
      <c r="N19" s="5"/>
    </row>
    <row r="20" spans="1:12" ht="30">
      <c r="A20" s="6" t="s">
        <v>72</v>
      </c>
      <c r="B20" s="2" t="s">
        <v>39</v>
      </c>
      <c r="C20" s="2" t="s">
        <v>43</v>
      </c>
      <c r="D20" s="1">
        <v>1486080.0403363465</v>
      </c>
      <c r="E20" s="1">
        <v>202716178.30228102</v>
      </c>
      <c r="F20" s="1"/>
      <c r="G20" s="1"/>
      <c r="H20" s="1">
        <f t="shared" si="0"/>
        <v>0</v>
      </c>
      <c r="I20" s="1">
        <f t="shared" si="1"/>
        <v>202716178.30228102</v>
      </c>
      <c r="J20" s="1"/>
      <c r="K20" s="1">
        <v>202716178.30228102</v>
      </c>
      <c r="L20" s="12" t="s">
        <v>76</v>
      </c>
    </row>
    <row r="21" spans="1:12" ht="30">
      <c r="A21" s="2">
        <v>103475761</v>
      </c>
      <c r="B21" s="2" t="s">
        <v>34</v>
      </c>
      <c r="C21" s="2" t="s">
        <v>48</v>
      </c>
      <c r="D21" s="1">
        <v>1389388.2140813374</v>
      </c>
      <c r="E21" s="1">
        <v>189526446.28283525</v>
      </c>
      <c r="F21" s="1">
        <v>672887032</v>
      </c>
      <c r="G21" s="1">
        <v>209971893</v>
      </c>
      <c r="H21" s="1">
        <f t="shared" si="0"/>
        <v>273388692.71716475</v>
      </c>
      <c r="I21" s="1">
        <f t="shared" si="1"/>
        <v>462915139</v>
      </c>
      <c r="J21" s="1"/>
      <c r="K21" s="1">
        <v>189526446.28283525</v>
      </c>
      <c r="L21" s="12" t="s">
        <v>79</v>
      </c>
    </row>
    <row r="22" spans="1:12" ht="30">
      <c r="A22" s="2">
        <v>104423609</v>
      </c>
      <c r="B22" s="2" t="s">
        <v>15</v>
      </c>
      <c r="C22" s="2" t="s">
        <v>58</v>
      </c>
      <c r="D22" s="1">
        <v>522406.5036837647</v>
      </c>
      <c r="E22" s="1">
        <v>71261471.16750234</v>
      </c>
      <c r="F22" s="1">
        <v>385136413</v>
      </c>
      <c r="G22" s="1">
        <v>53112648</v>
      </c>
      <c r="H22" s="1">
        <f t="shared" si="0"/>
        <v>260762293.83249766</v>
      </c>
      <c r="I22" s="1">
        <f t="shared" si="1"/>
        <v>332023765</v>
      </c>
      <c r="J22" s="1"/>
      <c r="K22" s="1">
        <v>71261471.16750234</v>
      </c>
      <c r="L22" s="12" t="s">
        <v>79</v>
      </c>
    </row>
    <row r="23" spans="1:12" ht="30">
      <c r="A23" s="2">
        <v>104273984</v>
      </c>
      <c r="B23" s="2" t="s">
        <v>18</v>
      </c>
      <c r="C23" s="2" t="s">
        <v>57</v>
      </c>
      <c r="D23" s="1">
        <v>100413.71167452338</v>
      </c>
      <c r="E23" s="1">
        <v>13697434.409521734</v>
      </c>
      <c r="F23" s="1">
        <v>27170081</v>
      </c>
      <c r="G23" s="1">
        <v>1035360</v>
      </c>
      <c r="H23" s="1">
        <f t="shared" si="0"/>
        <v>12437286.590478266</v>
      </c>
      <c r="I23" s="1">
        <f t="shared" si="1"/>
        <v>26134721</v>
      </c>
      <c r="J23" s="1"/>
      <c r="K23" s="1">
        <v>13697434.409521734</v>
      </c>
      <c r="L23" s="12" t="s">
        <v>79</v>
      </c>
    </row>
    <row r="24" spans="1:12" ht="30">
      <c r="A24" s="2">
        <v>100438369</v>
      </c>
      <c r="B24" s="2" t="s">
        <v>38</v>
      </c>
      <c r="C24" s="2" t="s">
        <v>44</v>
      </c>
      <c r="D24" s="1">
        <v>8039.461773306648</v>
      </c>
      <c r="E24" s="1">
        <v>1096662.9804967598</v>
      </c>
      <c r="F24" s="1">
        <v>131980656</v>
      </c>
      <c r="G24" s="1">
        <v>55141750</v>
      </c>
      <c r="H24" s="1">
        <f t="shared" si="0"/>
        <v>75742243.01950324</v>
      </c>
      <c r="I24" s="1">
        <f t="shared" si="1"/>
        <v>76838906</v>
      </c>
      <c r="J24" s="1"/>
      <c r="K24" s="1">
        <v>1096662.9804967598</v>
      </c>
      <c r="L24" s="12" t="s">
        <v>79</v>
      </c>
    </row>
    <row r="25" spans="1:12" ht="30">
      <c r="A25" s="2">
        <v>104757019</v>
      </c>
      <c r="B25" s="2" t="s">
        <v>11</v>
      </c>
      <c r="C25" s="2" t="s">
        <v>59</v>
      </c>
      <c r="D25" s="1">
        <v>199362.96515291274</v>
      </c>
      <c r="E25" s="1">
        <v>27195102.076508828</v>
      </c>
      <c r="F25" s="1">
        <v>42499577</v>
      </c>
      <c r="G25" s="1">
        <v>532056</v>
      </c>
      <c r="H25" s="1">
        <f t="shared" si="0"/>
        <v>14772418.923491172</v>
      </c>
      <c r="I25" s="1">
        <f t="shared" si="1"/>
        <v>41967521</v>
      </c>
      <c r="J25" s="1"/>
      <c r="K25" s="1">
        <v>27195102.076508828</v>
      </c>
      <c r="L25" s="12" t="s">
        <v>79</v>
      </c>
    </row>
    <row r="26" spans="1:12" ht="45">
      <c r="A26" s="2" t="s">
        <v>96</v>
      </c>
      <c r="B26" s="2" t="s">
        <v>7</v>
      </c>
      <c r="C26" s="2" t="s">
        <v>59</v>
      </c>
      <c r="D26" s="1">
        <v>508949.9681074381</v>
      </c>
      <c r="E26" s="1">
        <v>69425865.14953563</v>
      </c>
      <c r="F26" s="1">
        <v>20634430</v>
      </c>
      <c r="G26" s="1">
        <v>1010473</v>
      </c>
      <c r="H26" s="1">
        <f t="shared" si="0"/>
        <v>0</v>
      </c>
      <c r="I26" s="1">
        <f t="shared" si="1"/>
        <v>69425865.14953563</v>
      </c>
      <c r="J26" s="1"/>
      <c r="K26" s="1">
        <v>69425865.14953563</v>
      </c>
      <c r="L26" s="12" t="s">
        <v>88</v>
      </c>
    </row>
    <row r="27" spans="1:12" ht="30">
      <c r="A27" s="2">
        <v>104848421</v>
      </c>
      <c r="B27" s="2" t="s">
        <v>10</v>
      </c>
      <c r="C27" s="2" t="s">
        <v>60</v>
      </c>
      <c r="D27" s="1">
        <v>101146.62728745324</v>
      </c>
      <c r="E27" s="1">
        <v>13797411.428281497</v>
      </c>
      <c r="F27" s="1">
        <v>28579558</v>
      </c>
      <c r="G27" s="1">
        <v>768778</v>
      </c>
      <c r="H27" s="1">
        <f t="shared" si="0"/>
        <v>14013368.571718503</v>
      </c>
      <c r="I27" s="1">
        <f t="shared" si="1"/>
        <v>27810780</v>
      </c>
      <c r="J27" s="1"/>
      <c r="K27" s="1">
        <v>13797411.428281497</v>
      </c>
      <c r="L27" s="12" t="s">
        <v>79</v>
      </c>
    </row>
    <row r="28" spans="1:12" ht="30">
      <c r="A28" s="2">
        <v>104061456</v>
      </c>
      <c r="B28" s="2" t="s">
        <v>27</v>
      </c>
      <c r="C28" s="2" t="s">
        <v>52</v>
      </c>
      <c r="D28" s="1">
        <v>152006.45377481982</v>
      </c>
      <c r="E28" s="1">
        <v>20735200.35942317</v>
      </c>
      <c r="F28" s="1">
        <v>45651156</v>
      </c>
      <c r="G28" s="1">
        <v>835023</v>
      </c>
      <c r="H28" s="1">
        <f t="shared" si="0"/>
        <v>24080932.64057683</v>
      </c>
      <c r="I28" s="1">
        <f t="shared" si="1"/>
        <v>44816133</v>
      </c>
      <c r="J28" s="1"/>
      <c r="K28" s="1">
        <v>20735200.35942317</v>
      </c>
      <c r="L28" s="12" t="s">
        <v>79</v>
      </c>
    </row>
    <row r="29" spans="1:12" ht="30">
      <c r="A29" s="2" t="s">
        <v>97</v>
      </c>
      <c r="B29" s="2" t="s">
        <v>26</v>
      </c>
      <c r="C29" s="2" t="s">
        <v>52</v>
      </c>
      <c r="D29" s="1">
        <v>121433.31414864186</v>
      </c>
      <c r="E29" s="1">
        <v>16564718.383016236</v>
      </c>
      <c r="F29" s="1">
        <v>40930425</v>
      </c>
      <c r="G29" s="1">
        <v>816611</v>
      </c>
      <c r="H29" s="1">
        <f t="shared" si="0"/>
        <v>23549095.616983764</v>
      </c>
      <c r="I29" s="1">
        <f t="shared" si="1"/>
        <v>40113814</v>
      </c>
      <c r="J29" s="1"/>
      <c r="K29" s="1">
        <v>16564718.383016236</v>
      </c>
      <c r="L29" s="12" t="s">
        <v>79</v>
      </c>
    </row>
    <row r="30" spans="1:12" ht="30">
      <c r="A30" s="2">
        <v>106124749</v>
      </c>
      <c r="B30" s="2" t="s">
        <v>3</v>
      </c>
      <c r="C30" s="2" t="s">
        <v>52</v>
      </c>
      <c r="D30" s="1">
        <v>58465.44659287094</v>
      </c>
      <c r="E30" s="1">
        <v>7975271.569733525</v>
      </c>
      <c r="F30" s="1">
        <v>13503218</v>
      </c>
      <c r="G30" s="1">
        <v>324512</v>
      </c>
      <c r="H30" s="1">
        <f t="shared" si="0"/>
        <v>5203434.430266475</v>
      </c>
      <c r="I30" s="1">
        <f t="shared" si="1"/>
        <v>13178706</v>
      </c>
      <c r="J30" s="1"/>
      <c r="K30" s="1">
        <v>7975271.569733525</v>
      </c>
      <c r="L30" s="12" t="s">
        <v>79</v>
      </c>
    </row>
    <row r="31" spans="1:12" ht="30">
      <c r="A31" s="2">
        <v>103492747</v>
      </c>
      <c r="B31" s="2" t="s">
        <v>33</v>
      </c>
      <c r="C31" s="2" t="s">
        <v>49</v>
      </c>
      <c r="D31" s="1">
        <v>369165.73146264924</v>
      </c>
      <c r="E31" s="1">
        <v>50357897.42882</v>
      </c>
      <c r="F31" s="1">
        <v>171259186</v>
      </c>
      <c r="G31" s="1">
        <v>24245674</v>
      </c>
      <c r="H31" s="1">
        <f t="shared" si="0"/>
        <v>96655614.57118</v>
      </c>
      <c r="I31" s="1">
        <f t="shared" si="1"/>
        <v>147013512</v>
      </c>
      <c r="J31" s="1"/>
      <c r="K31" s="1">
        <v>50357897.42882</v>
      </c>
      <c r="L31" s="12" t="s">
        <v>79</v>
      </c>
    </row>
    <row r="32" spans="1:12" ht="30">
      <c r="A32" s="2">
        <v>104522852</v>
      </c>
      <c r="B32" s="2" t="s">
        <v>14</v>
      </c>
      <c r="C32" s="2" t="s">
        <v>49</v>
      </c>
      <c r="D32" s="1">
        <v>99207.71</v>
      </c>
      <c r="E32" s="1">
        <v>13532923.7211</v>
      </c>
      <c r="F32" s="1">
        <v>45477751</v>
      </c>
      <c r="G32" s="1">
        <v>7709167</v>
      </c>
      <c r="H32" s="1">
        <f t="shared" si="0"/>
        <v>24235660.278899997</v>
      </c>
      <c r="I32" s="1">
        <f t="shared" si="1"/>
        <v>37768584</v>
      </c>
      <c r="J32" s="1"/>
      <c r="K32" s="1">
        <v>13532923.7211</v>
      </c>
      <c r="L32" s="12" t="s">
        <v>79</v>
      </c>
    </row>
    <row r="33" spans="1:12" ht="30">
      <c r="A33" s="2">
        <v>104572485</v>
      </c>
      <c r="B33" s="2" t="s">
        <v>13</v>
      </c>
      <c r="C33" s="2" t="s">
        <v>49</v>
      </c>
      <c r="D33" s="1">
        <v>148746.33</v>
      </c>
      <c r="E33" s="1">
        <v>20290486.875299998</v>
      </c>
      <c r="F33" s="1">
        <v>84148805</v>
      </c>
      <c r="G33" s="1">
        <v>28034618</v>
      </c>
      <c r="H33" s="1">
        <f t="shared" si="0"/>
        <v>35823700.1247</v>
      </c>
      <c r="I33" s="1">
        <f t="shared" si="1"/>
        <v>56114187</v>
      </c>
      <c r="J33" s="1"/>
      <c r="K33" s="1">
        <v>20290486.875299998</v>
      </c>
      <c r="L33" s="12" t="s">
        <v>79</v>
      </c>
    </row>
    <row r="34" spans="1:12" ht="30">
      <c r="A34" s="6" t="s">
        <v>72</v>
      </c>
      <c r="B34" s="2" t="s">
        <v>40</v>
      </c>
      <c r="C34" s="2" t="s">
        <v>42</v>
      </c>
      <c r="D34" s="1">
        <v>2647154.83456417</v>
      </c>
      <c r="E34" s="1">
        <v>361098390.9828984</v>
      </c>
      <c r="F34" s="1"/>
      <c r="G34" s="1"/>
      <c r="H34" s="1">
        <f t="shared" si="0"/>
        <v>0</v>
      </c>
      <c r="I34" s="1">
        <f t="shared" si="1"/>
        <v>361098390.9828984</v>
      </c>
      <c r="J34" s="1"/>
      <c r="K34" s="1">
        <v>361098390.9828984</v>
      </c>
      <c r="L34" s="12" t="s">
        <v>76</v>
      </c>
    </row>
    <row r="35" spans="1:12" ht="30">
      <c r="A35" s="2">
        <v>104273992</v>
      </c>
      <c r="B35" s="2" t="s">
        <v>17</v>
      </c>
      <c r="C35" s="2" t="s">
        <v>56</v>
      </c>
      <c r="D35" s="1">
        <v>70773.21301202744</v>
      </c>
      <c r="E35" s="1">
        <v>9654173.986970663</v>
      </c>
      <c r="F35" s="1">
        <v>20381967</v>
      </c>
      <c r="G35" s="1">
        <v>4821725</v>
      </c>
      <c r="H35" s="1">
        <f t="shared" si="0"/>
        <v>5906068.013029337</v>
      </c>
      <c r="I35" s="1">
        <f t="shared" si="1"/>
        <v>15560242</v>
      </c>
      <c r="J35" s="1"/>
      <c r="K35" s="1">
        <v>9654173.986970663</v>
      </c>
      <c r="L35" s="12" t="s">
        <v>79</v>
      </c>
    </row>
    <row r="36" spans="1:12" ht="30">
      <c r="A36" s="2">
        <v>105367362</v>
      </c>
      <c r="B36" s="2" t="s">
        <v>6</v>
      </c>
      <c r="C36" s="2" t="s">
        <v>62</v>
      </c>
      <c r="D36" s="1">
        <v>40215.65629899421</v>
      </c>
      <c r="E36" s="1">
        <v>5485817.6757458</v>
      </c>
      <c r="F36" s="1">
        <v>27261873</v>
      </c>
      <c r="G36" s="1">
        <v>6895640</v>
      </c>
      <c r="H36" s="1">
        <f t="shared" si="0"/>
        <v>14880415.3242542</v>
      </c>
      <c r="I36" s="1">
        <f t="shared" si="1"/>
        <v>20366233</v>
      </c>
      <c r="J36" s="1"/>
      <c r="K36" s="1">
        <v>5485817.6757458</v>
      </c>
      <c r="L36" s="12" t="s">
        <v>79</v>
      </c>
    </row>
    <row r="37" spans="1:12" ht="45">
      <c r="A37" s="4" t="s">
        <v>72</v>
      </c>
      <c r="B37" s="2" t="s">
        <v>65</v>
      </c>
      <c r="C37" s="2" t="s">
        <v>66</v>
      </c>
      <c r="D37" s="1">
        <v>25205.37</v>
      </c>
      <c r="E37" s="1">
        <f>D37*136.41</f>
        <v>3438264.5217</v>
      </c>
      <c r="F37" s="1"/>
      <c r="G37" s="1"/>
      <c r="H37" s="1">
        <f t="shared" si="0"/>
        <v>0</v>
      </c>
      <c r="I37" s="1">
        <f t="shared" si="1"/>
        <v>3438264.5217</v>
      </c>
      <c r="J37" s="1"/>
      <c r="K37" s="1">
        <v>3438264.52</v>
      </c>
      <c r="L37" s="12" t="s">
        <v>78</v>
      </c>
    </row>
    <row r="38" spans="1:12" ht="30">
      <c r="A38" s="2">
        <v>103834338</v>
      </c>
      <c r="B38" s="2" t="s">
        <v>30</v>
      </c>
      <c r="C38" s="2" t="s">
        <v>50</v>
      </c>
      <c r="D38" s="1">
        <v>81860.76476331036</v>
      </c>
      <c r="E38" s="1">
        <v>11166626.921363166</v>
      </c>
      <c r="F38" s="1">
        <v>5342</v>
      </c>
      <c r="G38" s="1">
        <v>457077</v>
      </c>
      <c r="H38" s="1">
        <f t="shared" si="0"/>
        <v>0</v>
      </c>
      <c r="I38" s="1">
        <f t="shared" si="1"/>
        <v>11166626.921363166</v>
      </c>
      <c r="J38" s="1"/>
      <c r="K38" s="1">
        <v>11166626.921363166</v>
      </c>
      <c r="L38" s="12" t="s">
        <v>87</v>
      </c>
    </row>
    <row r="39" spans="1:12" ht="30">
      <c r="A39" s="2">
        <v>105809527</v>
      </c>
      <c r="B39" s="2" t="s">
        <v>4</v>
      </c>
      <c r="C39" s="2" t="s">
        <v>63</v>
      </c>
      <c r="D39" s="1">
        <v>8348.747381879364</v>
      </c>
      <c r="E39" s="1">
        <v>1138852.630362164</v>
      </c>
      <c r="F39" s="1">
        <v>1656498</v>
      </c>
      <c r="G39" s="1">
        <v>443127</v>
      </c>
      <c r="H39" s="1">
        <f t="shared" si="0"/>
        <v>74518.369637836</v>
      </c>
      <c r="I39" s="1">
        <f t="shared" si="1"/>
        <v>1213371</v>
      </c>
      <c r="J39" s="1"/>
      <c r="K39" s="1">
        <v>1138852.630362164</v>
      </c>
      <c r="L39" s="12" t="s">
        <v>79</v>
      </c>
    </row>
    <row r="40" spans="1:12" ht="30">
      <c r="A40" s="2">
        <v>104857544</v>
      </c>
      <c r="B40" s="2" t="s">
        <v>9</v>
      </c>
      <c r="C40" s="2" t="s">
        <v>61</v>
      </c>
      <c r="D40" s="1">
        <v>140377.5337172535</v>
      </c>
      <c r="E40" s="1">
        <v>19148899.37437055</v>
      </c>
      <c r="F40" s="1">
        <v>30874937</v>
      </c>
      <c r="G40" s="1">
        <v>1614432</v>
      </c>
      <c r="H40" s="1">
        <f t="shared" si="0"/>
        <v>10111605.625629451</v>
      </c>
      <c r="I40" s="1">
        <f t="shared" si="1"/>
        <v>29260505</v>
      </c>
      <c r="J40" s="1"/>
      <c r="K40" s="1">
        <v>19148899.37437055</v>
      </c>
      <c r="L40" s="12" t="s">
        <v>79</v>
      </c>
    </row>
    <row r="41" spans="1:12" ht="45">
      <c r="A41" s="4" t="s">
        <v>72</v>
      </c>
      <c r="B41" s="2" t="s">
        <v>53</v>
      </c>
      <c r="C41" s="2" t="s">
        <v>53</v>
      </c>
      <c r="D41" s="1">
        <v>52781.94</v>
      </c>
      <c r="E41" s="1">
        <f>D41*136.41</f>
        <v>7199984.4354</v>
      </c>
      <c r="F41" s="1"/>
      <c r="G41" s="1"/>
      <c r="H41" s="1">
        <f t="shared" si="0"/>
        <v>0</v>
      </c>
      <c r="I41" s="1">
        <f t="shared" si="1"/>
        <v>7199984.4354</v>
      </c>
      <c r="J41" s="1"/>
      <c r="K41" s="1">
        <v>7199984.44</v>
      </c>
      <c r="L41" s="12" t="s">
        <v>81</v>
      </c>
    </row>
    <row r="42" spans="1:12" ht="30">
      <c r="A42" s="2">
        <v>104129123</v>
      </c>
      <c r="B42" s="2" t="s">
        <v>24</v>
      </c>
      <c r="C42" s="2" t="s">
        <v>53</v>
      </c>
      <c r="D42" s="1">
        <v>144731.4695437858</v>
      </c>
      <c r="E42" s="1">
        <v>19742819.76046782</v>
      </c>
      <c r="F42" s="1">
        <v>43559034</v>
      </c>
      <c r="G42" s="1">
        <v>5486326</v>
      </c>
      <c r="H42" s="1">
        <f t="shared" si="0"/>
        <v>18329888.23953218</v>
      </c>
      <c r="I42" s="1">
        <f t="shared" si="1"/>
        <v>38072708</v>
      </c>
      <c r="J42" s="1"/>
      <c r="K42" s="1">
        <v>19742819.76046782</v>
      </c>
      <c r="L42" s="12" t="s">
        <v>79</v>
      </c>
    </row>
    <row r="43" spans="1:12" ht="30">
      <c r="A43" s="2">
        <v>104727810</v>
      </c>
      <c r="B43" s="2" t="s">
        <v>12</v>
      </c>
      <c r="C43" s="2" t="s">
        <v>53</v>
      </c>
      <c r="D43" s="1">
        <v>34342.87589111665</v>
      </c>
      <c r="E43" s="1">
        <v>4684711.700307222</v>
      </c>
      <c r="F43" s="1">
        <v>13112225</v>
      </c>
      <c r="G43" s="1">
        <v>1000469</v>
      </c>
      <c r="H43" s="1">
        <f t="shared" si="0"/>
        <v>7427044.299692778</v>
      </c>
      <c r="I43" s="1">
        <f t="shared" si="1"/>
        <v>12111756</v>
      </c>
      <c r="J43" s="1"/>
      <c r="K43" s="1">
        <v>4684711.700307222</v>
      </c>
      <c r="L43" s="12" t="s">
        <v>79</v>
      </c>
    </row>
    <row r="44" spans="1:12" ht="30">
      <c r="A44" s="4" t="s">
        <v>72</v>
      </c>
      <c r="B44" s="2" t="s">
        <v>67</v>
      </c>
      <c r="C44" s="2" t="s">
        <v>68</v>
      </c>
      <c r="D44" s="1">
        <v>8926709.99</v>
      </c>
      <c r="E44" s="1">
        <f>D44*136.41</f>
        <v>1217692509.7359</v>
      </c>
      <c r="F44" s="1"/>
      <c r="G44" s="1"/>
      <c r="H44" s="1">
        <f t="shared" si="0"/>
        <v>0</v>
      </c>
      <c r="I44" s="1">
        <f t="shared" si="1"/>
        <v>1217692509.7359</v>
      </c>
      <c r="J44" s="1"/>
      <c r="K44" s="1">
        <v>1217692509.74</v>
      </c>
      <c r="L44" s="12" t="s">
        <v>76</v>
      </c>
    </row>
    <row r="45" spans="1:12" ht="30">
      <c r="A45" s="2">
        <v>103552197</v>
      </c>
      <c r="B45" s="2" t="s">
        <v>32</v>
      </c>
      <c r="C45" s="2" t="s">
        <v>73</v>
      </c>
      <c r="D45" s="1">
        <v>61037.98861222961</v>
      </c>
      <c r="E45" s="1">
        <v>8326192.02659424</v>
      </c>
      <c r="F45" s="1">
        <v>23280700</v>
      </c>
      <c r="G45" s="1">
        <v>1034138</v>
      </c>
      <c r="H45" s="1">
        <f t="shared" si="0"/>
        <v>13920369.97340576</v>
      </c>
      <c r="I45" s="1">
        <f t="shared" si="1"/>
        <v>22246562</v>
      </c>
      <c r="J45" s="1"/>
      <c r="K45" s="1">
        <v>8326192.02659424</v>
      </c>
      <c r="L45" s="12" t="s">
        <v>79</v>
      </c>
    </row>
    <row r="46" spans="1:12" ht="30">
      <c r="A46" s="2">
        <v>106699016</v>
      </c>
      <c r="B46" s="2" t="s">
        <v>2</v>
      </c>
      <c r="C46" s="2" t="s">
        <v>64</v>
      </c>
      <c r="D46" s="1">
        <v>43747.24</v>
      </c>
      <c r="E46" s="1">
        <v>5967561.0084</v>
      </c>
      <c r="F46" s="1">
        <v>16007560</v>
      </c>
      <c r="G46" s="1">
        <v>20528467</v>
      </c>
      <c r="H46" s="1">
        <f t="shared" si="0"/>
        <v>0</v>
      </c>
      <c r="I46" s="1">
        <f t="shared" si="1"/>
        <v>5967561.0084</v>
      </c>
      <c r="J46" s="1"/>
      <c r="K46" s="1">
        <v>5967561.0084</v>
      </c>
      <c r="L46" s="12" t="s">
        <v>87</v>
      </c>
    </row>
    <row r="48" spans="1:2" ht="39.75" customHeight="1">
      <c r="A48" s="14" t="s">
        <v>83</v>
      </c>
      <c r="B48" s="13" t="s">
        <v>82</v>
      </c>
    </row>
    <row r="49" spans="1:2" ht="30">
      <c r="A49" s="14" t="s">
        <v>84</v>
      </c>
      <c r="B49" s="13" t="s">
        <v>85</v>
      </c>
    </row>
  </sheetData>
  <printOptions/>
  <pageMargins left="0.7874015748031497" right="0" top="0" bottom="0" header="0.31496062992125984" footer="0.31496062992125984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SEFAZ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Jaqueline Mendonca De Lima</dc:creator>
  <cp:keywords/>
  <dc:description/>
  <cp:lastModifiedBy>Jaqueline Mendonca De Lima</cp:lastModifiedBy>
  <cp:lastPrinted>2019-09-20T19:37:03Z</cp:lastPrinted>
  <dcterms:created xsi:type="dcterms:W3CDTF">2019-09-19T19:18:33Z</dcterms:created>
  <dcterms:modified xsi:type="dcterms:W3CDTF">2019-09-20T19:37:38Z</dcterms:modified>
  <cp:category/>
  <cp:version/>
  <cp:contentType/>
  <cp:contentStatus/>
</cp:coreProperties>
</file>