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firstSheet="3" activeTab="8"/>
  </bookViews>
  <sheets>
    <sheet name="01-2023" sheetId="9" r:id="rId1"/>
    <sheet name="02-2023" sheetId="7" r:id="rId2"/>
    <sheet name="03-2023" sheetId="10" r:id="rId3"/>
    <sheet name="04-2023" sheetId="11" r:id="rId4"/>
    <sheet name="05-2023" sheetId="12" r:id="rId5"/>
    <sheet name="06-2023" sheetId="13" r:id="rId6"/>
    <sheet name="07-2023" sheetId="14" r:id="rId7"/>
    <sheet name="08-2023" sheetId="16" r:id="rId8"/>
    <sheet name="09-2023" sheetId="17" r:id="rId9"/>
    <sheet name="10-2023" sheetId="18" state="hidden" r:id="rId10"/>
    <sheet name="11-2023" sheetId="19" state="hidden" r:id="rId11"/>
    <sheet name="12-2023" sheetId="20" state="hidden" r:id="rId12"/>
    <sheet name="acumulado no ano" sheetId="8" r:id="rId13"/>
  </sheets>
  <definedNames>
    <definedName name="_xlnm.Print_Area" localSheetId="0">'01-2023'!$A$1:$N$269</definedName>
    <definedName name="_xlnm.Print_Area" localSheetId="1">'02-2023'!$A$1:$N$270</definedName>
    <definedName name="_xlnm.Print_Area" localSheetId="2">'03-2023'!$A$1:$N$270</definedName>
    <definedName name="_xlnm.Print_Area" localSheetId="3">'04-2023'!$A$1:$N$270</definedName>
    <definedName name="_xlnm.Print_Area" localSheetId="4">'05-2023'!$A$1:$Q$270</definedName>
    <definedName name="_xlnm.Print_Area" localSheetId="5">'06-2023'!$A$1:$Q$273</definedName>
    <definedName name="_xlnm.Print_Area" localSheetId="6">'07-2023'!$A$1:$Q$273</definedName>
    <definedName name="_xlnm.Print_Area" localSheetId="7">'08-2023'!$A$1:$Q$272</definedName>
    <definedName name="_xlnm.Print_Area" localSheetId="8">'09-2023'!$A$1:$Q$270</definedName>
    <definedName name="_xlnm.Print_Area" localSheetId="9">'10-2023'!$A$1:$Q$270</definedName>
    <definedName name="_xlnm.Print_Area" localSheetId="10">'11-2023'!$A$1:$Q$270</definedName>
    <definedName name="_xlnm.Print_Area" localSheetId="11">'12-2023'!$A$1:$Q$270</definedName>
    <definedName name="_xlnm.Print_Area" localSheetId="12">'acumulado no ano'!$A$1:$Q$264</definedName>
    <definedName name="_xlnm.Print_Titles" localSheetId="0">'01-2023'!$1:$11</definedName>
    <definedName name="_xlnm.Print_Titles" localSheetId="1">'02-2023'!$1:$11</definedName>
    <definedName name="_xlnm.Print_Titles" localSheetId="2">'03-2023'!$1:$11</definedName>
    <definedName name="_xlnm.Print_Titles" localSheetId="3">'04-2023'!$1:$11</definedName>
    <definedName name="_xlnm.Print_Titles" localSheetId="4">'05-2023'!$1:$11</definedName>
    <definedName name="_xlnm.Print_Titles" localSheetId="5">'06-2023'!$1:$11</definedName>
    <definedName name="_xlnm.Print_Titles" localSheetId="6">'07-2023'!$1:$11</definedName>
    <definedName name="_xlnm.Print_Titles" localSheetId="7">'08-2023'!$1:$11</definedName>
    <definedName name="_xlnm.Print_Titles" localSheetId="8">'09-2023'!$1:$11</definedName>
    <definedName name="_xlnm.Print_Titles" localSheetId="9">'10-2023'!$1:$11</definedName>
    <definedName name="_xlnm.Print_Titles" localSheetId="10">'11-2023'!$1:$11</definedName>
    <definedName name="_xlnm.Print_Titles" localSheetId="11">'12-2023'!$1:$11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<sst xmlns="http://schemas.openxmlformats.org/spreadsheetml/2006/main" count="2633" uniqueCount="313">
  <si>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</si>
  <si>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</si>
  <si>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</si>
  <si>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</si>
  <si>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</si>
  <si>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</si>
  <si>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</si>
  <si>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</si>
  <si>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</si>
  <si>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</si>
  <si>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</si>
  <si>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</si>
  <si>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</si>
  <si>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</si>
  <si>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</si>
  <si>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</si>
  <si>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</si>
  <si>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</si>
  <si>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</si>
  <si>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</si>
  <si>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</si>
  <si>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</si>
  <si>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</si>
  <si>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</si>
  <si>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</si>
  <si>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</si>
  <si>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</si>
  <si>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</si>
  <si>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</si>
  <si>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</si>
  <si>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(2) O valores dos repasses do IPI-Exportação são referentes ao 1º, 2º e 3º decêndio do mês em questão.</t>
  </si>
  <si>
    <t>Período Acumulado: 01/01/2022  a 31/01/2023  -   Valores em R$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</si>
  <si>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</si>
  <si>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</si>
  <si>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</si>
  <si>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</si>
  <si>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</si>
  <si>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</si>
  <si>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</si>
  <si>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</si>
  <si>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</si>
  <si>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</si>
  <si>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</si>
  <si>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</si>
  <si>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</si>
  <si>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</si>
  <si>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</si>
  <si>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</si>
  <si>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</si>
  <si>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</si>
  <si>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</si>
  <si>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</si>
  <si>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</si>
  <si>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</si>
  <si>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</si>
  <si>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</si>
  <si>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</si>
  <si>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</si>
  <si>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</si>
  <si>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</si>
  <si>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</si>
  <si>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</si>
  <si>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</si>
  <si>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</si>
  <si>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</si>
  <si>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</si>
  <si>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</si>
  <si>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</si>
  <si>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</si>
  <si>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</si>
  <si>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</si>
  <si>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</si>
  <si>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</si>
  <si>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</si>
  <si>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</si>
  <si>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</si>
  <si>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</si>
  <si>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</si>
  <si>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</si>
  <si>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</si>
  <si>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</si>
  <si>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</si>
  <si>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</si>
  <si>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</si>
  <si>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</si>
  <si>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</si>
  <si>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</si>
  <si>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</si>
  <si>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</si>
  <si>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</si>
  <si>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</si>
  <si>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</si>
  <si>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</si>
  <si>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</si>
  <si>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</si>
  <si>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</si>
  <si>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</si>
  <si>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</si>
  <si>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</si>
  <si>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</si>
  <si>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</si>
  <si>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</si>
  <si>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</si>
  <si>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</si>
  <si>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</si>
  <si>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</si>
  <si>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</si>
  <si>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</si>
  <si>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</si>
  <si>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</si>
  <si>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</si>
  <si>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</si>
  <si>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</si>
  <si>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</si>
  <si>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</si>
  <si>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</si>
  <si>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</si>
  <si>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</si>
  <si>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</si>
  <si>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</si>
  <si>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</si>
  <si>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</si>
  <si>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</si>
  <si>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</si>
  <si>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</si>
  <si>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</si>
  <si>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</si>
  <si>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</si>
  <si>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</si>
  <si>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</si>
  <si>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</si>
  <si>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</si>
  <si>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</si>
  <si>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</si>
  <si>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</si>
  <si>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</si>
  <si>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</si>
  <si>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</si>
  <si>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</si>
  <si>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</si>
  <si>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</si>
  <si>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</si>
  <si>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</si>
  <si>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</si>
  <si>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</si>
  <si>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</si>
  <si>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</si>
  <si>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</si>
  <si>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</si>
  <si>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</si>
  <si>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</si>
  <si>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</si>
  <si>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</si>
  <si>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</si>
  <si>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</si>
  <si>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</si>
  <si>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</si>
  <si>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</si>
  <si>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</si>
  <si>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</si>
  <si>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</si>
  <si>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</si>
  <si>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</si>
  <si>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</si>
  <si>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</si>
  <si>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</si>
  <si>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</si>
  <si>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</si>
  <si>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</si>
  <si>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</si>
  <si>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</si>
  <si>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</si>
  <si>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</si>
  <si>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</si>
  <si>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</si>
  <si>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</si>
  <si>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</si>
  <si>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</si>
  <si>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</si>
  <si>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</si>
  <si>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</si>
  <si>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</si>
  <si>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</si>
  <si>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</si>
  <si>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</si>
  <si>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</si>
  <si>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</si>
  <si>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</si>
  <si>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</si>
  <si>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</si>
  <si>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</si>
  <si>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</si>
  <si>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</si>
  <si>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</si>
  <si>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</si>
  <si>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</si>
  <si>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</si>
  <si>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</si>
  <si>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</si>
  <si>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</si>
  <si>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</si>
  <si>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</si>
  <si>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</si>
  <si>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</si>
  <si>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</si>
  <si>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</si>
  <si>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</si>
  <si>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</si>
  <si>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</si>
  <si>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</si>
  <si>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</si>
  <si>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</si>
  <si>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</si>
  <si>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</si>
  <si>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</si>
  <si>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</si>
  <si>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</si>
  <si>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</si>
  <si>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</si>
  <si>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</si>
  <si>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</si>
  <si>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</si>
  <si>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</si>
  <si>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</si>
  <si>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</si>
  <si>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</si>
  <si>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</si>
  <si>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</si>
  <si>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</si>
  <si>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</si>
  <si>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</si>
  <si>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</si>
  <si>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</si>
  <si>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</si>
  <si>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</si>
  <si>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</si>
  <si>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</si>
  <si>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</si>
  <si>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</si>
  <si>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</si>
  <si>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</si>
  <si>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</si>
  <si>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</si>
  <si>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</si>
  <si>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</si>
  <si>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</si>
  <si>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</si>
  <si>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</si>
  <si>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</si>
  <si>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</si>
  <si>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</si>
  <si>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</si>
  <si>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</si>
  <si>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</si>
  <si>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</si>
  <si>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</si>
  <si>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</si>
  <si>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</si>
  <si>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</si>
  <si>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</si>
  <si>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</si>
  <si>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</si>
  <si>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</si>
  <si>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</si>
  <si>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</si>
  <si>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</si>
  <si>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</si>
  <si>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</si>
  <si>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</si>
  <si>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</si>
  <si>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</si>
  <si>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</si>
  <si>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</si>
  <si>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</si>
  <si>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</si>
  <si>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</si>
  <si>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</si>
  <si>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</si>
  <si>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Goiânia, 06 de fevereiro de 2023.</t>
  </si>
  <si>
    <t>Período Acumulado: 01/02/2023  a 28/02/2023  -   Valores em R$</t>
  </si>
  <si>
    <t>Período Acumulado: 01/03/2023  a 31/03/2023  -   Valores em R$</t>
  </si>
  <si>
    <t>Período Acumulado: 01/04/2023  a 30/04/2023  -   Valores em R$</t>
  </si>
  <si>
    <t>Período Acumulado: 01/05/2023  a 31/05/2023  -   Valores em R$</t>
  </si>
  <si>
    <t>Período Acumulado: 01/06/2023  a 30/06/2023  -   Valores em R$</t>
  </si>
  <si>
    <t>Período Acumulado: 01/07/2023  a 31/07/2023  -   Valores em R$</t>
  </si>
  <si>
    <t>Período Acumulado: 01/08/2023  a 31/08/2023  -   Valores em R$</t>
  </si>
  <si>
    <t>Período Acumulado: 01/09/2023  a 30/09/2023  -   Valores em R$</t>
  </si>
  <si>
    <t>Período Acumulado: 01/10/2023  a 31/10/2023  -   Valores em R$</t>
  </si>
  <si>
    <t>Goiânia, 08 de novembro de 2023.</t>
  </si>
  <si>
    <t>Período Acumulado: 01/11/2023  a 30/11/2023  -   Valores em R$</t>
  </si>
  <si>
    <t>Goiânia, 13 de dezembro de 2023.</t>
  </si>
  <si>
    <t>Período Acumulado: 01/12/2023  a 31/12/2023  -   Valores em R$</t>
  </si>
  <si>
    <t>Goiânia, 10 de janeiro de 2024.</t>
  </si>
  <si>
    <t>Goiânia, 09 de março de 2023.</t>
  </si>
  <si>
    <t>Goiânia, 17 de abril de 2023.</t>
  </si>
  <si>
    <t>Goiânia, 08 de maio de 2023.</t>
  </si>
  <si>
    <t>Lei Complementar 194/2022</t>
  </si>
  <si>
    <t>BOM JESUS DE GOIAS</t>
  </si>
  <si>
    <t>SAO JOAO D ALIANCA</t>
  </si>
  <si>
    <t>Goiânia, 12 de junho de 2023.</t>
  </si>
  <si>
    <t>Soma</t>
  </si>
  <si>
    <t>Goiânia, 19 de julho de 2023.</t>
  </si>
  <si>
    <t>Mossâmedes - Resolução Nº 183/23 - COINDICE/ICMS (Apenas valores transferidos no mês)</t>
  </si>
  <si>
    <t>São Francisco - Resolução Nº 184/23 - COINDICE/ICMS (Apenas valores transferidos no mês)</t>
  </si>
  <si>
    <t>ICMS (Após Resoluções 183 e 184)</t>
  </si>
  <si>
    <t>Goiânia, 04 de agosto de 2023.</t>
  </si>
  <si>
    <t>Goiânia, 18 de setembro de 2023.</t>
  </si>
  <si>
    <t>Mossâmedes - Resolução Nº 183/23 - COINDICE/ICMS (Jun e Jul/2023)</t>
  </si>
  <si>
    <t>São Francisco - Resolução Nº 184/23 - COINDICE/ICMS (Jun e Jul/2023</t>
  </si>
  <si>
    <t>Quirinópolis Resolução Nº 186/23 - COINDICE/ICMS</t>
  </si>
  <si>
    <t>Quirinópolis Resolução Nº 186/23 - COINDICE/ICMS (Ago/2023)</t>
  </si>
  <si>
    <t>Período Acumulado: 01/01/2023  a  30/09/2023 -   Valores em R$</t>
  </si>
  <si>
    <t>Goiânia, 31 de outubro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</si>
</sst>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85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4" fontId="14" fillId="3" borderId="10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1" xfId="0" applyNumberFormat="1" applyFont="1" applyBorder="1"/>
    <xf numFmtId="164" fontId="0" fillId="0" borderId="12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1" xfId="0" applyNumberFormat="1" applyFont="1" applyBorder="1" applyAlignment="1">
      <alignment horizontal="center"/>
    </xf>
    <xf numFmtId="164" fontId="0" fillId="0" borderId="0" xfId="63" applyFont="1"/>
    <xf numFmtId="4" fontId="14" fillId="3" borderId="10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3" xfId="51" applyNumberFormat="1" applyFont="1" applyFill="1" applyBorder="1" applyAlignment="1">
      <alignment vertical="center"/>
      <protection/>
    </xf>
    <xf numFmtId="4" fontId="13" fillId="18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4" fillId="3" borderId="16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7" xfId="0" applyNumberFormat="1" applyFont="1" applyBorder="1"/>
    <xf numFmtId="167" fontId="0" fillId="0" borderId="17" xfId="0" applyNumberFormat="1" applyFont="1" applyBorder="1" applyAlignment="1">
      <alignment horizontal="center"/>
    </xf>
    <xf numFmtId="164" fontId="0" fillId="0" borderId="18" xfId="63" applyFont="1" applyBorder="1" applyAlignment="1">
      <alignment horizontal="center"/>
    </xf>
    <xf numFmtId="164" fontId="0" fillId="0" borderId="19" xfId="63" applyFont="1" applyBorder="1" applyAlignment="1">
      <alignment horizontal="center"/>
    </xf>
    <xf numFmtId="4" fontId="13" fillId="18" borderId="20" xfId="51" applyNumberFormat="1" applyFont="1" applyFill="1" applyBorder="1" applyAlignment="1">
      <alignment vertical="center"/>
      <protection/>
    </xf>
    <xf numFmtId="0" fontId="40" fillId="0" borderId="21" xfId="0" applyNumberFormat="1" applyFont="1" applyBorder="1"/>
    <xf numFmtId="167" fontId="0" fillId="0" borderId="21" xfId="0" applyNumberFormat="1" applyFont="1" applyBorder="1" applyAlignment="1">
      <alignment horizontal="center"/>
    </xf>
    <xf numFmtId="164" fontId="0" fillId="0" borderId="22" xfId="63" applyFont="1" applyBorder="1" applyAlignment="1">
      <alignment horizontal="center"/>
    </xf>
    <xf numFmtId="164" fontId="0" fillId="0" borderId="23" xfId="63" applyFont="1" applyBorder="1" applyAlignment="1">
      <alignment horizontal="center"/>
    </xf>
    <xf numFmtId="0" fontId="40" fillId="0" borderId="24" xfId="0" applyNumberFormat="1" applyFont="1" applyBorder="1"/>
    <xf numFmtId="167" fontId="0" fillId="0" borderId="24" xfId="0" applyNumberFormat="1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164" fontId="0" fillId="0" borderId="26" xfId="63" applyFont="1" applyBorder="1" applyAlignment="1">
      <alignment horizontal="center"/>
    </xf>
    <xf numFmtId="0" fontId="13" fillId="4" borderId="27" xfId="51" applyFont="1" applyFill="1" applyBorder="1" applyAlignment="1">
      <alignment horizontal="center" vertical="center"/>
      <protection/>
    </xf>
    <xf numFmtId="0" fontId="13" fillId="4" borderId="28" xfId="5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center" vertical="center"/>
      <protection/>
    </xf>
    <xf numFmtId="0" fontId="16" fillId="3" borderId="13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3" xfId="51" applyNumberFormat="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0" xfId="51" applyFont="1" applyFill="1" applyBorder="1" applyAlignment="1">
      <alignment horizontal="centerContinuous" vertical="center" wrapText="1"/>
      <protection/>
    </xf>
    <xf numFmtId="0" fontId="12" fillId="19" borderId="31" xfId="51" applyFont="1" applyFill="1" applyBorder="1" applyAlignment="1">
      <alignment horizontal="centerContinuous" vertical="center" wrapText="1"/>
      <protection/>
    </xf>
    <xf numFmtId="0" fontId="12" fillId="19" borderId="11" xfId="51" applyFont="1" applyFill="1" applyBorder="1" applyAlignment="1">
      <alignment horizontal="centerContinuous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30" xfId="51" applyFont="1" applyFill="1" applyBorder="1" applyAlignment="1">
      <alignment horizontal="center" vertical="center" wrapText="1"/>
      <protection/>
    </xf>
    <xf numFmtId="0" fontId="40" fillId="21" borderId="17" xfId="0" applyNumberFormat="1" applyFont="1" applyFill="1" applyBorder="1"/>
    <xf numFmtId="0" fontId="10" fillId="20" borderId="12" xfId="51" applyFont="1" applyFill="1" applyBorder="1" applyAlignment="1">
      <alignment horizontal="center" vertical="center" wrapText="1"/>
      <protection/>
    </xf>
    <xf numFmtId="0" fontId="21" fillId="4" borderId="0" xfId="51" applyFont="1" applyFill="1" applyAlignment="1">
      <alignment/>
      <protection/>
    </xf>
    <xf numFmtId="0" fontId="42" fillId="4" borderId="0" xfId="51" applyFont="1" applyFill="1" applyAlignment="1">
      <alignment/>
      <protection/>
    </xf>
    <xf numFmtId="0" fontId="22" fillId="4" borderId="0" xfId="51" applyFont="1" applyFill="1" applyAlignment="1">
      <alignment/>
      <protection/>
    </xf>
    <xf numFmtId="0" fontId="14" fillId="18" borderId="0" xfId="51" applyFont="1" applyFill="1" applyBorder="1" applyAlignment="1">
      <alignment horizontal="center" vertical="center"/>
      <protection/>
    </xf>
    <xf numFmtId="0" fontId="13" fillId="4" borderId="10" xfId="51" applyFont="1" applyFill="1" applyBorder="1" applyAlignment="1">
      <alignment vertical="center"/>
      <protection/>
    </xf>
    <xf numFmtId="164" fontId="0" fillId="0" borderId="30" xfId="63" applyFont="1" applyBorder="1" applyAlignment="1">
      <alignment horizontal="center"/>
    </xf>
    <xf numFmtId="4" fontId="13" fillId="18" borderId="16" xfId="51" applyNumberFormat="1" applyFont="1" applyFill="1" applyBorder="1" applyAlignment="1">
      <alignment vertical="center"/>
      <protection/>
    </xf>
    <xf numFmtId="0" fontId="22" fillId="4" borderId="0" xfId="51" applyFont="1" applyFill="1" applyAlignment="1">
      <alignment horizontal="center"/>
      <protection/>
    </xf>
    <xf numFmtId="0" fontId="10" fillId="19" borderId="32" xfId="51" applyFont="1" applyFill="1" applyBorder="1" applyAlignment="1">
      <alignment horizontal="center" vertical="center" wrapText="1"/>
      <protection/>
    </xf>
    <xf numFmtId="0" fontId="10" fillId="19" borderId="33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0" fillId="19" borderId="12" xfId="51" applyFont="1" applyFill="1" applyBorder="1" applyAlignment="1">
      <alignment horizontal="center" vertical="center" textRotation="90" wrapText="1"/>
      <protection/>
    </xf>
    <xf numFmtId="0" fontId="10" fillId="19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" fillId="4" borderId="0" xfId="5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1</xdr:col>
      <xdr:colOff>1238250</xdr:colOff>
      <xdr:row>4</xdr:row>
      <xdr:rowOff>57150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1104900</xdr:colOff>
      <xdr:row>4</xdr:row>
      <xdr:rowOff>104775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1343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7"/>
      <c r="H2" s="37"/>
      <c r="I2" s="37"/>
      <c r="J2" s="37"/>
      <c r="K2" s="37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3" ht="19.8">
      <c r="A8" s="7"/>
      <c r="B8" s="38" t="s">
        <v>31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77"/>
    </row>
    <row r="12" spans="1:14" ht="12.75">
      <c r="A12" s="52">
        <v>1</v>
      </c>
      <c r="B12" s="39" t="s">
        <v>32</v>
      </c>
      <c r="C12" s="40">
        <v>0.14278459875584</v>
      </c>
      <c r="D12" s="41">
        <v>127327.11</v>
      </c>
      <c r="E12" s="41">
        <v>26971.43</v>
      </c>
      <c r="F12" s="41">
        <v>100355.68</v>
      </c>
      <c r="G12" s="41">
        <v>3668.71</v>
      </c>
      <c r="H12" s="41">
        <v>733.74</v>
      </c>
      <c r="I12" s="41">
        <v>29.35</v>
      </c>
      <c r="J12" s="41">
        <v>2905.62</v>
      </c>
      <c r="K12" s="41">
        <v>758248.17</v>
      </c>
      <c r="L12" s="41">
        <v>151649.75</v>
      </c>
      <c r="M12" s="42">
        <v>606598.42</v>
      </c>
      <c r="N12" s="43">
        <f>+F12+J12+M12</f>
        <v>709859.72</v>
      </c>
    </row>
    <row r="13" spans="1:14" ht="12.75">
      <c r="A13" s="53">
        <v>2</v>
      </c>
      <c r="B13" s="44" t="s">
        <v>33</v>
      </c>
      <c r="C13" s="45">
        <v>0.153345074976994</v>
      </c>
      <c r="D13" s="46">
        <v>102969.4</v>
      </c>
      <c r="E13" s="46">
        <v>22936.57</v>
      </c>
      <c r="F13" s="46">
        <v>80032.83</v>
      </c>
      <c r="G13" s="46">
        <v>3940.06</v>
      </c>
      <c r="H13" s="46">
        <v>788.01</v>
      </c>
      <c r="I13" s="46">
        <v>31.52</v>
      </c>
      <c r="J13" s="46">
        <v>3120.53</v>
      </c>
      <c r="K13" s="46">
        <v>799616.27</v>
      </c>
      <c r="L13" s="46">
        <v>159923.16</v>
      </c>
      <c r="M13" s="47">
        <v>639693.11</v>
      </c>
      <c r="N13" s="30">
        <f aca="true" t="shared" si="0" ref="N13:N76">+F13+J13+M13</f>
        <v>722846.47</v>
      </c>
    </row>
    <row r="14" spans="1:14" ht="12.75">
      <c r="A14" s="53">
        <v>3</v>
      </c>
      <c r="B14" s="44" t="s">
        <v>34</v>
      </c>
      <c r="C14" s="45">
        <v>0.333683358945177</v>
      </c>
      <c r="D14" s="46">
        <v>284442.67</v>
      </c>
      <c r="E14" s="46">
        <v>62351.97</v>
      </c>
      <c r="F14" s="46">
        <v>222090.7</v>
      </c>
      <c r="G14" s="46">
        <v>8573.69</v>
      </c>
      <c r="H14" s="46">
        <v>1714.74</v>
      </c>
      <c r="I14" s="46">
        <v>68.59</v>
      </c>
      <c r="J14" s="46">
        <v>6790.36</v>
      </c>
      <c r="K14" s="46">
        <v>1730281.75</v>
      </c>
      <c r="L14" s="46">
        <v>346056.33</v>
      </c>
      <c r="M14" s="47">
        <v>1384225.42</v>
      </c>
      <c r="N14" s="30">
        <f t="shared" si="0"/>
        <v>1613106.48</v>
      </c>
    </row>
    <row r="15" spans="1:14" ht="12.75">
      <c r="A15" s="53">
        <v>4</v>
      </c>
      <c r="B15" s="44" t="s">
        <v>35</v>
      </c>
      <c r="C15" s="45">
        <v>0.05456907484821</v>
      </c>
      <c r="D15" s="46">
        <v>15271.55</v>
      </c>
      <c r="E15" s="46">
        <v>2723.34</v>
      </c>
      <c r="F15" s="46">
        <v>12548.21</v>
      </c>
      <c r="G15" s="46">
        <v>1402.11</v>
      </c>
      <c r="H15" s="46">
        <v>280.42</v>
      </c>
      <c r="I15" s="46">
        <v>11.22</v>
      </c>
      <c r="J15" s="46">
        <v>1110.47</v>
      </c>
      <c r="K15" s="46">
        <v>285134.37</v>
      </c>
      <c r="L15" s="46">
        <v>57026.97</v>
      </c>
      <c r="M15" s="47">
        <v>228107.4</v>
      </c>
      <c r="N15" s="30">
        <f t="shared" si="0"/>
        <v>241766.08</v>
      </c>
    </row>
    <row r="16" spans="1:14" ht="12.75">
      <c r="A16" s="53">
        <v>5</v>
      </c>
      <c r="B16" s="44" t="s">
        <v>36</v>
      </c>
      <c r="C16" s="45">
        <v>0.251749525137016</v>
      </c>
      <c r="D16" s="46">
        <v>10018.91</v>
      </c>
      <c r="E16" s="46">
        <v>2024.32</v>
      </c>
      <c r="F16" s="46">
        <v>7994.59</v>
      </c>
      <c r="G16" s="46">
        <v>6468.48</v>
      </c>
      <c r="H16" s="46">
        <v>1293.7</v>
      </c>
      <c r="I16" s="46">
        <v>51.75</v>
      </c>
      <c r="J16" s="46">
        <v>5123.03</v>
      </c>
      <c r="K16" s="46">
        <v>1301940.72</v>
      </c>
      <c r="L16" s="46">
        <v>260388.14</v>
      </c>
      <c r="M16" s="47">
        <v>1041552.58</v>
      </c>
      <c r="N16" s="30">
        <f t="shared" si="0"/>
        <v>1054670.2</v>
      </c>
    </row>
    <row r="17" spans="1:14" ht="12.75">
      <c r="A17" s="53">
        <v>6</v>
      </c>
      <c r="B17" s="44" t="s">
        <v>37</v>
      </c>
      <c r="C17" s="45">
        <v>0.086726508224078</v>
      </c>
      <c r="D17" s="46">
        <v>12081.05</v>
      </c>
      <c r="E17" s="46">
        <v>2412.23</v>
      </c>
      <c r="F17" s="46">
        <v>9668.82</v>
      </c>
      <c r="G17" s="46">
        <v>2228.36</v>
      </c>
      <c r="H17" s="46">
        <v>445.67</v>
      </c>
      <c r="I17" s="46">
        <v>17.83</v>
      </c>
      <c r="J17" s="46">
        <v>1764.86</v>
      </c>
      <c r="K17" s="46">
        <v>446035.35</v>
      </c>
      <c r="L17" s="46">
        <v>89207.1</v>
      </c>
      <c r="M17" s="47">
        <v>356828.25</v>
      </c>
      <c r="N17" s="30">
        <f t="shared" si="0"/>
        <v>368261.93</v>
      </c>
    </row>
    <row r="18" spans="1:14" ht="12.75">
      <c r="A18" s="53">
        <v>7</v>
      </c>
      <c r="B18" s="44" t="s">
        <v>38</v>
      </c>
      <c r="C18" s="45">
        <v>0.320193537185518</v>
      </c>
      <c r="D18" s="46">
        <v>330228.91</v>
      </c>
      <c r="E18" s="46">
        <v>71589.6</v>
      </c>
      <c r="F18" s="46">
        <v>258639.31</v>
      </c>
      <c r="G18" s="46">
        <v>8227.09</v>
      </c>
      <c r="H18" s="46">
        <v>1645.42</v>
      </c>
      <c r="I18" s="46">
        <v>65.82</v>
      </c>
      <c r="J18" s="46">
        <v>6515.85</v>
      </c>
      <c r="K18" s="46">
        <v>1663611.29</v>
      </c>
      <c r="L18" s="46">
        <v>332722.22</v>
      </c>
      <c r="M18" s="47">
        <v>1330889.07</v>
      </c>
      <c r="N18" s="30">
        <f t="shared" si="0"/>
        <v>1596044.23</v>
      </c>
    </row>
    <row r="19" spans="1:14" ht="12.75">
      <c r="A19" s="53">
        <v>8</v>
      </c>
      <c r="B19" s="44" t="s">
        <v>39</v>
      </c>
      <c r="C19" s="45">
        <v>0.507169509260668</v>
      </c>
      <c r="D19" s="46">
        <v>224716.44</v>
      </c>
      <c r="E19" s="46">
        <v>50789.26</v>
      </c>
      <c r="F19" s="46">
        <v>173927.18</v>
      </c>
      <c r="G19" s="46">
        <v>13031.25</v>
      </c>
      <c r="H19" s="46">
        <v>2606.25</v>
      </c>
      <c r="I19" s="46">
        <v>104.25</v>
      </c>
      <c r="J19" s="46">
        <v>10320.75</v>
      </c>
      <c r="K19" s="46">
        <v>2691005.69</v>
      </c>
      <c r="L19" s="46">
        <v>538201.19</v>
      </c>
      <c r="M19" s="47">
        <v>2152804.5</v>
      </c>
      <c r="N19" s="30">
        <f t="shared" si="0"/>
        <v>2337052.43</v>
      </c>
    </row>
    <row r="20" spans="1:14" ht="12.75">
      <c r="A20" s="53">
        <v>9</v>
      </c>
      <c r="B20" s="44" t="s">
        <v>40</v>
      </c>
      <c r="C20" s="45">
        <v>0.062397592591876</v>
      </c>
      <c r="D20" s="46">
        <v>14720.6</v>
      </c>
      <c r="E20" s="46">
        <v>3236.53</v>
      </c>
      <c r="F20" s="46">
        <v>11484.07</v>
      </c>
      <c r="G20" s="46">
        <v>1603.26</v>
      </c>
      <c r="H20" s="46">
        <v>320.65</v>
      </c>
      <c r="I20" s="46">
        <v>12.83</v>
      </c>
      <c r="J20" s="46">
        <v>1269.78</v>
      </c>
      <c r="K20" s="46">
        <v>320352.2</v>
      </c>
      <c r="L20" s="46">
        <v>64070.38</v>
      </c>
      <c r="M20" s="47">
        <v>256281.82</v>
      </c>
      <c r="N20" s="30">
        <f>+F20+J20+M20</f>
        <v>269035.67</v>
      </c>
    </row>
    <row r="21" spans="1:14" ht="12.75">
      <c r="A21" s="53">
        <v>10</v>
      </c>
      <c r="B21" s="44" t="s">
        <v>41</v>
      </c>
      <c r="C21" s="45">
        <v>0.981960302547486</v>
      </c>
      <c r="D21" s="46">
        <v>72423.53</v>
      </c>
      <c r="E21" s="46">
        <v>15336.91</v>
      </c>
      <c r="F21" s="46">
        <v>57086.62</v>
      </c>
      <c r="G21" s="46">
        <v>25230.56</v>
      </c>
      <c r="H21" s="46">
        <v>5046.11</v>
      </c>
      <c r="I21" s="46">
        <v>201.84</v>
      </c>
      <c r="J21" s="46">
        <v>19982.61</v>
      </c>
      <c r="K21" s="46">
        <v>5081691.43</v>
      </c>
      <c r="L21" s="46">
        <v>1016338.3</v>
      </c>
      <c r="M21" s="47">
        <v>4065353.13</v>
      </c>
      <c r="N21" s="30">
        <f t="shared" si="0"/>
        <v>4142422.36</v>
      </c>
    </row>
    <row r="22" spans="1:14" ht="12.75">
      <c r="A22" s="53">
        <v>11</v>
      </c>
      <c r="B22" s="44" t="s">
        <v>42</v>
      </c>
      <c r="C22" s="45">
        <v>0.1441375818442</v>
      </c>
      <c r="D22" s="46">
        <v>65211.81</v>
      </c>
      <c r="E22" s="46">
        <v>14374.33</v>
      </c>
      <c r="F22" s="46">
        <v>50837.48</v>
      </c>
      <c r="G22" s="46">
        <v>3703.49</v>
      </c>
      <c r="H22" s="46">
        <v>740.7</v>
      </c>
      <c r="I22" s="46">
        <v>29.63</v>
      </c>
      <c r="J22" s="46">
        <v>2933.16</v>
      </c>
      <c r="K22" s="46">
        <v>761776.23</v>
      </c>
      <c r="L22" s="46">
        <v>152355.21</v>
      </c>
      <c r="M22" s="47">
        <v>609421.02</v>
      </c>
      <c r="N22" s="30">
        <f t="shared" si="0"/>
        <v>663191.66</v>
      </c>
    </row>
    <row r="23" spans="1:14" ht="12.75">
      <c r="A23" s="53">
        <v>12</v>
      </c>
      <c r="B23" s="44" t="s">
        <v>43</v>
      </c>
      <c r="C23" s="45">
        <v>0.100874851974999</v>
      </c>
      <c r="D23" s="46">
        <v>56290.48</v>
      </c>
      <c r="E23" s="46">
        <v>11658.27</v>
      </c>
      <c r="F23" s="46">
        <v>44632.21</v>
      </c>
      <c r="G23" s="46">
        <v>2591.89</v>
      </c>
      <c r="H23" s="46">
        <v>518.38</v>
      </c>
      <c r="I23" s="46">
        <v>20.74</v>
      </c>
      <c r="J23" s="46">
        <v>2052.77</v>
      </c>
      <c r="K23" s="46">
        <v>533404.29</v>
      </c>
      <c r="L23" s="46">
        <v>106680.77</v>
      </c>
      <c r="M23" s="47">
        <v>426723.52</v>
      </c>
      <c r="N23" s="30">
        <f t="shared" si="0"/>
        <v>473408.5</v>
      </c>
    </row>
    <row r="24" spans="1:14" ht="12.75">
      <c r="A24" s="53">
        <v>13</v>
      </c>
      <c r="B24" s="44" t="s">
        <v>44</v>
      </c>
      <c r="C24" s="45">
        <v>0.104743139486638</v>
      </c>
      <c r="D24" s="46">
        <v>12888.02</v>
      </c>
      <c r="E24" s="46">
        <v>2850.84</v>
      </c>
      <c r="F24" s="46">
        <v>10037.18</v>
      </c>
      <c r="G24" s="46">
        <v>2691.29</v>
      </c>
      <c r="H24" s="46">
        <v>538.26</v>
      </c>
      <c r="I24" s="46">
        <v>21.53</v>
      </c>
      <c r="J24" s="46">
        <v>2131.5</v>
      </c>
      <c r="K24" s="46">
        <v>528957.18</v>
      </c>
      <c r="L24" s="46">
        <v>105791.52</v>
      </c>
      <c r="M24" s="47">
        <v>423165.66</v>
      </c>
      <c r="N24" s="30">
        <f t="shared" si="0"/>
        <v>435334.33999999997</v>
      </c>
    </row>
    <row r="25" spans="1:14" ht="12.75">
      <c r="A25" s="53">
        <v>14</v>
      </c>
      <c r="B25" s="44" t="s">
        <v>45</v>
      </c>
      <c r="C25" s="45">
        <v>0.062090745582165</v>
      </c>
      <c r="D25" s="46">
        <v>41770.27</v>
      </c>
      <c r="E25" s="46">
        <v>10929.7</v>
      </c>
      <c r="F25" s="46">
        <v>30840.57</v>
      </c>
      <c r="G25" s="46">
        <v>1595.36</v>
      </c>
      <c r="H25" s="46">
        <v>319.07</v>
      </c>
      <c r="I25" s="46">
        <v>12.76</v>
      </c>
      <c r="J25" s="46">
        <v>1263.53</v>
      </c>
      <c r="K25" s="46">
        <v>322007.34</v>
      </c>
      <c r="L25" s="46">
        <v>64401.55</v>
      </c>
      <c r="M25" s="47">
        <v>257605.79</v>
      </c>
      <c r="N25" s="30">
        <f t="shared" si="0"/>
        <v>289709.89</v>
      </c>
    </row>
    <row r="26" spans="1:14" ht="12.75">
      <c r="A26" s="53">
        <v>15</v>
      </c>
      <c r="B26" s="44" t="s">
        <v>46</v>
      </c>
      <c r="C26" s="45">
        <v>0.100602566860998</v>
      </c>
      <c r="D26" s="46">
        <v>17732.66</v>
      </c>
      <c r="E26" s="46">
        <v>3914.24</v>
      </c>
      <c r="F26" s="46">
        <v>13818.42</v>
      </c>
      <c r="G26" s="46">
        <v>2584.89</v>
      </c>
      <c r="H26" s="46">
        <v>516.98</v>
      </c>
      <c r="I26" s="46">
        <v>20.68</v>
      </c>
      <c r="J26" s="46">
        <v>2047.23</v>
      </c>
      <c r="K26" s="46">
        <v>516335.31</v>
      </c>
      <c r="L26" s="46">
        <v>103267.04</v>
      </c>
      <c r="M26" s="47">
        <v>413068.27</v>
      </c>
      <c r="N26" s="30">
        <f t="shared" si="0"/>
        <v>428933.92000000004</v>
      </c>
    </row>
    <row r="27" spans="1:14" ht="12.75">
      <c r="A27" s="53">
        <v>16</v>
      </c>
      <c r="B27" s="44" t="s">
        <v>47</v>
      </c>
      <c r="C27" s="45">
        <v>5.4513410220159</v>
      </c>
      <c r="D27" s="46">
        <v>8573375.37</v>
      </c>
      <c r="E27" s="46">
        <v>1869281.31</v>
      </c>
      <c r="F27" s="46">
        <v>6704094.06</v>
      </c>
      <c r="G27" s="46">
        <v>140067.21</v>
      </c>
      <c r="H27" s="46">
        <v>28013.44</v>
      </c>
      <c r="I27" s="46">
        <v>1120.54</v>
      </c>
      <c r="J27" s="46">
        <v>110933.23</v>
      </c>
      <c r="K27" s="46">
        <v>28810206.75</v>
      </c>
      <c r="L27" s="46">
        <v>5762041.28</v>
      </c>
      <c r="M27" s="47">
        <v>23048165.47</v>
      </c>
      <c r="N27" s="30">
        <f t="shared" si="0"/>
        <v>29863192.759999998</v>
      </c>
    </row>
    <row r="28" spans="1:14" ht="12.75">
      <c r="A28" s="53">
        <v>17</v>
      </c>
      <c r="B28" s="44" t="s">
        <v>48</v>
      </c>
      <c r="C28" s="45">
        <v>0.042292573840593</v>
      </c>
      <c r="D28" s="46">
        <v>8178.13</v>
      </c>
      <c r="E28" s="46">
        <v>1706.55</v>
      </c>
      <c r="F28" s="46">
        <v>6471.58</v>
      </c>
      <c r="G28" s="46">
        <v>1086.66</v>
      </c>
      <c r="H28" s="46">
        <v>217.33</v>
      </c>
      <c r="I28" s="46">
        <v>8.69</v>
      </c>
      <c r="J28" s="46">
        <v>860.64</v>
      </c>
      <c r="K28" s="46">
        <v>221645.41</v>
      </c>
      <c r="L28" s="46">
        <v>44329.12</v>
      </c>
      <c r="M28" s="47">
        <v>177316.29</v>
      </c>
      <c r="N28" s="30">
        <f t="shared" si="0"/>
        <v>184648.51</v>
      </c>
    </row>
    <row r="29" spans="1:14" ht="12.75">
      <c r="A29" s="53">
        <v>18</v>
      </c>
      <c r="B29" s="44" t="s">
        <v>49</v>
      </c>
      <c r="C29" s="45">
        <v>0.240375014141003</v>
      </c>
      <c r="D29" s="46">
        <v>174073.44</v>
      </c>
      <c r="E29" s="46">
        <v>41806.52</v>
      </c>
      <c r="F29" s="46">
        <v>132266.92</v>
      </c>
      <c r="G29" s="46">
        <v>6176.21</v>
      </c>
      <c r="H29" s="46">
        <v>1235.24</v>
      </c>
      <c r="I29" s="46">
        <v>49.41</v>
      </c>
      <c r="J29" s="46">
        <v>4891.56</v>
      </c>
      <c r="K29" s="46">
        <v>1237582.3</v>
      </c>
      <c r="L29" s="46">
        <v>247516.39</v>
      </c>
      <c r="M29" s="47">
        <v>990065.91</v>
      </c>
      <c r="N29" s="30">
        <f t="shared" si="0"/>
        <v>1127224.3900000001</v>
      </c>
    </row>
    <row r="30" spans="1:14" ht="12.75">
      <c r="A30" s="53">
        <v>19</v>
      </c>
      <c r="B30" s="44" t="s">
        <v>50</v>
      </c>
      <c r="C30" s="45">
        <v>4.83676224055108</v>
      </c>
      <c r="D30" s="46">
        <v>6811130.69</v>
      </c>
      <c r="E30" s="46">
        <v>1493287.07</v>
      </c>
      <c r="F30" s="46">
        <v>5317843.62</v>
      </c>
      <c r="G30" s="46">
        <v>124276.18</v>
      </c>
      <c r="H30" s="46">
        <v>24855.24</v>
      </c>
      <c r="I30" s="46">
        <v>994.21</v>
      </c>
      <c r="J30" s="46">
        <v>98426.73</v>
      </c>
      <c r="K30" s="46">
        <v>25463521.72</v>
      </c>
      <c r="L30" s="46">
        <v>5092704.28</v>
      </c>
      <c r="M30" s="47">
        <v>20370817.44</v>
      </c>
      <c r="N30" s="30">
        <f t="shared" si="0"/>
        <v>25787087.790000003</v>
      </c>
    </row>
    <row r="31" spans="1:14" ht="12.75">
      <c r="A31" s="53">
        <v>20</v>
      </c>
      <c r="B31" s="44" t="s">
        <v>51</v>
      </c>
      <c r="C31" s="45">
        <v>0.112534131986305</v>
      </c>
      <c r="D31" s="46">
        <v>22112.87</v>
      </c>
      <c r="E31" s="46">
        <v>5311.69</v>
      </c>
      <c r="F31" s="46">
        <v>16801.18</v>
      </c>
      <c r="G31" s="46">
        <v>2891.45</v>
      </c>
      <c r="H31" s="46">
        <v>578.29</v>
      </c>
      <c r="I31" s="46">
        <v>23.13</v>
      </c>
      <c r="J31" s="46">
        <v>2290.03</v>
      </c>
      <c r="K31" s="46">
        <v>594909</v>
      </c>
      <c r="L31" s="46">
        <v>118981.78</v>
      </c>
      <c r="M31" s="47">
        <v>475927.22</v>
      </c>
      <c r="N31" s="30">
        <f t="shared" si="0"/>
        <v>495018.43</v>
      </c>
    </row>
    <row r="32" spans="1:14" ht="12.75">
      <c r="A32" s="53">
        <v>21</v>
      </c>
      <c r="B32" s="44" t="s">
        <v>52</v>
      </c>
      <c r="C32" s="45">
        <v>0.241741589728048</v>
      </c>
      <c r="D32" s="46">
        <v>79683.74</v>
      </c>
      <c r="E32" s="46">
        <v>16023.95</v>
      </c>
      <c r="F32" s="46">
        <v>63659.79</v>
      </c>
      <c r="G32" s="46">
        <v>6211.34</v>
      </c>
      <c r="H32" s="46">
        <v>1242.27</v>
      </c>
      <c r="I32" s="46">
        <v>49.69</v>
      </c>
      <c r="J32" s="46">
        <v>4919.38</v>
      </c>
      <c r="K32" s="46">
        <v>1266416.41</v>
      </c>
      <c r="L32" s="46">
        <v>253283.27</v>
      </c>
      <c r="M32" s="47">
        <v>1013133.14</v>
      </c>
      <c r="N32" s="30">
        <f t="shared" si="0"/>
        <v>1081712.31</v>
      </c>
    </row>
    <row r="33" spans="1:14" ht="12.75">
      <c r="A33" s="53">
        <v>22</v>
      </c>
      <c r="B33" s="44" t="s">
        <v>53</v>
      </c>
      <c r="C33" s="45">
        <v>0.079872037113146</v>
      </c>
      <c r="D33" s="46">
        <v>26330.5</v>
      </c>
      <c r="E33" s="46">
        <v>5788.37</v>
      </c>
      <c r="F33" s="46">
        <v>20542.13</v>
      </c>
      <c r="G33" s="46">
        <v>2052.25</v>
      </c>
      <c r="H33" s="46">
        <v>410.45</v>
      </c>
      <c r="I33" s="46">
        <v>16.42</v>
      </c>
      <c r="J33" s="46">
        <v>1625.38</v>
      </c>
      <c r="K33" s="46">
        <v>405188.73</v>
      </c>
      <c r="L33" s="46">
        <v>81037.75</v>
      </c>
      <c r="M33" s="47">
        <v>324150.98</v>
      </c>
      <c r="N33" s="30">
        <f t="shared" si="0"/>
        <v>346318.49</v>
      </c>
    </row>
    <row r="34" spans="1:14" ht="12.75">
      <c r="A34" s="53">
        <v>23</v>
      </c>
      <c r="B34" s="44" t="s">
        <v>54</v>
      </c>
      <c r="C34" s="45">
        <v>0.116018405914268</v>
      </c>
      <c r="D34" s="46">
        <v>261163.47</v>
      </c>
      <c r="E34" s="46">
        <v>55123.17</v>
      </c>
      <c r="F34" s="46">
        <v>206040.3</v>
      </c>
      <c r="G34" s="46">
        <v>2981</v>
      </c>
      <c r="H34" s="46">
        <v>596.2</v>
      </c>
      <c r="I34" s="46">
        <v>23.85</v>
      </c>
      <c r="J34" s="46">
        <v>2360.95</v>
      </c>
      <c r="K34" s="46">
        <v>598773.67</v>
      </c>
      <c r="L34" s="46">
        <v>119754.67</v>
      </c>
      <c r="M34" s="47">
        <v>479019</v>
      </c>
      <c r="N34" s="30">
        <f t="shared" si="0"/>
        <v>687420.25</v>
      </c>
    </row>
    <row r="35" spans="1:14" ht="12.75">
      <c r="A35" s="53">
        <v>24</v>
      </c>
      <c r="B35" s="44" t="s">
        <v>55</v>
      </c>
      <c r="C35" s="45">
        <v>0.096737280047577</v>
      </c>
      <c r="D35" s="46">
        <v>83000.34</v>
      </c>
      <c r="E35" s="46">
        <v>18574.99</v>
      </c>
      <c r="F35" s="46">
        <v>64425.35</v>
      </c>
      <c r="G35" s="46">
        <v>2485.58</v>
      </c>
      <c r="H35" s="46">
        <v>497.12</v>
      </c>
      <c r="I35" s="46">
        <v>19.88</v>
      </c>
      <c r="J35" s="46">
        <v>1968.58</v>
      </c>
      <c r="K35" s="46">
        <v>510575.5</v>
      </c>
      <c r="L35" s="46">
        <v>102115.09</v>
      </c>
      <c r="M35" s="47">
        <v>408460.41</v>
      </c>
      <c r="N35" s="30">
        <f t="shared" si="0"/>
        <v>474854.33999999997</v>
      </c>
    </row>
    <row r="36" spans="1:14" ht="12.75">
      <c r="A36" s="53">
        <v>25</v>
      </c>
      <c r="B36" s="44" t="s">
        <v>56</v>
      </c>
      <c r="C36" s="45">
        <v>0.136164980194151</v>
      </c>
      <c r="D36" s="46">
        <v>63802.98</v>
      </c>
      <c r="E36" s="46">
        <v>14107.42</v>
      </c>
      <c r="F36" s="46">
        <v>49695.56</v>
      </c>
      <c r="G36" s="46">
        <v>3498.64</v>
      </c>
      <c r="H36" s="46">
        <v>699.73</v>
      </c>
      <c r="I36" s="46">
        <v>27.99</v>
      </c>
      <c r="J36" s="46">
        <v>2770.92</v>
      </c>
      <c r="K36" s="46">
        <v>711636.69</v>
      </c>
      <c r="L36" s="46">
        <v>142327.38</v>
      </c>
      <c r="M36" s="47">
        <v>569309.31</v>
      </c>
      <c r="N36" s="30">
        <f t="shared" si="0"/>
        <v>621775.79</v>
      </c>
    </row>
    <row r="37" spans="1:14" ht="12.75">
      <c r="A37" s="53">
        <v>26</v>
      </c>
      <c r="B37" s="44" t="s">
        <v>57</v>
      </c>
      <c r="C37" s="45">
        <v>0.126726278357806</v>
      </c>
      <c r="D37" s="46">
        <v>24622.49</v>
      </c>
      <c r="E37" s="46">
        <v>6615.64</v>
      </c>
      <c r="F37" s="46">
        <v>18006.85</v>
      </c>
      <c r="G37" s="46">
        <v>3256.11</v>
      </c>
      <c r="H37" s="46">
        <v>651.22</v>
      </c>
      <c r="I37" s="46">
        <v>26.05</v>
      </c>
      <c r="J37" s="46">
        <v>2578.84</v>
      </c>
      <c r="K37" s="46">
        <v>657510.23</v>
      </c>
      <c r="L37" s="46">
        <v>131501.92</v>
      </c>
      <c r="M37" s="47">
        <v>526008.31</v>
      </c>
      <c r="N37" s="30">
        <f t="shared" si="0"/>
        <v>546594</v>
      </c>
    </row>
    <row r="38" spans="1:14" ht="12.75">
      <c r="A38" s="53">
        <v>27</v>
      </c>
      <c r="B38" s="44" t="s">
        <v>58</v>
      </c>
      <c r="C38" s="45">
        <v>0.190850977731739</v>
      </c>
      <c r="D38" s="46">
        <v>56313.24</v>
      </c>
      <c r="E38" s="46">
        <v>13049.63</v>
      </c>
      <c r="F38" s="46">
        <v>43263.61</v>
      </c>
      <c r="G38" s="46">
        <v>4903.74</v>
      </c>
      <c r="H38" s="46">
        <v>980.75</v>
      </c>
      <c r="I38" s="46">
        <v>39.23</v>
      </c>
      <c r="J38" s="46">
        <v>3883.76</v>
      </c>
      <c r="K38" s="46">
        <v>1005255.97</v>
      </c>
      <c r="L38" s="46">
        <v>201051.23</v>
      </c>
      <c r="M38" s="47">
        <v>804204.74</v>
      </c>
      <c r="N38" s="30">
        <f t="shared" si="0"/>
        <v>851352.11</v>
      </c>
    </row>
    <row r="39" spans="1:14" ht="12.75">
      <c r="A39" s="53">
        <v>28</v>
      </c>
      <c r="B39" s="44" t="s">
        <v>59</v>
      </c>
      <c r="C39" s="45">
        <v>0.097502335914424</v>
      </c>
      <c r="D39" s="46">
        <v>17035.6</v>
      </c>
      <c r="E39" s="46">
        <v>4034.24</v>
      </c>
      <c r="F39" s="46">
        <v>13001.36</v>
      </c>
      <c r="G39" s="46">
        <v>2505.24</v>
      </c>
      <c r="H39" s="46">
        <v>501.05</v>
      </c>
      <c r="I39" s="46">
        <v>20.04</v>
      </c>
      <c r="J39" s="46">
        <v>1984.15</v>
      </c>
      <c r="K39" s="46">
        <v>494259.26</v>
      </c>
      <c r="L39" s="46">
        <v>98851.91</v>
      </c>
      <c r="M39" s="47">
        <v>395407.35</v>
      </c>
      <c r="N39" s="30">
        <f t="shared" si="0"/>
        <v>410392.86</v>
      </c>
    </row>
    <row r="40" spans="1:14" ht="12.75">
      <c r="A40" s="53">
        <v>29</v>
      </c>
      <c r="B40" s="44" t="s">
        <v>60</v>
      </c>
      <c r="C40" s="45">
        <v>0.066958552655486</v>
      </c>
      <c r="D40" s="46">
        <v>23432.23</v>
      </c>
      <c r="E40" s="46">
        <v>4595.92</v>
      </c>
      <c r="F40" s="46">
        <v>18836.31</v>
      </c>
      <c r="G40" s="46">
        <v>1720.44</v>
      </c>
      <c r="H40" s="46">
        <v>344.09</v>
      </c>
      <c r="I40" s="46">
        <v>13.76</v>
      </c>
      <c r="J40" s="46">
        <v>1362.59</v>
      </c>
      <c r="K40" s="46">
        <v>345964.84</v>
      </c>
      <c r="L40" s="46">
        <v>69192.97</v>
      </c>
      <c r="M40" s="47">
        <v>276771.87</v>
      </c>
      <c r="N40" s="30">
        <f t="shared" si="0"/>
        <v>296970.77</v>
      </c>
    </row>
    <row r="41" spans="1:14" ht="12.75">
      <c r="A41" s="53">
        <v>30</v>
      </c>
      <c r="B41" s="44" t="s">
        <v>61</v>
      </c>
      <c r="C41" s="45">
        <v>0.087116449694556</v>
      </c>
      <c r="D41" s="46">
        <v>9822.07</v>
      </c>
      <c r="E41" s="46">
        <v>2005.83</v>
      </c>
      <c r="F41" s="46">
        <v>7816.24</v>
      </c>
      <c r="G41" s="46">
        <v>2238.39</v>
      </c>
      <c r="H41" s="46">
        <v>447.68</v>
      </c>
      <c r="I41" s="46">
        <v>17.91</v>
      </c>
      <c r="J41" s="46">
        <v>1772.8</v>
      </c>
      <c r="K41" s="46">
        <v>449443.8</v>
      </c>
      <c r="L41" s="46">
        <v>89888.76</v>
      </c>
      <c r="M41" s="47">
        <v>359555.04</v>
      </c>
      <c r="N41" s="30">
        <f t="shared" si="0"/>
        <v>369144.07999999996</v>
      </c>
    </row>
    <row r="42" spans="1:14" ht="12.75">
      <c r="A42" s="53">
        <v>31</v>
      </c>
      <c r="B42" s="44" t="s">
        <v>62</v>
      </c>
      <c r="C42" s="45">
        <v>1.08877521406923</v>
      </c>
      <c r="D42" s="46">
        <v>125321.41</v>
      </c>
      <c r="E42" s="46">
        <v>27560.21</v>
      </c>
      <c r="F42" s="46">
        <v>97761.2</v>
      </c>
      <c r="G42" s="46">
        <v>27975.08</v>
      </c>
      <c r="H42" s="46">
        <v>5595.02</v>
      </c>
      <c r="I42" s="46">
        <v>223.8</v>
      </c>
      <c r="J42" s="46">
        <v>22156.26</v>
      </c>
      <c r="K42" s="46">
        <v>5636137.99</v>
      </c>
      <c r="L42" s="46">
        <v>1127227.64</v>
      </c>
      <c r="M42" s="47">
        <v>4508910.35</v>
      </c>
      <c r="N42" s="30">
        <f t="shared" si="0"/>
        <v>4628827.81</v>
      </c>
    </row>
    <row r="43" spans="1:14" ht="12.75">
      <c r="A43" s="53">
        <v>32</v>
      </c>
      <c r="B43" s="44" t="s">
        <v>63</v>
      </c>
      <c r="C43" s="45">
        <v>0.675418255326557</v>
      </c>
      <c r="D43" s="46">
        <v>300451.96</v>
      </c>
      <c r="E43" s="46">
        <v>69127.71</v>
      </c>
      <c r="F43" s="46">
        <v>231324.25</v>
      </c>
      <c r="G43" s="46">
        <v>17354.25</v>
      </c>
      <c r="H43" s="46">
        <v>3470.85</v>
      </c>
      <c r="I43" s="46">
        <v>138.83</v>
      </c>
      <c r="J43" s="46">
        <v>13744.57</v>
      </c>
      <c r="K43" s="46">
        <v>3554534.6</v>
      </c>
      <c r="L43" s="46">
        <v>710906.89</v>
      </c>
      <c r="M43" s="47">
        <v>2843627.71</v>
      </c>
      <c r="N43" s="30">
        <f t="shared" si="0"/>
        <v>3088696.53</v>
      </c>
    </row>
    <row r="44" spans="1:14" ht="12.75">
      <c r="A44" s="53">
        <v>33</v>
      </c>
      <c r="B44" s="44" t="s">
        <v>64</v>
      </c>
      <c r="C44" s="45">
        <v>0.164534788519814</v>
      </c>
      <c r="D44" s="46">
        <v>53743.32</v>
      </c>
      <c r="E44" s="46">
        <v>11739.29</v>
      </c>
      <c r="F44" s="46">
        <v>42004.03</v>
      </c>
      <c r="G44" s="46">
        <v>4227.58</v>
      </c>
      <c r="H44" s="46">
        <v>845.52</v>
      </c>
      <c r="I44" s="46">
        <v>33.82</v>
      </c>
      <c r="J44" s="46">
        <v>3348.24</v>
      </c>
      <c r="K44" s="46">
        <v>838255.89</v>
      </c>
      <c r="L44" s="46">
        <v>167651.16</v>
      </c>
      <c r="M44" s="47">
        <v>670604.73</v>
      </c>
      <c r="N44" s="30">
        <f t="shared" si="0"/>
        <v>715957</v>
      </c>
    </row>
    <row r="45" spans="1:14" ht="12.75">
      <c r="A45" s="53">
        <v>34</v>
      </c>
      <c r="B45" s="44" t="s">
        <v>65</v>
      </c>
      <c r="C45" s="45">
        <v>0.416276735332246</v>
      </c>
      <c r="D45" s="46">
        <v>322032.08</v>
      </c>
      <c r="E45" s="46">
        <v>72176.23</v>
      </c>
      <c r="F45" s="46">
        <v>249855.85</v>
      </c>
      <c r="G45" s="46">
        <v>10695.85</v>
      </c>
      <c r="H45" s="46">
        <v>2139.17</v>
      </c>
      <c r="I45" s="46">
        <v>85.57</v>
      </c>
      <c r="J45" s="46">
        <v>8471.11</v>
      </c>
      <c r="K45" s="46">
        <v>2152136.21</v>
      </c>
      <c r="L45" s="46">
        <v>430427.21</v>
      </c>
      <c r="M45" s="47">
        <v>1721709</v>
      </c>
      <c r="N45" s="30">
        <f t="shared" si="0"/>
        <v>1980035.96</v>
      </c>
    </row>
    <row r="46" spans="1:14" ht="12.75">
      <c r="A46" s="53">
        <v>35</v>
      </c>
      <c r="B46" s="44" t="s">
        <v>66</v>
      </c>
      <c r="C46" s="45">
        <v>0.089052237401077</v>
      </c>
      <c r="D46" s="46">
        <v>57124.45</v>
      </c>
      <c r="E46" s="46">
        <v>12722.82</v>
      </c>
      <c r="F46" s="46">
        <v>44401.63</v>
      </c>
      <c r="G46" s="46">
        <v>2288.11</v>
      </c>
      <c r="H46" s="46">
        <v>457.62</v>
      </c>
      <c r="I46" s="46">
        <v>18.3</v>
      </c>
      <c r="J46" s="46">
        <v>1812.19</v>
      </c>
      <c r="K46" s="46">
        <v>472983</v>
      </c>
      <c r="L46" s="46">
        <v>94596.54</v>
      </c>
      <c r="M46" s="47">
        <v>378386.46</v>
      </c>
      <c r="N46" s="30">
        <f t="shared" si="0"/>
        <v>424600.28</v>
      </c>
    </row>
    <row r="47" spans="1:14" ht="12.75">
      <c r="A47" s="53">
        <v>36</v>
      </c>
      <c r="B47" s="44" t="s">
        <v>67</v>
      </c>
      <c r="C47" s="45">
        <v>0.137456062778108</v>
      </c>
      <c r="D47" s="46">
        <v>17293.08</v>
      </c>
      <c r="E47" s="46">
        <v>4642.96</v>
      </c>
      <c r="F47" s="46">
        <v>12650.12</v>
      </c>
      <c r="G47" s="46">
        <v>3531.8</v>
      </c>
      <c r="H47" s="46">
        <v>706.36</v>
      </c>
      <c r="I47" s="46">
        <v>28.25</v>
      </c>
      <c r="J47" s="46">
        <v>2797.19</v>
      </c>
      <c r="K47" s="46">
        <v>712590.69</v>
      </c>
      <c r="L47" s="46">
        <v>142518.11</v>
      </c>
      <c r="M47" s="47">
        <v>570072.58</v>
      </c>
      <c r="N47" s="30">
        <f t="shared" si="0"/>
        <v>585519.89</v>
      </c>
    </row>
    <row r="48" spans="1:14" ht="12.75">
      <c r="A48" s="53">
        <v>37</v>
      </c>
      <c r="B48" s="44" t="s">
        <v>68</v>
      </c>
      <c r="C48" s="45">
        <v>0.063264626080994</v>
      </c>
      <c r="D48" s="46">
        <v>21958</v>
      </c>
      <c r="E48" s="46">
        <v>4532.42</v>
      </c>
      <c r="F48" s="46">
        <v>17425.58</v>
      </c>
      <c r="G48" s="46">
        <v>1625.51</v>
      </c>
      <c r="H48" s="46">
        <v>325.1</v>
      </c>
      <c r="I48" s="46">
        <v>13</v>
      </c>
      <c r="J48" s="46">
        <v>1287.41</v>
      </c>
      <c r="K48" s="46">
        <v>331425.51</v>
      </c>
      <c r="L48" s="46">
        <v>66285.1</v>
      </c>
      <c r="M48" s="47">
        <v>265140.41</v>
      </c>
      <c r="N48" s="30">
        <f t="shared" si="0"/>
        <v>283853.39999999997</v>
      </c>
    </row>
    <row r="49" spans="1:14" ht="12.75">
      <c r="A49" s="53">
        <v>38</v>
      </c>
      <c r="B49" s="44" t="s">
        <v>69</v>
      </c>
      <c r="C49" s="45">
        <v>0.155880992731196</v>
      </c>
      <c r="D49" s="46">
        <v>43957.27</v>
      </c>
      <c r="E49" s="46">
        <v>9406.18</v>
      </c>
      <c r="F49" s="46">
        <v>34551.09</v>
      </c>
      <c r="G49" s="46">
        <v>4005.21</v>
      </c>
      <c r="H49" s="46">
        <v>801.04</v>
      </c>
      <c r="I49" s="46">
        <v>32.04</v>
      </c>
      <c r="J49" s="46">
        <v>3172.13</v>
      </c>
      <c r="K49" s="46">
        <v>820083.73</v>
      </c>
      <c r="L49" s="46">
        <v>164016.69</v>
      </c>
      <c r="M49" s="47">
        <v>656067.04</v>
      </c>
      <c r="N49" s="30">
        <f t="shared" si="0"/>
        <v>693790.26</v>
      </c>
    </row>
    <row r="50" spans="1:14" ht="12.75">
      <c r="A50" s="53">
        <v>39</v>
      </c>
      <c r="B50" s="44" t="s">
        <v>70</v>
      </c>
      <c r="C50" s="45">
        <v>0.236457332365444</v>
      </c>
      <c r="D50" s="46">
        <v>107525.3</v>
      </c>
      <c r="E50" s="46">
        <v>23140.29</v>
      </c>
      <c r="F50" s="46">
        <v>84385.01</v>
      </c>
      <c r="G50" s="46">
        <v>6075.55</v>
      </c>
      <c r="H50" s="46">
        <v>1215.11</v>
      </c>
      <c r="I50" s="46">
        <v>48.6</v>
      </c>
      <c r="J50" s="46">
        <v>4811.84</v>
      </c>
      <c r="K50" s="46">
        <v>1243737.01</v>
      </c>
      <c r="L50" s="46">
        <v>248747.47</v>
      </c>
      <c r="M50" s="47">
        <v>994989.54</v>
      </c>
      <c r="N50" s="30">
        <f t="shared" si="0"/>
        <v>1084186.3900000001</v>
      </c>
    </row>
    <row r="51" spans="1:14" ht="12.75">
      <c r="A51" s="53">
        <v>40</v>
      </c>
      <c r="B51" s="44" t="s">
        <v>71</v>
      </c>
      <c r="C51" s="45">
        <v>0.079791005711663</v>
      </c>
      <c r="D51" s="46">
        <v>27916.04</v>
      </c>
      <c r="E51" s="46">
        <v>6785.68</v>
      </c>
      <c r="F51" s="46">
        <v>21130.36</v>
      </c>
      <c r="G51" s="46">
        <v>2050.16</v>
      </c>
      <c r="H51" s="46">
        <v>410.03</v>
      </c>
      <c r="I51" s="46">
        <v>16.4</v>
      </c>
      <c r="J51" s="46">
        <v>1623.73</v>
      </c>
      <c r="K51" s="46">
        <v>424656.62</v>
      </c>
      <c r="L51" s="46">
        <v>84931.32</v>
      </c>
      <c r="M51" s="47">
        <v>339725.3</v>
      </c>
      <c r="N51" s="30">
        <f t="shared" si="0"/>
        <v>362479.39</v>
      </c>
    </row>
    <row r="52" spans="1:14" ht="12.75">
      <c r="A52" s="53">
        <v>41</v>
      </c>
      <c r="B52" s="44" t="s">
        <v>72</v>
      </c>
      <c r="C52" s="45">
        <v>0.080801717757362</v>
      </c>
      <c r="D52" s="46">
        <v>19096.41</v>
      </c>
      <c r="E52" s="46">
        <v>4345.23</v>
      </c>
      <c r="F52" s="46">
        <v>14751.18</v>
      </c>
      <c r="G52" s="46">
        <v>2076.14</v>
      </c>
      <c r="H52" s="46">
        <v>415.23</v>
      </c>
      <c r="I52" s="46">
        <v>16.61</v>
      </c>
      <c r="J52" s="46">
        <v>1644.3</v>
      </c>
      <c r="K52" s="46">
        <v>429909.83</v>
      </c>
      <c r="L52" s="46">
        <v>85981.9</v>
      </c>
      <c r="M52" s="47">
        <v>343927.93</v>
      </c>
      <c r="N52" s="30">
        <f t="shared" si="0"/>
        <v>360323.41</v>
      </c>
    </row>
    <row r="53" spans="1:14" ht="12.75">
      <c r="A53" s="53">
        <v>42</v>
      </c>
      <c r="B53" s="44" t="s">
        <v>73</v>
      </c>
      <c r="C53" s="45">
        <v>0.234627022061307</v>
      </c>
      <c r="D53" s="46">
        <v>34762.22</v>
      </c>
      <c r="E53" s="46">
        <v>7440.72</v>
      </c>
      <c r="F53" s="46">
        <v>27321.5</v>
      </c>
      <c r="G53" s="46">
        <v>6028.53</v>
      </c>
      <c r="H53" s="46">
        <v>1205.71</v>
      </c>
      <c r="I53" s="46">
        <v>48.23</v>
      </c>
      <c r="J53" s="46">
        <v>4774.59</v>
      </c>
      <c r="K53" s="46">
        <v>1211477.95</v>
      </c>
      <c r="L53" s="46">
        <v>242295.57</v>
      </c>
      <c r="M53" s="47">
        <v>969182.38</v>
      </c>
      <c r="N53" s="30">
        <f t="shared" si="0"/>
        <v>1001278.47</v>
      </c>
    </row>
    <row r="54" spans="1:14" ht="12.75">
      <c r="A54" s="53">
        <v>43</v>
      </c>
      <c r="B54" s="44" t="s">
        <v>74</v>
      </c>
      <c r="C54" s="45">
        <v>0.237651655734216</v>
      </c>
      <c r="D54" s="46">
        <v>149644.59</v>
      </c>
      <c r="E54" s="46">
        <v>33026.59</v>
      </c>
      <c r="F54" s="46">
        <v>116618</v>
      </c>
      <c r="G54" s="46">
        <v>6106.24</v>
      </c>
      <c r="H54" s="46">
        <v>1221.25</v>
      </c>
      <c r="I54" s="46">
        <v>48.85</v>
      </c>
      <c r="J54" s="46">
        <v>4836.14</v>
      </c>
      <c r="K54" s="46">
        <v>1250981.35</v>
      </c>
      <c r="L54" s="46">
        <v>250196.22</v>
      </c>
      <c r="M54" s="47">
        <v>1000785.13</v>
      </c>
      <c r="N54" s="30">
        <f t="shared" si="0"/>
        <v>1122239.27</v>
      </c>
    </row>
    <row r="55" spans="1:14" ht="12.75">
      <c r="A55" s="53">
        <v>44</v>
      </c>
      <c r="B55" s="44" t="s">
        <v>75</v>
      </c>
      <c r="C55" s="45">
        <v>0.080174502945209</v>
      </c>
      <c r="D55" s="46">
        <v>15369.22</v>
      </c>
      <c r="E55" s="46">
        <v>3058.02</v>
      </c>
      <c r="F55" s="46">
        <v>12311.2</v>
      </c>
      <c r="G55" s="46">
        <v>2060.01</v>
      </c>
      <c r="H55" s="46">
        <v>412</v>
      </c>
      <c r="I55" s="46">
        <v>16.48</v>
      </c>
      <c r="J55" s="46">
        <v>1631.53</v>
      </c>
      <c r="K55" s="46">
        <v>410921.95</v>
      </c>
      <c r="L55" s="46">
        <v>82184.41</v>
      </c>
      <c r="M55" s="47">
        <v>328737.54</v>
      </c>
      <c r="N55" s="30">
        <f t="shared" si="0"/>
        <v>342680.26999999996</v>
      </c>
    </row>
    <row r="56" spans="1:14" ht="12.75">
      <c r="A56" s="53">
        <v>45</v>
      </c>
      <c r="B56" s="44" t="s">
        <v>76</v>
      </c>
      <c r="C56" s="45">
        <v>0.43319174621421</v>
      </c>
      <c r="D56" s="46">
        <v>167235.36</v>
      </c>
      <c r="E56" s="46">
        <v>35772.03</v>
      </c>
      <c r="F56" s="46">
        <v>131463.33</v>
      </c>
      <c r="G56" s="46">
        <v>11130.46</v>
      </c>
      <c r="H56" s="46">
        <v>2226.09</v>
      </c>
      <c r="I56" s="46">
        <v>89.04</v>
      </c>
      <c r="J56" s="46">
        <v>8815.33</v>
      </c>
      <c r="K56" s="46">
        <v>2376036.8</v>
      </c>
      <c r="L56" s="46">
        <v>475207.38</v>
      </c>
      <c r="M56" s="47">
        <v>1900829.42</v>
      </c>
      <c r="N56" s="30">
        <f t="shared" si="0"/>
        <v>2041108.0799999998</v>
      </c>
    </row>
    <row r="57" spans="1:14" ht="12.75">
      <c r="A57" s="53">
        <v>46</v>
      </c>
      <c r="B57" s="44" t="s">
        <v>77</v>
      </c>
      <c r="C57" s="45">
        <v>0.438126657243594</v>
      </c>
      <c r="D57" s="46">
        <v>217212.03</v>
      </c>
      <c r="E57" s="46">
        <v>49915.08</v>
      </c>
      <c r="F57" s="46">
        <v>167296.95</v>
      </c>
      <c r="G57" s="46">
        <v>11257.26</v>
      </c>
      <c r="H57" s="46">
        <v>2251.45</v>
      </c>
      <c r="I57" s="46">
        <v>90.06</v>
      </c>
      <c r="J57" s="46">
        <v>8915.75</v>
      </c>
      <c r="K57" s="46">
        <v>2333274.2</v>
      </c>
      <c r="L57" s="46">
        <v>466654.88</v>
      </c>
      <c r="M57" s="47">
        <v>1866619.32</v>
      </c>
      <c r="N57" s="30">
        <f t="shared" si="0"/>
        <v>2042832.02</v>
      </c>
    </row>
    <row r="58" spans="1:14" ht="12.75">
      <c r="A58" s="53">
        <v>47</v>
      </c>
      <c r="B58" s="44" t="s">
        <v>78</v>
      </c>
      <c r="C58" s="45">
        <v>0.521838751872273</v>
      </c>
      <c r="D58" s="46">
        <v>231649.09</v>
      </c>
      <c r="E58" s="46">
        <v>50610.24</v>
      </c>
      <c r="F58" s="46">
        <v>181038.85</v>
      </c>
      <c r="G58" s="46">
        <v>13408.18</v>
      </c>
      <c r="H58" s="46">
        <v>2681.64</v>
      </c>
      <c r="I58" s="46">
        <v>107.27</v>
      </c>
      <c r="J58" s="46">
        <v>10619.27</v>
      </c>
      <c r="K58" s="46">
        <v>2709647.85</v>
      </c>
      <c r="L58" s="46">
        <v>541929.61</v>
      </c>
      <c r="M58" s="47">
        <v>2167718.24</v>
      </c>
      <c r="N58" s="30">
        <f t="shared" si="0"/>
        <v>2359376.3600000003</v>
      </c>
    </row>
    <row r="59" spans="1:14" ht="12.75">
      <c r="A59" s="53">
        <v>48</v>
      </c>
      <c r="B59" s="44" t="s">
        <v>79</v>
      </c>
      <c r="C59" s="45">
        <v>0.563654464118802</v>
      </c>
      <c r="D59" s="46">
        <v>1383093.16</v>
      </c>
      <c r="E59" s="46">
        <v>306009.97</v>
      </c>
      <c r="F59" s="46">
        <v>1077083.19</v>
      </c>
      <c r="G59" s="46">
        <v>14482.59</v>
      </c>
      <c r="H59" s="46">
        <v>2896.52</v>
      </c>
      <c r="I59" s="46">
        <v>115.86</v>
      </c>
      <c r="J59" s="46">
        <v>11470.21</v>
      </c>
      <c r="K59" s="46">
        <v>2958764.91</v>
      </c>
      <c r="L59" s="46">
        <v>591752.99</v>
      </c>
      <c r="M59" s="47">
        <v>2367011.92</v>
      </c>
      <c r="N59" s="30">
        <f t="shared" si="0"/>
        <v>3455565.32</v>
      </c>
    </row>
    <row r="60" spans="1:14" ht="12.75">
      <c r="A60" s="53">
        <v>49</v>
      </c>
      <c r="B60" s="44" t="s">
        <v>80</v>
      </c>
      <c r="C60" s="45">
        <v>0.079678216384114</v>
      </c>
      <c r="D60" s="46">
        <v>34913.83</v>
      </c>
      <c r="E60" s="46">
        <v>7175.36</v>
      </c>
      <c r="F60" s="46">
        <v>27738.47</v>
      </c>
      <c r="G60" s="46">
        <v>2047.26</v>
      </c>
      <c r="H60" s="46">
        <v>409.45</v>
      </c>
      <c r="I60" s="46">
        <v>16.38</v>
      </c>
      <c r="J60" s="46">
        <v>1621.43</v>
      </c>
      <c r="K60" s="46">
        <v>423105.57</v>
      </c>
      <c r="L60" s="46">
        <v>84621.06</v>
      </c>
      <c r="M60" s="47">
        <v>338484.51</v>
      </c>
      <c r="N60" s="30">
        <f t="shared" si="0"/>
        <v>367844.41000000003</v>
      </c>
    </row>
    <row r="61" spans="1:14" ht="12.75">
      <c r="A61" s="53">
        <v>50</v>
      </c>
      <c r="B61" s="44" t="s">
        <v>81</v>
      </c>
      <c r="C61" s="45">
        <v>0.085366925502063</v>
      </c>
      <c r="D61" s="46">
        <v>43664.16</v>
      </c>
      <c r="E61" s="46">
        <v>8928</v>
      </c>
      <c r="F61" s="46">
        <v>34736.16</v>
      </c>
      <c r="G61" s="46">
        <v>2193.43</v>
      </c>
      <c r="H61" s="46">
        <v>438.69</v>
      </c>
      <c r="I61" s="46">
        <v>17.55</v>
      </c>
      <c r="J61" s="46">
        <v>1737.19</v>
      </c>
      <c r="K61" s="46">
        <v>453100.34</v>
      </c>
      <c r="L61" s="46">
        <v>90619.95</v>
      </c>
      <c r="M61" s="47">
        <v>362480.39</v>
      </c>
      <c r="N61" s="30">
        <f t="shared" si="0"/>
        <v>398953.74</v>
      </c>
    </row>
    <row r="62" spans="1:14" ht="12.75">
      <c r="A62" s="53">
        <v>51</v>
      </c>
      <c r="B62" s="44" t="s">
        <v>82</v>
      </c>
      <c r="C62" s="45">
        <v>0.098732889892049</v>
      </c>
      <c r="D62" s="46">
        <v>22076.11</v>
      </c>
      <c r="E62" s="46">
        <v>4852.06</v>
      </c>
      <c r="F62" s="46">
        <v>17224.05</v>
      </c>
      <c r="G62" s="46">
        <v>2536.84</v>
      </c>
      <c r="H62" s="46">
        <v>507.37</v>
      </c>
      <c r="I62" s="46">
        <v>20.29</v>
      </c>
      <c r="J62" s="46">
        <v>2009.18</v>
      </c>
      <c r="K62" s="46">
        <v>505249.39</v>
      </c>
      <c r="L62" s="46">
        <v>101049.75</v>
      </c>
      <c r="M62" s="47">
        <v>404199.64</v>
      </c>
      <c r="N62" s="30">
        <f t="shared" si="0"/>
        <v>423432.87</v>
      </c>
    </row>
    <row r="63" spans="1:14" ht="12.75">
      <c r="A63" s="53">
        <v>52</v>
      </c>
      <c r="B63" s="44" t="s">
        <v>83</v>
      </c>
      <c r="C63" s="45">
        <v>0.108514457539349</v>
      </c>
      <c r="D63" s="46">
        <v>116552.46</v>
      </c>
      <c r="E63" s="46">
        <v>27108.56</v>
      </c>
      <c r="F63" s="46">
        <v>89443.9</v>
      </c>
      <c r="G63" s="46">
        <v>2788.19</v>
      </c>
      <c r="H63" s="46">
        <v>557.64</v>
      </c>
      <c r="I63" s="46">
        <v>22.31</v>
      </c>
      <c r="J63" s="46">
        <v>2208.24</v>
      </c>
      <c r="K63" s="46">
        <v>562759.49</v>
      </c>
      <c r="L63" s="46">
        <v>112551.84</v>
      </c>
      <c r="M63" s="47">
        <v>450207.65</v>
      </c>
      <c r="N63" s="30">
        <f t="shared" si="0"/>
        <v>541859.79</v>
      </c>
    </row>
    <row r="64" spans="1:14" ht="12.75">
      <c r="A64" s="53">
        <v>53</v>
      </c>
      <c r="B64" s="44" t="s">
        <v>84</v>
      </c>
      <c r="C64" s="45">
        <v>0.340100558612794</v>
      </c>
      <c r="D64" s="46">
        <v>70493.15</v>
      </c>
      <c r="E64" s="46">
        <v>14849.25</v>
      </c>
      <c r="F64" s="46">
        <v>55643.9</v>
      </c>
      <c r="G64" s="46">
        <v>8738.58</v>
      </c>
      <c r="H64" s="46">
        <v>1747.72</v>
      </c>
      <c r="I64" s="46">
        <v>69.91</v>
      </c>
      <c r="J64" s="46">
        <v>6920.95</v>
      </c>
      <c r="K64" s="46">
        <v>1785105.24</v>
      </c>
      <c r="L64" s="46">
        <v>357021.14</v>
      </c>
      <c r="M64" s="47">
        <v>1428084.1</v>
      </c>
      <c r="N64" s="30">
        <f t="shared" si="0"/>
        <v>1490648.9500000002</v>
      </c>
    </row>
    <row r="65" spans="1:14" ht="12.75">
      <c r="A65" s="53">
        <v>54</v>
      </c>
      <c r="B65" s="44" t="s">
        <v>85</v>
      </c>
      <c r="C65" s="45">
        <v>0.133323954310014</v>
      </c>
      <c r="D65" s="46">
        <v>56592.62</v>
      </c>
      <c r="E65" s="46">
        <v>16717.01</v>
      </c>
      <c r="F65" s="46">
        <v>39875.61</v>
      </c>
      <c r="G65" s="46">
        <v>3425.64</v>
      </c>
      <c r="H65" s="46">
        <v>685.13</v>
      </c>
      <c r="I65" s="46">
        <v>27.41</v>
      </c>
      <c r="J65" s="46">
        <v>2713.1</v>
      </c>
      <c r="K65" s="46">
        <v>698761.09</v>
      </c>
      <c r="L65" s="46">
        <v>139752.2</v>
      </c>
      <c r="M65" s="47">
        <v>559008.89</v>
      </c>
      <c r="N65" s="30">
        <f t="shared" si="0"/>
        <v>601597.6</v>
      </c>
    </row>
    <row r="66" spans="1:14" ht="12.75">
      <c r="A66" s="53">
        <v>55</v>
      </c>
      <c r="B66" s="44" t="s">
        <v>86</v>
      </c>
      <c r="C66" s="45">
        <v>0.129564168494681</v>
      </c>
      <c r="D66" s="46">
        <v>188663.63</v>
      </c>
      <c r="E66" s="46">
        <v>40638.09</v>
      </c>
      <c r="F66" s="46">
        <v>148025.54</v>
      </c>
      <c r="G66" s="46">
        <v>3329.03</v>
      </c>
      <c r="H66" s="46">
        <v>665.81</v>
      </c>
      <c r="I66" s="46">
        <v>26.63</v>
      </c>
      <c r="J66" s="46">
        <v>2636.59</v>
      </c>
      <c r="K66" s="46">
        <v>663315.95</v>
      </c>
      <c r="L66" s="46">
        <v>132663.16</v>
      </c>
      <c r="M66" s="47">
        <v>530652.79</v>
      </c>
      <c r="N66" s="30">
        <f t="shared" si="0"/>
        <v>681314.92</v>
      </c>
    </row>
    <row r="67" spans="1:14" ht="12.75">
      <c r="A67" s="53">
        <v>56</v>
      </c>
      <c r="B67" s="44" t="s">
        <v>87</v>
      </c>
      <c r="C67" s="45">
        <v>0.079756734686943</v>
      </c>
      <c r="D67" s="46">
        <v>25743</v>
      </c>
      <c r="E67" s="46">
        <v>5716.73</v>
      </c>
      <c r="F67" s="46">
        <v>20026.27</v>
      </c>
      <c r="G67" s="46">
        <v>2049.28</v>
      </c>
      <c r="H67" s="46">
        <v>409.86</v>
      </c>
      <c r="I67" s="46">
        <v>16.39</v>
      </c>
      <c r="J67" s="46">
        <v>1623.03</v>
      </c>
      <c r="K67" s="46">
        <v>423676.9</v>
      </c>
      <c r="L67" s="46">
        <v>84735.33</v>
      </c>
      <c r="M67" s="47">
        <v>338941.57</v>
      </c>
      <c r="N67" s="30">
        <f t="shared" si="0"/>
        <v>360590.87</v>
      </c>
    </row>
    <row r="68" spans="1:14" ht="12.75">
      <c r="A68" s="53">
        <v>57</v>
      </c>
      <c r="B68" s="44" t="s">
        <v>88</v>
      </c>
      <c r="C68" s="45">
        <v>0.193436050244052</v>
      </c>
      <c r="D68" s="46">
        <v>75459.1</v>
      </c>
      <c r="E68" s="46">
        <v>16832.41</v>
      </c>
      <c r="F68" s="46">
        <v>58626.69</v>
      </c>
      <c r="G68" s="46">
        <v>4970.16</v>
      </c>
      <c r="H68" s="46">
        <v>994.03</v>
      </c>
      <c r="I68" s="46">
        <v>39.76</v>
      </c>
      <c r="J68" s="46">
        <v>3936.37</v>
      </c>
      <c r="K68" s="46">
        <v>1001130.22</v>
      </c>
      <c r="L68" s="46">
        <v>200226.06</v>
      </c>
      <c r="M68" s="47">
        <v>800904.16</v>
      </c>
      <c r="N68" s="30">
        <f t="shared" si="0"/>
        <v>863467.2200000001</v>
      </c>
    </row>
    <row r="69" spans="1:14" ht="12.75">
      <c r="A69" s="53">
        <v>58</v>
      </c>
      <c r="B69" s="44" t="s">
        <v>89</v>
      </c>
      <c r="C69" s="45">
        <v>0.104299619447573</v>
      </c>
      <c r="D69" s="46">
        <v>43425.33</v>
      </c>
      <c r="E69" s="46">
        <v>9255.31</v>
      </c>
      <c r="F69" s="46">
        <v>34170.02</v>
      </c>
      <c r="G69" s="46">
        <v>2679.89</v>
      </c>
      <c r="H69" s="46">
        <v>535.98</v>
      </c>
      <c r="I69" s="46">
        <v>21.44</v>
      </c>
      <c r="J69" s="46">
        <v>2122.47</v>
      </c>
      <c r="K69" s="46">
        <v>542421.84</v>
      </c>
      <c r="L69" s="46">
        <v>108484.37</v>
      </c>
      <c r="M69" s="47">
        <v>433937.47</v>
      </c>
      <c r="N69" s="30">
        <f t="shared" si="0"/>
        <v>470229.95999999996</v>
      </c>
    </row>
    <row r="70" spans="1:14" ht="12.75">
      <c r="A70" s="53">
        <v>59</v>
      </c>
      <c r="B70" s="44" t="s">
        <v>90</v>
      </c>
      <c r="C70" s="45">
        <v>2.72727181063226</v>
      </c>
      <c r="D70" s="46">
        <v>2769657.34</v>
      </c>
      <c r="E70" s="46">
        <v>597962.1</v>
      </c>
      <c r="F70" s="46">
        <v>2171695.24</v>
      </c>
      <c r="G70" s="46">
        <v>70074.75</v>
      </c>
      <c r="H70" s="46">
        <v>14014.95</v>
      </c>
      <c r="I70" s="46">
        <v>560.6</v>
      </c>
      <c r="J70" s="46">
        <v>55499.2</v>
      </c>
      <c r="K70" s="46">
        <v>14288958.67</v>
      </c>
      <c r="L70" s="46">
        <v>2857791.71</v>
      </c>
      <c r="M70" s="47">
        <v>11431166.96</v>
      </c>
      <c r="N70" s="30">
        <f t="shared" si="0"/>
        <v>13658361.400000002</v>
      </c>
    </row>
    <row r="71" spans="1:14" ht="12.75">
      <c r="A71" s="53">
        <v>60</v>
      </c>
      <c r="B71" s="44" t="s">
        <v>91</v>
      </c>
      <c r="C71" s="45">
        <v>0.086052105996317</v>
      </c>
      <c r="D71" s="46">
        <v>33036.91</v>
      </c>
      <c r="E71" s="46">
        <v>6787.59</v>
      </c>
      <c r="F71" s="46">
        <v>26249.32</v>
      </c>
      <c r="G71" s="46">
        <v>2211.04</v>
      </c>
      <c r="H71" s="46">
        <v>442.21</v>
      </c>
      <c r="I71" s="46">
        <v>17.69</v>
      </c>
      <c r="J71" s="46">
        <v>1751.14</v>
      </c>
      <c r="K71" s="46">
        <v>441204.92</v>
      </c>
      <c r="L71" s="46">
        <v>88240.99</v>
      </c>
      <c r="M71" s="47">
        <v>352963.93</v>
      </c>
      <c r="N71" s="30">
        <f t="shared" si="0"/>
        <v>380964.39</v>
      </c>
    </row>
    <row r="72" spans="1:14" ht="12.75">
      <c r="A72" s="53">
        <v>61</v>
      </c>
      <c r="B72" s="44" t="s">
        <v>92</v>
      </c>
      <c r="C72" s="45">
        <v>0.293380892522917</v>
      </c>
      <c r="D72" s="46">
        <v>31741.65</v>
      </c>
      <c r="E72" s="46">
        <v>7078.42</v>
      </c>
      <c r="F72" s="46">
        <v>24663.23</v>
      </c>
      <c r="G72" s="46">
        <v>7538.16</v>
      </c>
      <c r="H72" s="46">
        <v>1507.63</v>
      </c>
      <c r="I72" s="46">
        <v>60.31</v>
      </c>
      <c r="J72" s="46">
        <v>5970.22</v>
      </c>
      <c r="K72" s="46">
        <v>1547359.53</v>
      </c>
      <c r="L72" s="46">
        <v>309471.94</v>
      </c>
      <c r="M72" s="47">
        <v>1237887.59</v>
      </c>
      <c r="N72" s="30">
        <f t="shared" si="0"/>
        <v>1268521.04</v>
      </c>
    </row>
    <row r="73" spans="1:14" ht="12.75">
      <c r="A73" s="53">
        <v>62</v>
      </c>
      <c r="B73" s="44" t="s">
        <v>93</v>
      </c>
      <c r="C73" s="45">
        <v>0.178451033347066</v>
      </c>
      <c r="D73" s="46">
        <v>414534.38</v>
      </c>
      <c r="E73" s="46">
        <v>94165.25</v>
      </c>
      <c r="F73" s="46">
        <v>320369.13</v>
      </c>
      <c r="G73" s="46">
        <v>4585.14</v>
      </c>
      <c r="H73" s="46">
        <v>917.03</v>
      </c>
      <c r="I73" s="46">
        <v>36.68</v>
      </c>
      <c r="J73" s="46">
        <v>3631.43</v>
      </c>
      <c r="K73" s="46">
        <v>943173.58</v>
      </c>
      <c r="L73" s="46">
        <v>188634.7</v>
      </c>
      <c r="M73" s="47">
        <v>754538.88</v>
      </c>
      <c r="N73" s="30">
        <f t="shared" si="0"/>
        <v>1078539.44</v>
      </c>
    </row>
    <row r="74" spans="1:14" ht="12.75">
      <c r="A74" s="53">
        <v>63</v>
      </c>
      <c r="B74" s="44" t="s">
        <v>94</v>
      </c>
      <c r="C74" s="45">
        <v>0.250895174746963</v>
      </c>
      <c r="D74" s="46">
        <v>59377.83</v>
      </c>
      <c r="E74" s="46">
        <v>13651.02</v>
      </c>
      <c r="F74" s="46">
        <v>45726.81</v>
      </c>
      <c r="G74" s="46">
        <v>6446.53</v>
      </c>
      <c r="H74" s="46">
        <v>1289.31</v>
      </c>
      <c r="I74" s="46">
        <v>51.57</v>
      </c>
      <c r="J74" s="46">
        <v>5105.65</v>
      </c>
      <c r="K74" s="46">
        <v>1295884.43</v>
      </c>
      <c r="L74" s="46">
        <v>259176.9</v>
      </c>
      <c r="M74" s="47">
        <v>1036707.53</v>
      </c>
      <c r="N74" s="30">
        <f t="shared" si="0"/>
        <v>1087539.99</v>
      </c>
    </row>
    <row r="75" spans="1:14" ht="12.75">
      <c r="A75" s="53">
        <v>64</v>
      </c>
      <c r="B75" s="44" t="s">
        <v>95</v>
      </c>
      <c r="C75" s="45">
        <v>1.12042324233306</v>
      </c>
      <c r="D75" s="46">
        <v>248800.06</v>
      </c>
      <c r="E75" s="46">
        <v>45990.31</v>
      </c>
      <c r="F75" s="46">
        <v>202809.75</v>
      </c>
      <c r="G75" s="46">
        <v>28788.25</v>
      </c>
      <c r="H75" s="46">
        <v>5757.65</v>
      </c>
      <c r="I75" s="46">
        <v>230.31</v>
      </c>
      <c r="J75" s="46">
        <v>22800.29</v>
      </c>
      <c r="K75" s="46">
        <v>5817828.95</v>
      </c>
      <c r="L75" s="46">
        <v>1163565.77</v>
      </c>
      <c r="M75" s="47">
        <v>4654263.18</v>
      </c>
      <c r="N75" s="30">
        <f t="shared" si="0"/>
        <v>4879873.22</v>
      </c>
    </row>
    <row r="76" spans="1:14" ht="12.75">
      <c r="A76" s="53">
        <v>65</v>
      </c>
      <c r="B76" s="44" t="s">
        <v>96</v>
      </c>
      <c r="C76" s="45">
        <v>0.246108919163137</v>
      </c>
      <c r="D76" s="46">
        <v>181254.51</v>
      </c>
      <c r="E76" s="46">
        <v>41254</v>
      </c>
      <c r="F76" s="46">
        <v>140000.51</v>
      </c>
      <c r="G76" s="46">
        <v>6323.54</v>
      </c>
      <c r="H76" s="46">
        <v>1264.71</v>
      </c>
      <c r="I76" s="46">
        <v>50.59</v>
      </c>
      <c r="J76" s="46">
        <v>5008.24</v>
      </c>
      <c r="K76" s="46">
        <v>1286478.34</v>
      </c>
      <c r="L76" s="46">
        <v>257295.66</v>
      </c>
      <c r="M76" s="47">
        <v>1029182.68</v>
      </c>
      <c r="N76" s="30">
        <f t="shared" si="0"/>
        <v>1174191.4300000002</v>
      </c>
    </row>
    <row r="77" spans="1:14" ht="12.75">
      <c r="A77" s="53">
        <v>66</v>
      </c>
      <c r="B77" s="44" t="s">
        <v>97</v>
      </c>
      <c r="C77" s="45">
        <v>0.172091385891257</v>
      </c>
      <c r="D77" s="46">
        <v>89588.64</v>
      </c>
      <c r="E77" s="46">
        <v>18576.31</v>
      </c>
      <c r="F77" s="46">
        <v>71012.33</v>
      </c>
      <c r="G77" s="46">
        <v>4421.72</v>
      </c>
      <c r="H77" s="46">
        <v>884.34</v>
      </c>
      <c r="I77" s="46">
        <v>35.37</v>
      </c>
      <c r="J77" s="46">
        <v>3502.01</v>
      </c>
      <c r="K77" s="46">
        <v>899738.17</v>
      </c>
      <c r="L77" s="46">
        <v>179947.63</v>
      </c>
      <c r="M77" s="47">
        <v>719790.54</v>
      </c>
      <c r="N77" s="30">
        <f aca="true" t="shared" si="1" ref="N77:N140">+F77+J77+M77</f>
        <v>794304.88</v>
      </c>
    </row>
    <row r="78" spans="1:14" ht="12.75">
      <c r="A78" s="53">
        <v>67</v>
      </c>
      <c r="B78" s="44" t="s">
        <v>98</v>
      </c>
      <c r="C78" s="45">
        <v>0.064782462747894</v>
      </c>
      <c r="D78" s="46">
        <v>7845.7</v>
      </c>
      <c r="E78" s="46">
        <v>1612.28</v>
      </c>
      <c r="F78" s="46">
        <v>6233.42</v>
      </c>
      <c r="G78" s="46">
        <v>1664.54</v>
      </c>
      <c r="H78" s="46">
        <v>332.91</v>
      </c>
      <c r="I78" s="46">
        <v>13.32</v>
      </c>
      <c r="J78" s="46">
        <v>1318.31</v>
      </c>
      <c r="K78" s="46">
        <v>332412.53</v>
      </c>
      <c r="L78" s="46">
        <v>66482.5</v>
      </c>
      <c r="M78" s="47">
        <v>265930.03</v>
      </c>
      <c r="N78" s="30">
        <f t="shared" si="1"/>
        <v>273481.76</v>
      </c>
    </row>
    <row r="79" spans="1:14" ht="12.75">
      <c r="A79" s="53">
        <v>68</v>
      </c>
      <c r="B79" s="44" t="s">
        <v>99</v>
      </c>
      <c r="C79" s="45">
        <v>0.09006217307603</v>
      </c>
      <c r="D79" s="46">
        <v>11509.3</v>
      </c>
      <c r="E79" s="46">
        <v>2601.94</v>
      </c>
      <c r="F79" s="46">
        <v>8907.36</v>
      </c>
      <c r="G79" s="46">
        <v>2314.06</v>
      </c>
      <c r="H79" s="46">
        <v>462.81</v>
      </c>
      <c r="I79" s="46">
        <v>18.51</v>
      </c>
      <c r="J79" s="46">
        <v>1832.74</v>
      </c>
      <c r="K79" s="46">
        <v>475244.75</v>
      </c>
      <c r="L79" s="46">
        <v>95049.07</v>
      </c>
      <c r="M79" s="47">
        <v>380195.68</v>
      </c>
      <c r="N79" s="30">
        <f t="shared" si="1"/>
        <v>390935.77999999997</v>
      </c>
    </row>
    <row r="80" spans="1:14" ht="12.75">
      <c r="A80" s="53">
        <v>69</v>
      </c>
      <c r="B80" s="44" t="s">
        <v>100</v>
      </c>
      <c r="C80" s="45">
        <v>0.138070171444643</v>
      </c>
      <c r="D80" s="46">
        <v>67608.42</v>
      </c>
      <c r="E80" s="46">
        <v>14162.92</v>
      </c>
      <c r="F80" s="46">
        <v>53445.5</v>
      </c>
      <c r="G80" s="46">
        <v>3547.59</v>
      </c>
      <c r="H80" s="46">
        <v>709.52</v>
      </c>
      <c r="I80" s="46">
        <v>28.38</v>
      </c>
      <c r="J80" s="46">
        <v>2809.69</v>
      </c>
      <c r="K80" s="46">
        <v>707873.93</v>
      </c>
      <c r="L80" s="46">
        <v>141574.83</v>
      </c>
      <c r="M80" s="47">
        <v>566299.1</v>
      </c>
      <c r="N80" s="30">
        <f t="shared" si="1"/>
        <v>622554.29</v>
      </c>
    </row>
    <row r="81" spans="1:14" ht="12.75">
      <c r="A81" s="53">
        <v>70</v>
      </c>
      <c r="B81" s="44" t="s">
        <v>101</v>
      </c>
      <c r="C81" s="45">
        <v>0.405254249488764</v>
      </c>
      <c r="D81" s="46">
        <v>82456.27</v>
      </c>
      <c r="E81" s="46">
        <v>19550.88</v>
      </c>
      <c r="F81" s="46">
        <v>62905.39</v>
      </c>
      <c r="G81" s="46">
        <v>10412.64</v>
      </c>
      <c r="H81" s="46">
        <v>2082.53</v>
      </c>
      <c r="I81" s="46">
        <v>83.3</v>
      </c>
      <c r="J81" s="46">
        <v>8246.81</v>
      </c>
      <c r="K81" s="46">
        <v>2155836.31</v>
      </c>
      <c r="L81" s="46">
        <v>431167.28</v>
      </c>
      <c r="M81" s="47">
        <v>1724669.03</v>
      </c>
      <c r="N81" s="30">
        <f t="shared" si="1"/>
        <v>1795821.23</v>
      </c>
    </row>
    <row r="82" spans="1:14" ht="12.75">
      <c r="A82" s="53">
        <v>71</v>
      </c>
      <c r="B82" s="44" t="s">
        <v>102</v>
      </c>
      <c r="C82" s="45">
        <v>1.67398976217464</v>
      </c>
      <c r="D82" s="46">
        <v>699862.61</v>
      </c>
      <c r="E82" s="46">
        <v>144541.95</v>
      </c>
      <c r="F82" s="46">
        <v>555320.66</v>
      </c>
      <c r="G82" s="46">
        <v>43011.64</v>
      </c>
      <c r="H82" s="46">
        <v>8602.33</v>
      </c>
      <c r="I82" s="46">
        <v>344.09</v>
      </c>
      <c r="J82" s="46">
        <v>34065.22</v>
      </c>
      <c r="K82" s="46">
        <v>8699028.23</v>
      </c>
      <c r="L82" s="46">
        <v>1739805.67</v>
      </c>
      <c r="M82" s="47">
        <v>6959222.56</v>
      </c>
      <c r="N82" s="30">
        <f t="shared" si="1"/>
        <v>7548608.4399999995</v>
      </c>
    </row>
    <row r="83" spans="1:14" ht="12.75">
      <c r="A83" s="53">
        <v>72</v>
      </c>
      <c r="B83" s="44" t="s">
        <v>103</v>
      </c>
      <c r="C83" s="45">
        <v>0.088877499549502</v>
      </c>
      <c r="D83" s="46">
        <v>26316.84</v>
      </c>
      <c r="E83" s="46">
        <v>7169.88</v>
      </c>
      <c r="F83" s="46">
        <v>19146.96</v>
      </c>
      <c r="G83" s="46">
        <v>2283.63</v>
      </c>
      <c r="H83" s="46">
        <v>456.73</v>
      </c>
      <c r="I83" s="46">
        <v>18.27</v>
      </c>
      <c r="J83" s="46">
        <v>1808.63</v>
      </c>
      <c r="K83" s="46">
        <v>455835.89</v>
      </c>
      <c r="L83" s="46">
        <v>91167.19</v>
      </c>
      <c r="M83" s="47">
        <v>364668.7</v>
      </c>
      <c r="N83" s="30">
        <f t="shared" si="1"/>
        <v>385624.29000000004</v>
      </c>
    </row>
    <row r="84" spans="1:14" ht="12.75">
      <c r="A84" s="53">
        <v>73</v>
      </c>
      <c r="B84" s="44" t="s">
        <v>104</v>
      </c>
      <c r="C84" s="45">
        <v>0.515247321549537</v>
      </c>
      <c r="D84" s="46">
        <v>141677.95</v>
      </c>
      <c r="E84" s="46">
        <v>34445.63</v>
      </c>
      <c r="F84" s="46">
        <v>107232.32</v>
      </c>
      <c r="G84" s="46">
        <v>13238.81</v>
      </c>
      <c r="H84" s="46">
        <v>2647.76</v>
      </c>
      <c r="I84" s="46">
        <v>105.91</v>
      </c>
      <c r="J84" s="46">
        <v>10485.14</v>
      </c>
      <c r="K84" s="46">
        <v>2712115.39</v>
      </c>
      <c r="L84" s="46">
        <v>542423.01</v>
      </c>
      <c r="M84" s="47">
        <v>2169692.38</v>
      </c>
      <c r="N84" s="30">
        <f t="shared" si="1"/>
        <v>2287409.84</v>
      </c>
    </row>
    <row r="85" spans="1:14" ht="12.75">
      <c r="A85" s="53">
        <v>74</v>
      </c>
      <c r="B85" s="44" t="s">
        <v>105</v>
      </c>
      <c r="C85" s="45">
        <v>0.090372551822126</v>
      </c>
      <c r="D85" s="46">
        <v>28939.81</v>
      </c>
      <c r="E85" s="46">
        <v>7244.9</v>
      </c>
      <c r="F85" s="46">
        <v>21694.91</v>
      </c>
      <c r="G85" s="46">
        <v>2322.05</v>
      </c>
      <c r="H85" s="46">
        <v>464.41</v>
      </c>
      <c r="I85" s="46">
        <v>18.58</v>
      </c>
      <c r="J85" s="46">
        <v>1839.06</v>
      </c>
      <c r="K85" s="46">
        <v>477387.42</v>
      </c>
      <c r="L85" s="46">
        <v>95477.52</v>
      </c>
      <c r="M85" s="47">
        <v>381909.9</v>
      </c>
      <c r="N85" s="30">
        <f t="shared" si="1"/>
        <v>405443.87</v>
      </c>
    </row>
    <row r="86" spans="1:14" ht="12.75">
      <c r="A86" s="53">
        <v>75</v>
      </c>
      <c r="B86" s="44" t="s">
        <v>106</v>
      </c>
      <c r="C86" s="45">
        <v>0.094101724199799</v>
      </c>
      <c r="D86" s="46">
        <v>31342.61</v>
      </c>
      <c r="E86" s="46">
        <v>6979.19</v>
      </c>
      <c r="F86" s="46">
        <v>24363.42</v>
      </c>
      <c r="G86" s="46">
        <v>2417.85</v>
      </c>
      <c r="H86" s="46">
        <v>483.57</v>
      </c>
      <c r="I86" s="46">
        <v>19.34</v>
      </c>
      <c r="J86" s="46">
        <v>1914.94</v>
      </c>
      <c r="K86" s="46">
        <v>496690.31</v>
      </c>
      <c r="L86" s="46">
        <v>99338.07</v>
      </c>
      <c r="M86" s="47">
        <v>397352.24</v>
      </c>
      <c r="N86" s="30">
        <f t="shared" si="1"/>
        <v>423630.6</v>
      </c>
    </row>
    <row r="87" spans="1:14" ht="12.75">
      <c r="A87" s="53">
        <v>76</v>
      </c>
      <c r="B87" s="44" t="s">
        <v>107</v>
      </c>
      <c r="C87" s="45">
        <v>0.072149686459693</v>
      </c>
      <c r="D87" s="46">
        <v>14385.07</v>
      </c>
      <c r="E87" s="46">
        <v>3763.72</v>
      </c>
      <c r="F87" s="46">
        <v>10621.35</v>
      </c>
      <c r="G87" s="46">
        <v>1853.81</v>
      </c>
      <c r="H87" s="46">
        <v>370.76</v>
      </c>
      <c r="I87" s="46">
        <v>14.83</v>
      </c>
      <c r="J87" s="46">
        <v>1468.22</v>
      </c>
      <c r="K87" s="46">
        <v>384231.6</v>
      </c>
      <c r="L87" s="46">
        <v>76846.29</v>
      </c>
      <c r="M87" s="47">
        <v>307385.31</v>
      </c>
      <c r="N87" s="30">
        <f t="shared" si="1"/>
        <v>319474.88</v>
      </c>
    </row>
    <row r="88" spans="1:14" ht="12.75">
      <c r="A88" s="53">
        <v>7</v>
      </c>
      <c r="B88" s="44" t="s">
        <v>108</v>
      </c>
      <c r="C88" s="45">
        <v>0.07676181170749</v>
      </c>
      <c r="D88" s="46">
        <v>20642.17</v>
      </c>
      <c r="E88" s="46">
        <v>4501.49</v>
      </c>
      <c r="F88" s="46">
        <v>16140.68</v>
      </c>
      <c r="G88" s="46">
        <v>1972.33</v>
      </c>
      <c r="H88" s="46">
        <v>394.47</v>
      </c>
      <c r="I88" s="46">
        <v>15.78</v>
      </c>
      <c r="J88" s="46">
        <v>1562.08</v>
      </c>
      <c r="K88" s="46">
        <v>407135.58</v>
      </c>
      <c r="L88" s="46">
        <v>81427.09</v>
      </c>
      <c r="M88" s="47">
        <v>325708.49</v>
      </c>
      <c r="N88" s="30">
        <f t="shared" si="1"/>
        <v>343411.25</v>
      </c>
    </row>
    <row r="89" spans="1:14" ht="12.75">
      <c r="A89" s="53">
        <v>78</v>
      </c>
      <c r="B89" s="44" t="s">
        <v>109</v>
      </c>
      <c r="C89" s="45">
        <v>0.2518359377649</v>
      </c>
      <c r="D89" s="46">
        <v>11008.32</v>
      </c>
      <c r="E89" s="46">
        <v>2437.81</v>
      </c>
      <c r="F89" s="46">
        <v>8570.51</v>
      </c>
      <c r="G89" s="46">
        <v>6470.7</v>
      </c>
      <c r="H89" s="46">
        <v>1294.14</v>
      </c>
      <c r="I89" s="46">
        <v>51.77</v>
      </c>
      <c r="J89" s="46">
        <v>5124.79</v>
      </c>
      <c r="K89" s="46">
        <v>1309510.4</v>
      </c>
      <c r="L89" s="46">
        <v>261902</v>
      </c>
      <c r="M89" s="47">
        <v>1047608.4</v>
      </c>
      <c r="N89" s="30">
        <f t="shared" si="1"/>
        <v>1061303.7</v>
      </c>
    </row>
    <row r="90" spans="1:14" ht="12.75">
      <c r="A90" s="53">
        <v>79</v>
      </c>
      <c r="B90" s="44" t="s">
        <v>110</v>
      </c>
      <c r="C90" s="45">
        <v>0.096430694848567</v>
      </c>
      <c r="D90" s="46">
        <v>8074.85</v>
      </c>
      <c r="E90" s="46">
        <v>2559.88</v>
      </c>
      <c r="F90" s="46">
        <v>5514.97</v>
      </c>
      <c r="G90" s="46">
        <v>2477.7</v>
      </c>
      <c r="H90" s="46">
        <v>495.54</v>
      </c>
      <c r="I90" s="46">
        <v>19.82</v>
      </c>
      <c r="J90" s="46">
        <v>1962.34</v>
      </c>
      <c r="K90" s="46">
        <v>488557.66</v>
      </c>
      <c r="L90" s="46">
        <v>97711.56</v>
      </c>
      <c r="M90" s="47">
        <v>390846.1</v>
      </c>
      <c r="N90" s="30">
        <f t="shared" si="1"/>
        <v>398323.41</v>
      </c>
    </row>
    <row r="91" spans="1:14" ht="12.75">
      <c r="A91" s="53">
        <v>80</v>
      </c>
      <c r="B91" s="44" t="s">
        <v>111</v>
      </c>
      <c r="C91" s="45">
        <v>0.090337235197242</v>
      </c>
      <c r="D91" s="46">
        <v>18977.11</v>
      </c>
      <c r="E91" s="46">
        <v>3805.83</v>
      </c>
      <c r="F91" s="46">
        <v>15171.28</v>
      </c>
      <c r="G91" s="46">
        <v>2321.14</v>
      </c>
      <c r="H91" s="46">
        <v>464.23</v>
      </c>
      <c r="I91" s="46">
        <v>18.57</v>
      </c>
      <c r="J91" s="46">
        <v>1838.34</v>
      </c>
      <c r="K91" s="46">
        <v>477182.68</v>
      </c>
      <c r="L91" s="46">
        <v>95436.62</v>
      </c>
      <c r="M91" s="47">
        <v>381746.06</v>
      </c>
      <c r="N91" s="30">
        <f t="shared" si="1"/>
        <v>398755.68</v>
      </c>
    </row>
    <row r="92" spans="1:14" ht="12.75">
      <c r="A92" s="53">
        <v>81</v>
      </c>
      <c r="B92" s="44" t="s">
        <v>112</v>
      </c>
      <c r="C92" s="45">
        <v>0.202541583932453</v>
      </c>
      <c r="D92" s="46">
        <v>93889.34</v>
      </c>
      <c r="E92" s="46">
        <v>19201.61</v>
      </c>
      <c r="F92" s="46">
        <v>74687.73</v>
      </c>
      <c r="G92" s="46">
        <v>5204.13</v>
      </c>
      <c r="H92" s="46">
        <v>1040.83</v>
      </c>
      <c r="I92" s="46">
        <v>41.63</v>
      </c>
      <c r="J92" s="46">
        <v>4121.67</v>
      </c>
      <c r="K92" s="46">
        <v>1042494.34</v>
      </c>
      <c r="L92" s="46">
        <v>208498.84</v>
      </c>
      <c r="M92" s="47">
        <v>833995.5</v>
      </c>
      <c r="N92" s="30">
        <f t="shared" si="1"/>
        <v>912804.9</v>
      </c>
    </row>
    <row r="93" spans="1:14" ht="12.75">
      <c r="A93" s="53">
        <v>82</v>
      </c>
      <c r="B93" s="44" t="s">
        <v>113</v>
      </c>
      <c r="C93" s="45">
        <v>0.236396997463908</v>
      </c>
      <c r="D93" s="46">
        <v>46703.64</v>
      </c>
      <c r="E93" s="46">
        <v>11755.92</v>
      </c>
      <c r="F93" s="46">
        <v>34947.72</v>
      </c>
      <c r="G93" s="46">
        <v>6074</v>
      </c>
      <c r="H93" s="46">
        <v>1214.8</v>
      </c>
      <c r="I93" s="46">
        <v>48.59</v>
      </c>
      <c r="J93" s="46">
        <v>4810.61</v>
      </c>
      <c r="K93" s="46">
        <v>1234425.08</v>
      </c>
      <c r="L93" s="46">
        <v>246885.07</v>
      </c>
      <c r="M93" s="47">
        <v>987540.01</v>
      </c>
      <c r="N93" s="30">
        <f t="shared" si="1"/>
        <v>1027298.34</v>
      </c>
    </row>
    <row r="94" spans="1:14" ht="12.75">
      <c r="A94" s="53">
        <v>83</v>
      </c>
      <c r="B94" s="44" t="s">
        <v>114</v>
      </c>
      <c r="C94" s="45">
        <v>0.563447097429775</v>
      </c>
      <c r="D94" s="46">
        <v>246599.92</v>
      </c>
      <c r="E94" s="46">
        <v>53253.79</v>
      </c>
      <c r="F94" s="46">
        <v>193346.13</v>
      </c>
      <c r="G94" s="46">
        <v>14477.26</v>
      </c>
      <c r="H94" s="46">
        <v>2895.45</v>
      </c>
      <c r="I94" s="46">
        <v>115.82</v>
      </c>
      <c r="J94" s="46">
        <v>11465.99</v>
      </c>
      <c r="K94" s="46">
        <v>2919294.59</v>
      </c>
      <c r="L94" s="46">
        <v>583858.94</v>
      </c>
      <c r="M94" s="47">
        <v>2335435.65</v>
      </c>
      <c r="N94" s="30">
        <f t="shared" si="1"/>
        <v>2540247.77</v>
      </c>
    </row>
    <row r="95" spans="1:14" ht="12.75">
      <c r="A95" s="53">
        <v>84</v>
      </c>
      <c r="B95" s="44" t="s">
        <v>115</v>
      </c>
      <c r="C95" s="45">
        <v>0.083043851373524</v>
      </c>
      <c r="D95" s="46">
        <v>20006.06</v>
      </c>
      <c r="E95" s="46">
        <v>4585.27</v>
      </c>
      <c r="F95" s="46">
        <v>15420.79</v>
      </c>
      <c r="G95" s="46">
        <v>2133.73</v>
      </c>
      <c r="H95" s="46">
        <v>426.75</v>
      </c>
      <c r="I95" s="46">
        <v>17.07</v>
      </c>
      <c r="J95" s="46">
        <v>1689.91</v>
      </c>
      <c r="K95" s="46">
        <v>419362.73</v>
      </c>
      <c r="L95" s="46">
        <v>83872.65</v>
      </c>
      <c r="M95" s="47">
        <v>335490.08</v>
      </c>
      <c r="N95" s="30">
        <f t="shared" si="1"/>
        <v>352600.78</v>
      </c>
    </row>
    <row r="96" spans="1:14" ht="12.75">
      <c r="A96" s="53">
        <v>85</v>
      </c>
      <c r="B96" s="44" t="s">
        <v>116</v>
      </c>
      <c r="C96" s="45">
        <v>0.134467630484262</v>
      </c>
      <c r="D96" s="46">
        <v>43355.34</v>
      </c>
      <c r="E96" s="46">
        <v>8748.75</v>
      </c>
      <c r="F96" s="46">
        <v>34606.59</v>
      </c>
      <c r="G96" s="46">
        <v>3455.03</v>
      </c>
      <c r="H96" s="46">
        <v>691.01</v>
      </c>
      <c r="I96" s="46">
        <v>27.64</v>
      </c>
      <c r="J96" s="46">
        <v>2736.38</v>
      </c>
      <c r="K96" s="46">
        <v>743227.39</v>
      </c>
      <c r="L96" s="46">
        <v>148645.45</v>
      </c>
      <c r="M96" s="47">
        <v>594581.94</v>
      </c>
      <c r="N96" s="30">
        <f t="shared" si="1"/>
        <v>631924.9099999999</v>
      </c>
    </row>
    <row r="97" spans="1:14" ht="12.75">
      <c r="A97" s="53">
        <v>86</v>
      </c>
      <c r="B97" s="44" t="s">
        <v>117</v>
      </c>
      <c r="C97" s="45">
        <v>0.12776059713286</v>
      </c>
      <c r="D97" s="46">
        <v>38726.04</v>
      </c>
      <c r="E97" s="46">
        <v>9220.45</v>
      </c>
      <c r="F97" s="46">
        <v>29505.59</v>
      </c>
      <c r="G97" s="46">
        <v>3282.69</v>
      </c>
      <c r="H97" s="46">
        <v>656.54</v>
      </c>
      <c r="I97" s="46">
        <v>26.26</v>
      </c>
      <c r="J97" s="46">
        <v>2599.89</v>
      </c>
      <c r="K97" s="46">
        <v>648762.41</v>
      </c>
      <c r="L97" s="46">
        <v>129752.4</v>
      </c>
      <c r="M97" s="47">
        <v>519010.01</v>
      </c>
      <c r="N97" s="30">
        <f t="shared" si="1"/>
        <v>551115.49</v>
      </c>
    </row>
    <row r="98" spans="1:14" ht="12.75">
      <c r="A98" s="53">
        <v>87</v>
      </c>
      <c r="B98" s="44" t="s">
        <v>118</v>
      </c>
      <c r="C98" s="45">
        <v>0.130625913222914</v>
      </c>
      <c r="D98" s="46">
        <v>122604.81</v>
      </c>
      <c r="E98" s="46">
        <v>30088.13</v>
      </c>
      <c r="F98" s="46">
        <v>92516.68</v>
      </c>
      <c r="G98" s="46">
        <v>3356.31</v>
      </c>
      <c r="H98" s="46">
        <v>671.26</v>
      </c>
      <c r="I98" s="46">
        <v>26.85</v>
      </c>
      <c r="J98" s="46">
        <v>2658.2</v>
      </c>
      <c r="K98" s="46">
        <v>685752.63</v>
      </c>
      <c r="L98" s="46">
        <v>137150.55</v>
      </c>
      <c r="M98" s="47">
        <v>548602.08</v>
      </c>
      <c r="N98" s="30">
        <f t="shared" si="1"/>
        <v>643776.96</v>
      </c>
    </row>
    <row r="99" spans="1:14" ht="12.75">
      <c r="A99" s="53">
        <v>88</v>
      </c>
      <c r="B99" s="44" t="s">
        <v>119</v>
      </c>
      <c r="C99" s="45">
        <v>0.142877835905924</v>
      </c>
      <c r="D99" s="46">
        <v>27021.82</v>
      </c>
      <c r="E99" s="46">
        <v>5942.77</v>
      </c>
      <c r="F99" s="46">
        <v>21079.05</v>
      </c>
      <c r="G99" s="46">
        <v>3671.11</v>
      </c>
      <c r="H99" s="46">
        <v>734.22</v>
      </c>
      <c r="I99" s="46">
        <v>29.37</v>
      </c>
      <c r="J99" s="46">
        <v>2907.52</v>
      </c>
      <c r="K99" s="46">
        <v>745967.82</v>
      </c>
      <c r="L99" s="46">
        <v>149193.6</v>
      </c>
      <c r="M99" s="47">
        <v>596774.22</v>
      </c>
      <c r="N99" s="30">
        <f t="shared" si="1"/>
        <v>620760.7899999999</v>
      </c>
    </row>
    <row r="100" spans="1:14" ht="12.75">
      <c r="A100" s="53">
        <v>89</v>
      </c>
      <c r="B100" s="44" t="s">
        <v>120</v>
      </c>
      <c r="C100" s="45">
        <v>1.0414410257624</v>
      </c>
      <c r="D100" s="46">
        <v>1291422.15</v>
      </c>
      <c r="E100" s="46">
        <v>268640.24</v>
      </c>
      <c r="F100" s="46">
        <v>1022781.91</v>
      </c>
      <c r="G100" s="46">
        <v>26758.88</v>
      </c>
      <c r="H100" s="46">
        <v>5351.78</v>
      </c>
      <c r="I100" s="46">
        <v>214.07</v>
      </c>
      <c r="J100" s="46">
        <v>21193.03</v>
      </c>
      <c r="K100" s="46">
        <v>5428333.36</v>
      </c>
      <c r="L100" s="46">
        <v>1085666.61</v>
      </c>
      <c r="M100" s="47">
        <v>4342666.75</v>
      </c>
      <c r="N100" s="30">
        <f t="shared" si="1"/>
        <v>5386641.69</v>
      </c>
    </row>
    <row r="101" spans="1:14" ht="12.75">
      <c r="A101" s="53">
        <v>90</v>
      </c>
      <c r="B101" s="44" t="s">
        <v>121</v>
      </c>
      <c r="C101" s="45">
        <v>0.0922424453208</v>
      </c>
      <c r="D101" s="46">
        <v>45509.26</v>
      </c>
      <c r="E101" s="46">
        <v>9981.59</v>
      </c>
      <c r="F101" s="46">
        <v>35527.67</v>
      </c>
      <c r="G101" s="46">
        <v>2370.09</v>
      </c>
      <c r="H101" s="46">
        <v>474.02</v>
      </c>
      <c r="I101" s="46">
        <v>18.96</v>
      </c>
      <c r="J101" s="46">
        <v>1877.11</v>
      </c>
      <c r="K101" s="46">
        <v>487358.43</v>
      </c>
      <c r="L101" s="46">
        <v>97471.73</v>
      </c>
      <c r="M101" s="47">
        <v>389886.7</v>
      </c>
      <c r="N101" s="30">
        <f t="shared" si="1"/>
        <v>427291.48</v>
      </c>
    </row>
    <row r="102" spans="1:14" ht="12.75">
      <c r="A102" s="53">
        <v>91</v>
      </c>
      <c r="B102" s="44" t="s">
        <v>122</v>
      </c>
      <c r="C102" s="45">
        <v>0.144765232058806</v>
      </c>
      <c r="D102" s="46">
        <v>16454.78</v>
      </c>
      <c r="E102" s="46">
        <v>3497.85</v>
      </c>
      <c r="F102" s="46">
        <v>12956.93</v>
      </c>
      <c r="G102" s="46">
        <v>3719.61</v>
      </c>
      <c r="H102" s="46">
        <v>743.92</v>
      </c>
      <c r="I102" s="46">
        <v>29.76</v>
      </c>
      <c r="J102" s="46">
        <v>2945.93</v>
      </c>
      <c r="K102" s="46">
        <v>759035.74</v>
      </c>
      <c r="L102" s="46">
        <v>151807.21</v>
      </c>
      <c r="M102" s="47">
        <v>607228.53</v>
      </c>
      <c r="N102" s="30">
        <f t="shared" si="1"/>
        <v>623131.39</v>
      </c>
    </row>
    <row r="103" spans="1:14" ht="12.75">
      <c r="A103" s="53">
        <v>92</v>
      </c>
      <c r="B103" s="44" t="s">
        <v>123</v>
      </c>
      <c r="C103" s="45">
        <v>0.196385830455983</v>
      </c>
      <c r="D103" s="46">
        <v>124235.68</v>
      </c>
      <c r="E103" s="46">
        <v>31250.29</v>
      </c>
      <c r="F103" s="46">
        <v>92985.39</v>
      </c>
      <c r="G103" s="46">
        <v>5045.96</v>
      </c>
      <c r="H103" s="46">
        <v>1009.19</v>
      </c>
      <c r="I103" s="46">
        <v>40.37</v>
      </c>
      <c r="J103" s="46">
        <v>3996.4</v>
      </c>
      <c r="K103" s="46">
        <v>1037816.66</v>
      </c>
      <c r="L103" s="46">
        <v>207563.37</v>
      </c>
      <c r="M103" s="47">
        <v>830253.29</v>
      </c>
      <c r="N103" s="30">
        <f t="shared" si="1"/>
        <v>927235.0800000001</v>
      </c>
    </row>
    <row r="104" spans="1:14" ht="12.75">
      <c r="A104" s="53">
        <v>93</v>
      </c>
      <c r="B104" s="44" t="s">
        <v>124</v>
      </c>
      <c r="C104" s="45">
        <v>0.105125246286362</v>
      </c>
      <c r="D104" s="46">
        <v>50653.83</v>
      </c>
      <c r="E104" s="46">
        <v>11349.92</v>
      </c>
      <c r="F104" s="46">
        <v>39303.91</v>
      </c>
      <c r="G104" s="46">
        <v>2701.1</v>
      </c>
      <c r="H104" s="46">
        <v>540.22</v>
      </c>
      <c r="I104" s="46">
        <v>21.61</v>
      </c>
      <c r="J104" s="46">
        <v>2139.27</v>
      </c>
      <c r="K104" s="46">
        <v>558425.55</v>
      </c>
      <c r="L104" s="46">
        <v>111685.18</v>
      </c>
      <c r="M104" s="47">
        <v>446740.37</v>
      </c>
      <c r="N104" s="30">
        <f t="shared" si="1"/>
        <v>488183.55</v>
      </c>
    </row>
    <row r="105" spans="1:14" ht="12.75">
      <c r="A105" s="53">
        <v>94</v>
      </c>
      <c r="B105" s="44" t="s">
        <v>125</v>
      </c>
      <c r="C105" s="45">
        <v>0.831310697612677</v>
      </c>
      <c r="D105" s="46">
        <v>991789.01</v>
      </c>
      <c r="E105" s="46">
        <v>221997.14</v>
      </c>
      <c r="F105" s="46">
        <v>769791.87</v>
      </c>
      <c r="G105" s="46">
        <v>21359.76</v>
      </c>
      <c r="H105" s="46">
        <v>4271.95</v>
      </c>
      <c r="I105" s="46">
        <v>170.88</v>
      </c>
      <c r="J105" s="46">
        <v>16916.93</v>
      </c>
      <c r="K105" s="46">
        <v>4338054.28</v>
      </c>
      <c r="L105" s="46">
        <v>867610.89</v>
      </c>
      <c r="M105" s="47">
        <v>3470443.39</v>
      </c>
      <c r="N105" s="30">
        <f t="shared" si="1"/>
        <v>4257152.19</v>
      </c>
    </row>
    <row r="106" spans="1:14" ht="12.75">
      <c r="A106" s="53">
        <v>95</v>
      </c>
      <c r="B106" s="44" t="s">
        <v>126</v>
      </c>
      <c r="C106" s="45">
        <v>13.5865599520297</v>
      </c>
      <c r="D106" s="46">
        <v>40551851.4</v>
      </c>
      <c r="E106" s="46">
        <v>9081699.48</v>
      </c>
      <c r="F106" s="46">
        <v>31470151.92</v>
      </c>
      <c r="G106" s="46">
        <v>349094.23</v>
      </c>
      <c r="H106" s="46">
        <v>69818.85</v>
      </c>
      <c r="I106" s="46">
        <v>2792.75</v>
      </c>
      <c r="J106" s="46">
        <v>276482.63</v>
      </c>
      <c r="K106" s="46">
        <v>71399089.74</v>
      </c>
      <c r="L106" s="46">
        <v>14279817.4</v>
      </c>
      <c r="M106" s="47">
        <v>57119272.34</v>
      </c>
      <c r="N106" s="30">
        <f t="shared" si="1"/>
        <v>88865906.89</v>
      </c>
    </row>
    <row r="107" spans="1:14" ht="12.75">
      <c r="A107" s="53">
        <v>96</v>
      </c>
      <c r="B107" s="44" t="s">
        <v>127</v>
      </c>
      <c r="C107" s="45">
        <v>0.324300151238895</v>
      </c>
      <c r="D107" s="46">
        <v>484189.33</v>
      </c>
      <c r="E107" s="46">
        <v>103948.39</v>
      </c>
      <c r="F107" s="46">
        <v>380240.94</v>
      </c>
      <c r="G107" s="46">
        <v>8332.59</v>
      </c>
      <c r="H107" s="46">
        <v>1666.52</v>
      </c>
      <c r="I107" s="46">
        <v>66.66</v>
      </c>
      <c r="J107" s="46">
        <v>6599.41</v>
      </c>
      <c r="K107" s="46">
        <v>1723318.36</v>
      </c>
      <c r="L107" s="46">
        <v>344663.69</v>
      </c>
      <c r="M107" s="47">
        <v>1378654.67</v>
      </c>
      <c r="N107" s="30">
        <f t="shared" si="1"/>
        <v>1765495.02</v>
      </c>
    </row>
    <row r="108" spans="1:14" ht="12.75">
      <c r="A108" s="53">
        <v>97</v>
      </c>
      <c r="B108" s="44" t="s">
        <v>128</v>
      </c>
      <c r="C108" s="45">
        <v>0.251123970729185</v>
      </c>
      <c r="D108" s="46">
        <v>231103.62</v>
      </c>
      <c r="E108" s="46">
        <v>51570.2</v>
      </c>
      <c r="F108" s="46">
        <v>179533.42</v>
      </c>
      <c r="G108" s="46">
        <v>6452.41</v>
      </c>
      <c r="H108" s="46">
        <v>1290.48</v>
      </c>
      <c r="I108" s="46">
        <v>51.62</v>
      </c>
      <c r="J108" s="46">
        <v>5110.31</v>
      </c>
      <c r="K108" s="46">
        <v>1290543.91</v>
      </c>
      <c r="L108" s="46">
        <v>258108.75</v>
      </c>
      <c r="M108" s="47">
        <v>1032435.16</v>
      </c>
      <c r="N108" s="30">
        <f t="shared" si="1"/>
        <v>1217078.8900000001</v>
      </c>
    </row>
    <row r="109" spans="1:14" ht="12.75">
      <c r="A109" s="53">
        <v>98</v>
      </c>
      <c r="B109" s="44" t="s">
        <v>129</v>
      </c>
      <c r="C109" s="45">
        <v>0.908661747890527</v>
      </c>
      <c r="D109" s="46">
        <v>561448.7</v>
      </c>
      <c r="E109" s="46">
        <v>129706.07</v>
      </c>
      <c r="F109" s="46">
        <v>431742.63</v>
      </c>
      <c r="G109" s="46">
        <v>23347.23</v>
      </c>
      <c r="H109" s="46">
        <v>4669.45</v>
      </c>
      <c r="I109" s="46">
        <v>186.78</v>
      </c>
      <c r="J109" s="46">
        <v>18491</v>
      </c>
      <c r="K109" s="46">
        <v>4791322.29</v>
      </c>
      <c r="L109" s="46">
        <v>958264.49</v>
      </c>
      <c r="M109" s="47">
        <v>3833057.8</v>
      </c>
      <c r="N109" s="30">
        <f t="shared" si="1"/>
        <v>4283291.43</v>
      </c>
    </row>
    <row r="110" spans="1:14" ht="12.75">
      <c r="A110" s="53">
        <v>99</v>
      </c>
      <c r="B110" s="44" t="s">
        <v>130</v>
      </c>
      <c r="C110" s="45">
        <v>0.179630247337569</v>
      </c>
      <c r="D110" s="46">
        <v>33904.54</v>
      </c>
      <c r="E110" s="46">
        <v>7461.63</v>
      </c>
      <c r="F110" s="46">
        <v>26442.91</v>
      </c>
      <c r="G110" s="46">
        <v>4615.43</v>
      </c>
      <c r="H110" s="46">
        <v>923.09</v>
      </c>
      <c r="I110" s="46">
        <v>36.92</v>
      </c>
      <c r="J110" s="46">
        <v>3655.42</v>
      </c>
      <c r="K110" s="46">
        <v>940403.25</v>
      </c>
      <c r="L110" s="46">
        <v>188080.64</v>
      </c>
      <c r="M110" s="47">
        <v>752322.61</v>
      </c>
      <c r="N110" s="30">
        <f t="shared" si="1"/>
        <v>782420.94</v>
      </c>
    </row>
    <row r="111" spans="1:14" ht="12.75">
      <c r="A111" s="53">
        <v>100</v>
      </c>
      <c r="B111" s="44" t="s">
        <v>131</v>
      </c>
      <c r="C111" s="45">
        <v>0.140756252530643</v>
      </c>
      <c r="D111" s="46">
        <v>135462.3</v>
      </c>
      <c r="E111" s="46">
        <v>31247.05</v>
      </c>
      <c r="F111" s="46">
        <v>104215.25</v>
      </c>
      <c r="G111" s="46">
        <v>3616.6</v>
      </c>
      <c r="H111" s="46">
        <v>723.32</v>
      </c>
      <c r="I111" s="46">
        <v>28.93</v>
      </c>
      <c r="J111" s="46">
        <v>2864.35</v>
      </c>
      <c r="K111" s="46">
        <v>740818.09</v>
      </c>
      <c r="L111" s="46">
        <v>148163.57</v>
      </c>
      <c r="M111" s="47">
        <v>592654.52</v>
      </c>
      <c r="N111" s="30">
        <f t="shared" si="1"/>
        <v>699734.12</v>
      </c>
    </row>
    <row r="112" spans="1:14" ht="12.75">
      <c r="A112" s="53">
        <v>101</v>
      </c>
      <c r="B112" s="44" t="s">
        <v>132</v>
      </c>
      <c r="C112" s="45">
        <v>0.059983626372716</v>
      </c>
      <c r="D112" s="46">
        <v>12164.21</v>
      </c>
      <c r="E112" s="46">
        <v>3211.94</v>
      </c>
      <c r="F112" s="46">
        <v>8952.27</v>
      </c>
      <c r="G112" s="46">
        <v>1541.23</v>
      </c>
      <c r="H112" s="46">
        <v>308.25</v>
      </c>
      <c r="I112" s="46">
        <v>12.33</v>
      </c>
      <c r="J112" s="46">
        <v>1220.65</v>
      </c>
      <c r="K112" s="46">
        <v>314567.68</v>
      </c>
      <c r="L112" s="46">
        <v>62913.55</v>
      </c>
      <c r="M112" s="47">
        <v>251654.13</v>
      </c>
      <c r="N112" s="30">
        <f t="shared" si="1"/>
        <v>261827.05000000002</v>
      </c>
    </row>
    <row r="113" spans="1:14" ht="12.75">
      <c r="A113" s="53">
        <v>102</v>
      </c>
      <c r="B113" s="44" t="s">
        <v>133</v>
      </c>
      <c r="C113" s="45">
        <v>0.104418625577576</v>
      </c>
      <c r="D113" s="46">
        <v>28524.24</v>
      </c>
      <c r="E113" s="46">
        <v>6298.27</v>
      </c>
      <c r="F113" s="46">
        <v>22225.97</v>
      </c>
      <c r="G113" s="46">
        <v>2682.94</v>
      </c>
      <c r="H113" s="46">
        <v>536.59</v>
      </c>
      <c r="I113" s="46">
        <v>21.46</v>
      </c>
      <c r="J113" s="46">
        <v>2124.89</v>
      </c>
      <c r="K113" s="46">
        <v>546214.2</v>
      </c>
      <c r="L113" s="46">
        <v>109242.9</v>
      </c>
      <c r="M113" s="47">
        <v>436971.3</v>
      </c>
      <c r="N113" s="30">
        <f t="shared" si="1"/>
        <v>461322.16</v>
      </c>
    </row>
    <row r="114" spans="1:14" ht="12.75">
      <c r="A114" s="53">
        <v>103</v>
      </c>
      <c r="B114" s="44" t="s">
        <v>134</v>
      </c>
      <c r="C114" s="45">
        <v>0.085122802835891</v>
      </c>
      <c r="D114" s="46">
        <v>11602.89</v>
      </c>
      <c r="E114" s="46">
        <v>2457.84</v>
      </c>
      <c r="F114" s="46">
        <v>9145.05</v>
      </c>
      <c r="G114" s="46">
        <v>2187.15</v>
      </c>
      <c r="H114" s="46">
        <v>437.43</v>
      </c>
      <c r="I114" s="46">
        <v>17.5</v>
      </c>
      <c r="J114" s="46">
        <v>1732.22</v>
      </c>
      <c r="K114" s="46">
        <v>428419.69</v>
      </c>
      <c r="L114" s="46">
        <v>85683.99</v>
      </c>
      <c r="M114" s="47">
        <v>342735.7</v>
      </c>
      <c r="N114" s="30">
        <f t="shared" si="1"/>
        <v>353612.97000000003</v>
      </c>
    </row>
    <row r="115" spans="1:14" ht="12.75">
      <c r="A115" s="53">
        <v>104</v>
      </c>
      <c r="B115" s="44" t="s">
        <v>135</v>
      </c>
      <c r="C115" s="45">
        <v>0.086025448554785</v>
      </c>
      <c r="D115" s="46">
        <v>23553.73</v>
      </c>
      <c r="E115" s="46">
        <v>5164.44</v>
      </c>
      <c r="F115" s="46">
        <v>18389.29</v>
      </c>
      <c r="G115" s="46">
        <v>2210.34</v>
      </c>
      <c r="H115" s="46">
        <v>442.07</v>
      </c>
      <c r="I115" s="46">
        <v>17.68</v>
      </c>
      <c r="J115" s="46">
        <v>1750.59</v>
      </c>
      <c r="K115" s="46">
        <v>434987.26</v>
      </c>
      <c r="L115" s="46">
        <v>86997.45</v>
      </c>
      <c r="M115" s="47">
        <v>347989.81</v>
      </c>
      <c r="N115" s="30">
        <f t="shared" si="1"/>
        <v>368129.69</v>
      </c>
    </row>
    <row r="116" spans="1:14" ht="12.75">
      <c r="A116" s="53">
        <v>105</v>
      </c>
      <c r="B116" s="44" t="s">
        <v>136</v>
      </c>
      <c r="C116" s="45">
        <v>0.473814140509032</v>
      </c>
      <c r="D116" s="46">
        <v>558510.6</v>
      </c>
      <c r="E116" s="46">
        <v>115998.77</v>
      </c>
      <c r="F116" s="46">
        <v>442511.83</v>
      </c>
      <c r="G116" s="46">
        <v>12174.21</v>
      </c>
      <c r="H116" s="46">
        <v>2434.84</v>
      </c>
      <c r="I116" s="46">
        <v>97.39</v>
      </c>
      <c r="J116" s="46">
        <v>9641.98</v>
      </c>
      <c r="K116" s="46">
        <v>2521428.56</v>
      </c>
      <c r="L116" s="46">
        <v>504285.7</v>
      </c>
      <c r="M116" s="47">
        <v>2017142.86</v>
      </c>
      <c r="N116" s="30">
        <f t="shared" si="1"/>
        <v>2469296.67</v>
      </c>
    </row>
    <row r="117" spans="1:14" ht="12.75">
      <c r="A117" s="53">
        <v>106</v>
      </c>
      <c r="B117" s="44" t="s">
        <v>137</v>
      </c>
      <c r="C117" s="45">
        <v>0.085481654498065</v>
      </c>
      <c r="D117" s="46">
        <v>25478.84</v>
      </c>
      <c r="E117" s="46">
        <v>6632.8</v>
      </c>
      <c r="F117" s="46">
        <v>18846.04</v>
      </c>
      <c r="G117" s="46">
        <v>2196.36</v>
      </c>
      <c r="H117" s="46">
        <v>439.27</v>
      </c>
      <c r="I117" s="46">
        <v>17.57</v>
      </c>
      <c r="J117" s="46">
        <v>1739.52</v>
      </c>
      <c r="K117" s="46">
        <v>451961.9</v>
      </c>
      <c r="L117" s="46">
        <v>90392.32</v>
      </c>
      <c r="M117" s="47">
        <v>361569.58</v>
      </c>
      <c r="N117" s="30">
        <f t="shared" si="1"/>
        <v>382155.14</v>
      </c>
    </row>
    <row r="118" spans="1:14" ht="12.75">
      <c r="A118" s="53">
        <v>107</v>
      </c>
      <c r="B118" s="44" t="s">
        <v>138</v>
      </c>
      <c r="C118" s="45">
        <v>0.138264152977556</v>
      </c>
      <c r="D118" s="46">
        <v>92142</v>
      </c>
      <c r="E118" s="46">
        <v>18747.67</v>
      </c>
      <c r="F118" s="46">
        <v>73394.33</v>
      </c>
      <c r="G118" s="46">
        <v>3552.58</v>
      </c>
      <c r="H118" s="46">
        <v>710.52</v>
      </c>
      <c r="I118" s="46">
        <v>28.42</v>
      </c>
      <c r="J118" s="46">
        <v>2813.64</v>
      </c>
      <c r="K118" s="46">
        <v>727373.26</v>
      </c>
      <c r="L118" s="46">
        <v>145474.62</v>
      </c>
      <c r="M118" s="47">
        <v>581898.64</v>
      </c>
      <c r="N118" s="30">
        <f t="shared" si="1"/>
        <v>658106.61</v>
      </c>
    </row>
    <row r="119" spans="1:14" ht="12.75">
      <c r="A119" s="53">
        <v>108</v>
      </c>
      <c r="B119" s="44" t="s">
        <v>139</v>
      </c>
      <c r="C119" s="45">
        <v>0.150434649460244</v>
      </c>
      <c r="D119" s="46">
        <v>30373.03</v>
      </c>
      <c r="E119" s="46">
        <v>6750.18</v>
      </c>
      <c r="F119" s="46">
        <v>23622.85</v>
      </c>
      <c r="G119" s="46">
        <v>3865.29</v>
      </c>
      <c r="H119" s="46">
        <v>773.06</v>
      </c>
      <c r="I119" s="46">
        <v>30.92</v>
      </c>
      <c r="J119" s="46">
        <v>3061.31</v>
      </c>
      <c r="K119" s="46">
        <v>777733.11</v>
      </c>
      <c r="L119" s="46">
        <v>155546.75</v>
      </c>
      <c r="M119" s="47">
        <v>622186.36</v>
      </c>
      <c r="N119" s="30">
        <f t="shared" si="1"/>
        <v>648870.52</v>
      </c>
    </row>
    <row r="120" spans="1:14" ht="12.75">
      <c r="A120" s="53">
        <v>109</v>
      </c>
      <c r="B120" s="44" t="s">
        <v>140</v>
      </c>
      <c r="C120" s="45">
        <v>0.286209389091636</v>
      </c>
      <c r="D120" s="46">
        <v>184415.89</v>
      </c>
      <c r="E120" s="46">
        <v>42203.87</v>
      </c>
      <c r="F120" s="46">
        <v>142212.02</v>
      </c>
      <c r="G120" s="46">
        <v>7353.89</v>
      </c>
      <c r="H120" s="46">
        <v>1470.78</v>
      </c>
      <c r="I120" s="46">
        <v>58.83</v>
      </c>
      <c r="J120" s="46">
        <v>5824.28</v>
      </c>
      <c r="K120" s="46">
        <v>1489363.12</v>
      </c>
      <c r="L120" s="46">
        <v>297872.54</v>
      </c>
      <c r="M120" s="47">
        <v>1191490.58</v>
      </c>
      <c r="N120" s="30">
        <f t="shared" si="1"/>
        <v>1339526.8800000001</v>
      </c>
    </row>
    <row r="121" spans="1:14" ht="12.75">
      <c r="A121" s="53">
        <v>110</v>
      </c>
      <c r="B121" s="44" t="s">
        <v>141</v>
      </c>
      <c r="C121" s="45">
        <v>0.383033937375985</v>
      </c>
      <c r="D121" s="46">
        <v>798627.92</v>
      </c>
      <c r="E121" s="46">
        <v>188552.41</v>
      </c>
      <c r="F121" s="46">
        <v>610075.51</v>
      </c>
      <c r="G121" s="46">
        <v>9841.71</v>
      </c>
      <c r="H121" s="46">
        <v>1968.34</v>
      </c>
      <c r="I121" s="46">
        <v>78.73</v>
      </c>
      <c r="J121" s="46">
        <v>7794.64</v>
      </c>
      <c r="K121" s="46">
        <v>1998809.23</v>
      </c>
      <c r="L121" s="46">
        <v>399761.83</v>
      </c>
      <c r="M121" s="47">
        <v>1599047.4</v>
      </c>
      <c r="N121" s="30">
        <f t="shared" si="1"/>
        <v>2216917.55</v>
      </c>
    </row>
    <row r="122" spans="1:14" ht="12.75">
      <c r="A122" s="53">
        <v>111</v>
      </c>
      <c r="B122" s="44" t="s">
        <v>142</v>
      </c>
      <c r="C122" s="45">
        <v>1.01416918242832</v>
      </c>
      <c r="D122" s="46">
        <v>319786.39</v>
      </c>
      <c r="E122" s="46">
        <v>71120.29</v>
      </c>
      <c r="F122" s="46">
        <v>248666.1</v>
      </c>
      <c r="G122" s="46">
        <v>26058.16</v>
      </c>
      <c r="H122" s="46">
        <v>5211.63</v>
      </c>
      <c r="I122" s="46">
        <v>208.47</v>
      </c>
      <c r="J122" s="46">
        <v>20638.06</v>
      </c>
      <c r="K122" s="46">
        <v>5229742.23</v>
      </c>
      <c r="L122" s="46">
        <v>1045948.44</v>
      </c>
      <c r="M122" s="47">
        <v>4183793.79</v>
      </c>
      <c r="N122" s="30">
        <f t="shared" si="1"/>
        <v>4453097.95</v>
      </c>
    </row>
    <row r="123" spans="1:14" ht="12.75">
      <c r="A123" s="53">
        <v>112</v>
      </c>
      <c r="B123" s="44" t="s">
        <v>143</v>
      </c>
      <c r="C123" s="45">
        <v>0.077670332747173</v>
      </c>
      <c r="D123" s="46">
        <v>21601.33</v>
      </c>
      <c r="E123" s="46">
        <v>4422.94</v>
      </c>
      <c r="F123" s="46">
        <v>17178.39</v>
      </c>
      <c r="G123" s="46">
        <v>1995.68</v>
      </c>
      <c r="H123" s="46">
        <v>399.14</v>
      </c>
      <c r="I123" s="46">
        <v>15.97</v>
      </c>
      <c r="J123" s="46">
        <v>1580.57</v>
      </c>
      <c r="K123" s="46">
        <v>412224.97</v>
      </c>
      <c r="L123" s="46">
        <v>82444.99</v>
      </c>
      <c r="M123" s="47">
        <v>329779.98</v>
      </c>
      <c r="N123" s="30">
        <f t="shared" si="1"/>
        <v>348538.94</v>
      </c>
    </row>
    <row r="124" spans="1:14" ht="12.75">
      <c r="A124" s="53">
        <v>113</v>
      </c>
      <c r="B124" s="44" t="s">
        <v>144</v>
      </c>
      <c r="C124" s="45">
        <v>0.21890226464254</v>
      </c>
      <c r="D124" s="46">
        <v>564419.09</v>
      </c>
      <c r="E124" s="46">
        <v>126859.14</v>
      </c>
      <c r="F124" s="46">
        <v>437559.95</v>
      </c>
      <c r="G124" s="46">
        <v>5624.5</v>
      </c>
      <c r="H124" s="46">
        <v>1124.9</v>
      </c>
      <c r="I124" s="46">
        <v>45</v>
      </c>
      <c r="J124" s="46">
        <v>4454.6</v>
      </c>
      <c r="K124" s="46">
        <v>1136473.58</v>
      </c>
      <c r="L124" s="46">
        <v>227294.68</v>
      </c>
      <c r="M124" s="47">
        <v>909178.9</v>
      </c>
      <c r="N124" s="30">
        <f t="shared" si="1"/>
        <v>1351193.45</v>
      </c>
    </row>
    <row r="125" spans="1:14" ht="12.75">
      <c r="A125" s="53">
        <v>114</v>
      </c>
      <c r="B125" s="44" t="s">
        <v>145</v>
      </c>
      <c r="C125" s="45">
        <v>0.083701585279116</v>
      </c>
      <c r="D125" s="46">
        <v>30879.64</v>
      </c>
      <c r="E125" s="46">
        <v>6558.02</v>
      </c>
      <c r="F125" s="46">
        <v>24321.62</v>
      </c>
      <c r="G125" s="46">
        <v>2150.64</v>
      </c>
      <c r="H125" s="46">
        <v>430.13</v>
      </c>
      <c r="I125" s="46">
        <v>17.21</v>
      </c>
      <c r="J125" s="46">
        <v>1703.3</v>
      </c>
      <c r="K125" s="46">
        <v>424164.64</v>
      </c>
      <c r="L125" s="46">
        <v>84832.93</v>
      </c>
      <c r="M125" s="47">
        <v>339331.71</v>
      </c>
      <c r="N125" s="30">
        <f t="shared" si="1"/>
        <v>365356.63</v>
      </c>
    </row>
    <row r="126" spans="1:14" ht="12.75">
      <c r="A126" s="53">
        <v>115</v>
      </c>
      <c r="B126" s="44" t="s">
        <v>146</v>
      </c>
      <c r="C126" s="45">
        <v>0.782339971479672</v>
      </c>
      <c r="D126" s="46">
        <v>663456.11</v>
      </c>
      <c r="E126" s="46">
        <v>160277.52</v>
      </c>
      <c r="F126" s="46">
        <v>503178.59</v>
      </c>
      <c r="G126" s="46">
        <v>20101.51</v>
      </c>
      <c r="H126" s="46">
        <v>4020.3</v>
      </c>
      <c r="I126" s="46">
        <v>160.81</v>
      </c>
      <c r="J126" s="46">
        <v>15920.4</v>
      </c>
      <c r="K126" s="46">
        <v>4099049.89</v>
      </c>
      <c r="L126" s="46">
        <v>819809.98</v>
      </c>
      <c r="M126" s="47">
        <v>3279239.91</v>
      </c>
      <c r="N126" s="30">
        <f t="shared" si="1"/>
        <v>3798338.9000000004</v>
      </c>
    </row>
    <row r="127" spans="1:14" ht="12.75">
      <c r="A127" s="53">
        <v>116</v>
      </c>
      <c r="B127" s="44" t="s">
        <v>147</v>
      </c>
      <c r="C127" s="45">
        <v>0.071995134747244</v>
      </c>
      <c r="D127" s="46">
        <v>42023.65</v>
      </c>
      <c r="E127" s="46">
        <v>9422.97</v>
      </c>
      <c r="F127" s="46">
        <v>32600.68</v>
      </c>
      <c r="G127" s="46">
        <v>1849.85</v>
      </c>
      <c r="H127" s="46">
        <v>369.97</v>
      </c>
      <c r="I127" s="46">
        <v>14.8</v>
      </c>
      <c r="J127" s="46">
        <v>1465.08</v>
      </c>
      <c r="K127" s="46">
        <v>376863.75</v>
      </c>
      <c r="L127" s="46">
        <v>75372.77</v>
      </c>
      <c r="M127" s="47">
        <v>301490.98</v>
      </c>
      <c r="N127" s="30">
        <f t="shared" si="1"/>
        <v>335556.74</v>
      </c>
    </row>
    <row r="128" spans="1:14" ht="12.75">
      <c r="A128" s="53">
        <v>117</v>
      </c>
      <c r="B128" s="44" t="s">
        <v>148</v>
      </c>
      <c r="C128" s="45">
        <v>0.08331279581991</v>
      </c>
      <c r="D128" s="46">
        <v>58225.81</v>
      </c>
      <c r="E128" s="46">
        <v>12397.34</v>
      </c>
      <c r="F128" s="46">
        <v>45828.47</v>
      </c>
      <c r="G128" s="46">
        <v>2140.65</v>
      </c>
      <c r="H128" s="46">
        <v>428.13</v>
      </c>
      <c r="I128" s="46">
        <v>17.13</v>
      </c>
      <c r="J128" s="46">
        <v>1695.39</v>
      </c>
      <c r="K128" s="46">
        <v>441994.93</v>
      </c>
      <c r="L128" s="46">
        <v>88398.91</v>
      </c>
      <c r="M128" s="47">
        <v>353596.02</v>
      </c>
      <c r="N128" s="30">
        <f t="shared" si="1"/>
        <v>401119.88</v>
      </c>
    </row>
    <row r="129" spans="1:14" ht="12.75">
      <c r="A129" s="53">
        <v>118</v>
      </c>
      <c r="B129" s="44" t="s">
        <v>149</v>
      </c>
      <c r="C129" s="45">
        <v>0.135638137906121</v>
      </c>
      <c r="D129" s="46">
        <v>43817.28</v>
      </c>
      <c r="E129" s="46">
        <v>9183.16</v>
      </c>
      <c r="F129" s="46">
        <v>34634.12</v>
      </c>
      <c r="G129" s="46">
        <v>3485.1</v>
      </c>
      <c r="H129" s="46">
        <v>697.02</v>
      </c>
      <c r="I129" s="46">
        <v>27.88</v>
      </c>
      <c r="J129" s="46">
        <v>2760.2</v>
      </c>
      <c r="K129" s="46">
        <v>723069.83</v>
      </c>
      <c r="L129" s="46">
        <v>144613.97</v>
      </c>
      <c r="M129" s="47">
        <v>578455.86</v>
      </c>
      <c r="N129" s="30">
        <f t="shared" si="1"/>
        <v>615850.1799999999</v>
      </c>
    </row>
    <row r="130" spans="1:14" ht="12.75">
      <c r="A130" s="53">
        <v>119</v>
      </c>
      <c r="B130" s="44" t="s">
        <v>150</v>
      </c>
      <c r="C130" s="45">
        <v>0.253023696723646</v>
      </c>
      <c r="D130" s="46">
        <v>164535.12</v>
      </c>
      <c r="E130" s="46">
        <v>36232.07</v>
      </c>
      <c r="F130" s="46">
        <v>128303.05</v>
      </c>
      <c r="G130" s="46">
        <v>6501.21</v>
      </c>
      <c r="H130" s="46">
        <v>1300.24</v>
      </c>
      <c r="I130" s="46">
        <v>52.01</v>
      </c>
      <c r="J130" s="46">
        <v>5148.96</v>
      </c>
      <c r="K130" s="46">
        <v>1320453.93</v>
      </c>
      <c r="L130" s="46">
        <v>264090.7</v>
      </c>
      <c r="M130" s="47">
        <v>1056363.23</v>
      </c>
      <c r="N130" s="30">
        <f t="shared" si="1"/>
        <v>1189815.24</v>
      </c>
    </row>
    <row r="131" spans="1:14" ht="12.75">
      <c r="A131" s="53">
        <v>120</v>
      </c>
      <c r="B131" s="44" t="s">
        <v>151</v>
      </c>
      <c r="C131" s="45">
        <v>0.16829981661038</v>
      </c>
      <c r="D131" s="46">
        <v>82858.33</v>
      </c>
      <c r="E131" s="46">
        <v>18167.69</v>
      </c>
      <c r="F131" s="46">
        <v>64690.64</v>
      </c>
      <c r="G131" s="46">
        <v>4324.3</v>
      </c>
      <c r="H131" s="46">
        <v>864.86</v>
      </c>
      <c r="I131" s="46">
        <v>34.59</v>
      </c>
      <c r="J131" s="46">
        <v>3424.85</v>
      </c>
      <c r="K131" s="46">
        <v>863611.28</v>
      </c>
      <c r="L131" s="46">
        <v>172722.17</v>
      </c>
      <c r="M131" s="47">
        <v>690889.11</v>
      </c>
      <c r="N131" s="30">
        <f t="shared" si="1"/>
        <v>759004.6</v>
      </c>
    </row>
    <row r="132" spans="1:14" ht="12.75">
      <c r="A132" s="53">
        <v>121</v>
      </c>
      <c r="B132" s="44" t="s">
        <v>152</v>
      </c>
      <c r="C132" s="45">
        <v>0.192433505309055</v>
      </c>
      <c r="D132" s="46">
        <v>310537.21</v>
      </c>
      <c r="E132" s="46">
        <v>72603.71</v>
      </c>
      <c r="F132" s="46">
        <v>237933.5</v>
      </c>
      <c r="G132" s="46">
        <v>4944.41</v>
      </c>
      <c r="H132" s="46">
        <v>988.88</v>
      </c>
      <c r="I132" s="46">
        <v>39.56</v>
      </c>
      <c r="J132" s="46">
        <v>3915.97</v>
      </c>
      <c r="K132" s="46">
        <v>996499.7</v>
      </c>
      <c r="L132" s="46">
        <v>199300.05</v>
      </c>
      <c r="M132" s="47">
        <v>797199.65</v>
      </c>
      <c r="N132" s="30">
        <f t="shared" si="1"/>
        <v>1039049.12</v>
      </c>
    </row>
    <row r="133" spans="1:14" ht="12.75">
      <c r="A133" s="53">
        <v>122</v>
      </c>
      <c r="B133" s="44" t="s">
        <v>153</v>
      </c>
      <c r="C133" s="45">
        <v>0.233560699039844</v>
      </c>
      <c r="D133" s="46">
        <v>88083.37</v>
      </c>
      <c r="E133" s="46">
        <v>21302.1</v>
      </c>
      <c r="F133" s="46">
        <v>66781.27</v>
      </c>
      <c r="G133" s="46">
        <v>6001.14</v>
      </c>
      <c r="H133" s="46">
        <v>1200.23</v>
      </c>
      <c r="I133" s="46">
        <v>48.01</v>
      </c>
      <c r="J133" s="46">
        <v>4752.9</v>
      </c>
      <c r="K133" s="46">
        <v>1225112.95</v>
      </c>
      <c r="L133" s="46">
        <v>245022.59</v>
      </c>
      <c r="M133" s="47">
        <v>980090.36</v>
      </c>
      <c r="N133" s="30">
        <f t="shared" si="1"/>
        <v>1051624.53</v>
      </c>
    </row>
    <row r="134" spans="1:14" ht="12.75">
      <c r="A134" s="53">
        <v>123</v>
      </c>
      <c r="B134" s="44" t="s">
        <v>154</v>
      </c>
      <c r="C134" s="45">
        <v>0.110929754830571</v>
      </c>
      <c r="D134" s="46">
        <v>80033.93</v>
      </c>
      <c r="E134" s="46">
        <v>19838.51</v>
      </c>
      <c r="F134" s="46">
        <v>60195.42</v>
      </c>
      <c r="G134" s="46">
        <v>2850.24</v>
      </c>
      <c r="H134" s="46">
        <v>570.05</v>
      </c>
      <c r="I134" s="46">
        <v>22.8</v>
      </c>
      <c r="J134" s="46">
        <v>2257.39</v>
      </c>
      <c r="K134" s="46">
        <v>562047.39</v>
      </c>
      <c r="L134" s="46">
        <v>112409.41</v>
      </c>
      <c r="M134" s="47">
        <v>449637.98</v>
      </c>
      <c r="N134" s="30">
        <f t="shared" si="1"/>
        <v>512090.79</v>
      </c>
    </row>
    <row r="135" spans="1:14" ht="12.75">
      <c r="A135" s="53">
        <v>124</v>
      </c>
      <c r="B135" s="44" t="s">
        <v>155</v>
      </c>
      <c r="C135" s="45">
        <v>1.81684499935398</v>
      </c>
      <c r="D135" s="46">
        <v>2298703.17</v>
      </c>
      <c r="E135" s="46">
        <v>514403.69</v>
      </c>
      <c r="F135" s="46">
        <v>1784299.48</v>
      </c>
      <c r="G135" s="46">
        <v>46682.18</v>
      </c>
      <c r="H135" s="46">
        <v>9336.44</v>
      </c>
      <c r="I135" s="46">
        <v>373.46</v>
      </c>
      <c r="J135" s="46">
        <v>36972.28</v>
      </c>
      <c r="K135" s="46">
        <v>9497649.12</v>
      </c>
      <c r="L135" s="46">
        <v>1899529.85</v>
      </c>
      <c r="M135" s="47">
        <v>7598119.27</v>
      </c>
      <c r="N135" s="30">
        <f t="shared" si="1"/>
        <v>9419391.03</v>
      </c>
    </row>
    <row r="136" spans="1:14" ht="12.75">
      <c r="A136" s="53">
        <v>125</v>
      </c>
      <c r="B136" s="44" t="s">
        <v>156</v>
      </c>
      <c r="C136" s="45">
        <v>0.125709221756205</v>
      </c>
      <c r="D136" s="46">
        <v>12739.75</v>
      </c>
      <c r="E136" s="46">
        <v>3484.09</v>
      </c>
      <c r="F136" s="46">
        <v>9255.66</v>
      </c>
      <c r="G136" s="46">
        <v>3229.99</v>
      </c>
      <c r="H136" s="46">
        <v>646</v>
      </c>
      <c r="I136" s="46">
        <v>25.84</v>
      </c>
      <c r="J136" s="46">
        <v>2558.15</v>
      </c>
      <c r="K136" s="46">
        <v>661365.1</v>
      </c>
      <c r="L136" s="46">
        <v>132273.04</v>
      </c>
      <c r="M136" s="47">
        <v>529092.06</v>
      </c>
      <c r="N136" s="30">
        <f t="shared" si="1"/>
        <v>540905.8700000001</v>
      </c>
    </row>
    <row r="137" spans="1:14" ht="12.75">
      <c r="A137" s="53">
        <v>126</v>
      </c>
      <c r="B137" s="44" t="s">
        <v>157</v>
      </c>
      <c r="C137" s="45">
        <v>0.237961709694498</v>
      </c>
      <c r="D137" s="46">
        <v>74837.78</v>
      </c>
      <c r="E137" s="46">
        <v>16102.78</v>
      </c>
      <c r="F137" s="46">
        <v>58735</v>
      </c>
      <c r="G137" s="46">
        <v>6114.2</v>
      </c>
      <c r="H137" s="46">
        <v>1222.84</v>
      </c>
      <c r="I137" s="46">
        <v>48.91</v>
      </c>
      <c r="J137" s="46">
        <v>4842.45</v>
      </c>
      <c r="K137" s="46">
        <v>1243479.82</v>
      </c>
      <c r="L137" s="46">
        <v>248696</v>
      </c>
      <c r="M137" s="47">
        <v>994783.82</v>
      </c>
      <c r="N137" s="30">
        <f t="shared" si="1"/>
        <v>1058361.27</v>
      </c>
    </row>
    <row r="138" spans="1:14" ht="12.75">
      <c r="A138" s="53">
        <v>127</v>
      </c>
      <c r="B138" s="44" t="s">
        <v>158</v>
      </c>
      <c r="C138" s="45">
        <v>0.2446150157642</v>
      </c>
      <c r="D138" s="46">
        <v>378048.03</v>
      </c>
      <c r="E138" s="46">
        <v>88074.73</v>
      </c>
      <c r="F138" s="46">
        <v>289973.3</v>
      </c>
      <c r="G138" s="46">
        <v>6285.16</v>
      </c>
      <c r="H138" s="46">
        <v>1257.03</v>
      </c>
      <c r="I138" s="46">
        <v>50.28</v>
      </c>
      <c r="J138" s="46">
        <v>4977.85</v>
      </c>
      <c r="K138" s="46">
        <v>1293279.84</v>
      </c>
      <c r="L138" s="46">
        <v>258655.95</v>
      </c>
      <c r="M138" s="47">
        <v>1034623.89</v>
      </c>
      <c r="N138" s="30">
        <f t="shared" si="1"/>
        <v>1329575.04</v>
      </c>
    </row>
    <row r="139" spans="1:14" ht="12.75">
      <c r="A139" s="53">
        <v>128</v>
      </c>
      <c r="B139" s="44" t="s">
        <v>159</v>
      </c>
      <c r="C139" s="45">
        <v>2.84914285697998</v>
      </c>
      <c r="D139" s="46">
        <v>2655755.2</v>
      </c>
      <c r="E139" s="46">
        <v>603261.41</v>
      </c>
      <c r="F139" s="46">
        <v>2052493.79</v>
      </c>
      <c r="G139" s="46">
        <v>73206.11</v>
      </c>
      <c r="H139" s="46">
        <v>14641.22</v>
      </c>
      <c r="I139" s="46">
        <v>585.65</v>
      </c>
      <c r="J139" s="46">
        <v>57979.24</v>
      </c>
      <c r="K139" s="46">
        <v>14728118.33</v>
      </c>
      <c r="L139" s="46">
        <v>2945623.73</v>
      </c>
      <c r="M139" s="47">
        <v>11782494.6</v>
      </c>
      <c r="N139" s="30">
        <f t="shared" si="1"/>
        <v>13892967.629999999</v>
      </c>
    </row>
    <row r="140" spans="1:14" ht="12.75">
      <c r="A140" s="53">
        <v>129</v>
      </c>
      <c r="B140" s="44" t="s">
        <v>160</v>
      </c>
      <c r="C140" s="45">
        <v>0.061273340285951</v>
      </c>
      <c r="D140" s="46">
        <v>14219.64</v>
      </c>
      <c r="E140" s="46">
        <v>4257.07</v>
      </c>
      <c r="F140" s="46">
        <v>9962.57</v>
      </c>
      <c r="G140" s="46">
        <v>1574.35</v>
      </c>
      <c r="H140" s="46">
        <v>314.87</v>
      </c>
      <c r="I140" s="46">
        <v>12.59</v>
      </c>
      <c r="J140" s="46">
        <v>1246.89</v>
      </c>
      <c r="K140" s="46">
        <v>319989.5</v>
      </c>
      <c r="L140" s="46">
        <v>63997.95</v>
      </c>
      <c r="M140" s="47">
        <v>255991.55</v>
      </c>
      <c r="N140" s="30">
        <f t="shared" si="1"/>
        <v>267201.01</v>
      </c>
    </row>
    <row r="141" spans="1:14" ht="12.75">
      <c r="A141" s="53">
        <v>130</v>
      </c>
      <c r="B141" s="44" t="s">
        <v>161</v>
      </c>
      <c r="C141" s="45">
        <v>0.071452568595839</v>
      </c>
      <c r="D141" s="46">
        <v>9993.17</v>
      </c>
      <c r="E141" s="46">
        <v>1992.42</v>
      </c>
      <c r="F141" s="46">
        <v>8000.75</v>
      </c>
      <c r="G141" s="46">
        <v>1835.91</v>
      </c>
      <c r="H141" s="46">
        <v>367.18</v>
      </c>
      <c r="I141" s="46">
        <v>14.69</v>
      </c>
      <c r="J141" s="46">
        <v>1454.04</v>
      </c>
      <c r="K141" s="46">
        <v>380052.1</v>
      </c>
      <c r="L141" s="46">
        <v>76010.41</v>
      </c>
      <c r="M141" s="47">
        <v>304041.69</v>
      </c>
      <c r="N141" s="30">
        <f aca="true" t="shared" si="2" ref="N141:N204">+F141+J141+M141</f>
        <v>313496.48</v>
      </c>
    </row>
    <row r="142" spans="1:14" ht="12.75">
      <c r="A142" s="53">
        <v>131</v>
      </c>
      <c r="B142" s="44" t="s">
        <v>162</v>
      </c>
      <c r="C142" s="45">
        <v>0.165980901237011</v>
      </c>
      <c r="D142" s="46">
        <v>100819.38</v>
      </c>
      <c r="E142" s="46">
        <v>23694.2</v>
      </c>
      <c r="F142" s="46">
        <v>77125.18</v>
      </c>
      <c r="G142" s="46">
        <v>4264.74</v>
      </c>
      <c r="H142" s="46">
        <v>852.95</v>
      </c>
      <c r="I142" s="46">
        <v>34.12</v>
      </c>
      <c r="J142" s="46">
        <v>3377.67</v>
      </c>
      <c r="K142" s="46">
        <v>858973.36</v>
      </c>
      <c r="L142" s="46">
        <v>171794.73</v>
      </c>
      <c r="M142" s="47">
        <v>687178.63</v>
      </c>
      <c r="N142" s="30">
        <f t="shared" si="2"/>
        <v>767681.48</v>
      </c>
    </row>
    <row r="143" spans="1:14" ht="12.75">
      <c r="A143" s="53">
        <v>132</v>
      </c>
      <c r="B143" s="44" t="s">
        <v>163</v>
      </c>
      <c r="C143" s="45">
        <v>0.378593386948841</v>
      </c>
      <c r="D143" s="46">
        <v>281033.39</v>
      </c>
      <c r="E143" s="46">
        <v>61479.76</v>
      </c>
      <c r="F143" s="46">
        <v>219553.63</v>
      </c>
      <c r="G143" s="46">
        <v>9727.6</v>
      </c>
      <c r="H143" s="46">
        <v>1945.52</v>
      </c>
      <c r="I143" s="46">
        <v>77.82</v>
      </c>
      <c r="J143" s="46">
        <v>7704.26</v>
      </c>
      <c r="K143" s="46">
        <v>1949661.84</v>
      </c>
      <c r="L143" s="46">
        <v>389932.35</v>
      </c>
      <c r="M143" s="47">
        <v>1559729.49</v>
      </c>
      <c r="N143" s="30">
        <f t="shared" si="2"/>
        <v>1786987.38</v>
      </c>
    </row>
    <row r="144" spans="1:14" ht="12.75">
      <c r="A144" s="53">
        <v>133</v>
      </c>
      <c r="B144" s="44" t="s">
        <v>164</v>
      </c>
      <c r="C144" s="45">
        <v>0.082578762000429</v>
      </c>
      <c r="D144" s="46">
        <v>24613.05</v>
      </c>
      <c r="E144" s="46">
        <v>5414.44</v>
      </c>
      <c r="F144" s="46">
        <v>19198.61</v>
      </c>
      <c r="G144" s="46">
        <v>2121.78</v>
      </c>
      <c r="H144" s="46">
        <v>424.36</v>
      </c>
      <c r="I144" s="46">
        <v>16.97</v>
      </c>
      <c r="J144" s="46">
        <v>1680.45</v>
      </c>
      <c r="K144" s="46">
        <v>426102.99</v>
      </c>
      <c r="L144" s="46">
        <v>85220.58</v>
      </c>
      <c r="M144" s="47">
        <v>340882.41</v>
      </c>
      <c r="N144" s="30">
        <f t="shared" si="2"/>
        <v>361761.47</v>
      </c>
    </row>
    <row r="145" spans="1:14" ht="12.75">
      <c r="A145" s="53">
        <v>134</v>
      </c>
      <c r="B145" s="44" t="s">
        <v>165</v>
      </c>
      <c r="C145" s="45">
        <v>0.204292956693278</v>
      </c>
      <c r="D145" s="46">
        <v>59157.47</v>
      </c>
      <c r="E145" s="46">
        <v>13373.69</v>
      </c>
      <c r="F145" s="46">
        <v>45783.78</v>
      </c>
      <c r="G145" s="46">
        <v>5249.11</v>
      </c>
      <c r="H145" s="46">
        <v>1049.82</v>
      </c>
      <c r="I145" s="46">
        <v>41.99</v>
      </c>
      <c r="J145" s="46">
        <v>4157.3</v>
      </c>
      <c r="K145" s="46">
        <v>1084039.95</v>
      </c>
      <c r="L145" s="46">
        <v>216807.98</v>
      </c>
      <c r="M145" s="47">
        <v>867231.97</v>
      </c>
      <c r="N145" s="30">
        <f t="shared" si="2"/>
        <v>917173.0499999999</v>
      </c>
    </row>
    <row r="146" spans="1:14" ht="12.75">
      <c r="A146" s="53">
        <v>135</v>
      </c>
      <c r="B146" s="44" t="s">
        <v>166</v>
      </c>
      <c r="C146" s="45">
        <v>1.49042444379038</v>
      </c>
      <c r="D146" s="46">
        <v>1103857.16</v>
      </c>
      <c r="E146" s="46">
        <v>248026.59</v>
      </c>
      <c r="F146" s="46">
        <v>855830.57</v>
      </c>
      <c r="G146" s="46">
        <v>38295.09</v>
      </c>
      <c r="H146" s="46">
        <v>7659.02</v>
      </c>
      <c r="I146" s="46">
        <v>306.36</v>
      </c>
      <c r="J146" s="46">
        <v>30329.71</v>
      </c>
      <c r="K146" s="46">
        <v>7756247.62</v>
      </c>
      <c r="L146" s="46">
        <v>1551249.57</v>
      </c>
      <c r="M146" s="47">
        <v>6204998.05</v>
      </c>
      <c r="N146" s="30">
        <f t="shared" si="2"/>
        <v>7091158.33</v>
      </c>
    </row>
    <row r="147" spans="1:14" ht="12.75">
      <c r="A147" s="53">
        <v>136</v>
      </c>
      <c r="B147" s="44" t="s">
        <v>167</v>
      </c>
      <c r="C147" s="45">
        <v>0.093800773902956</v>
      </c>
      <c r="D147" s="46">
        <v>26679.66</v>
      </c>
      <c r="E147" s="46">
        <v>5994.94</v>
      </c>
      <c r="F147" s="46">
        <v>20684.72</v>
      </c>
      <c r="G147" s="46">
        <v>2410.13</v>
      </c>
      <c r="H147" s="46">
        <v>482.03</v>
      </c>
      <c r="I147" s="46">
        <v>19.28</v>
      </c>
      <c r="J147" s="46">
        <v>1908.82</v>
      </c>
      <c r="K147" s="46">
        <v>494853.33</v>
      </c>
      <c r="L147" s="46">
        <v>98970.67</v>
      </c>
      <c r="M147" s="47">
        <v>395882.66</v>
      </c>
      <c r="N147" s="30">
        <f t="shared" si="2"/>
        <v>418476.19999999995</v>
      </c>
    </row>
    <row r="148" spans="1:14" ht="12.75">
      <c r="A148" s="53">
        <v>137</v>
      </c>
      <c r="B148" s="44" t="s">
        <v>168</v>
      </c>
      <c r="C148" s="45">
        <v>0.091161289953067</v>
      </c>
      <c r="D148" s="46">
        <v>52760.42</v>
      </c>
      <c r="E148" s="46">
        <v>10790.58</v>
      </c>
      <c r="F148" s="46">
        <v>41969.84</v>
      </c>
      <c r="G148" s="46">
        <v>2342.31</v>
      </c>
      <c r="H148" s="46">
        <v>468.46</v>
      </c>
      <c r="I148" s="46">
        <v>18.74</v>
      </c>
      <c r="J148" s="46">
        <v>1855.11</v>
      </c>
      <c r="K148" s="46">
        <v>483316.96</v>
      </c>
      <c r="L148" s="46">
        <v>96663.41</v>
      </c>
      <c r="M148" s="47">
        <v>386653.55</v>
      </c>
      <c r="N148" s="30">
        <f t="shared" si="2"/>
        <v>430478.5</v>
      </c>
    </row>
    <row r="149" spans="1:14" ht="12.75">
      <c r="A149" s="53">
        <v>138</v>
      </c>
      <c r="B149" s="44" t="s">
        <v>169</v>
      </c>
      <c r="C149" s="45">
        <v>0.19683211351248</v>
      </c>
      <c r="D149" s="46">
        <v>150784.7</v>
      </c>
      <c r="E149" s="46">
        <v>31296.24</v>
      </c>
      <c r="F149" s="46">
        <v>119488.46</v>
      </c>
      <c r="G149" s="46">
        <v>5057.41</v>
      </c>
      <c r="H149" s="46">
        <v>1011.48</v>
      </c>
      <c r="I149" s="46">
        <v>40.46</v>
      </c>
      <c r="J149" s="46">
        <v>4005.47</v>
      </c>
      <c r="K149" s="46">
        <v>1025517.69</v>
      </c>
      <c r="L149" s="46">
        <v>205103.58</v>
      </c>
      <c r="M149" s="47">
        <v>820414.11</v>
      </c>
      <c r="N149" s="30">
        <f t="shared" si="2"/>
        <v>943908.04</v>
      </c>
    </row>
    <row r="150" spans="1:14" ht="12.75">
      <c r="A150" s="53">
        <v>139</v>
      </c>
      <c r="B150" s="44" t="s">
        <v>170</v>
      </c>
      <c r="C150" s="45">
        <v>0.090627558295091</v>
      </c>
      <c r="D150" s="46">
        <v>14933.7</v>
      </c>
      <c r="E150" s="46">
        <v>3457.57</v>
      </c>
      <c r="F150" s="46">
        <v>11476.13</v>
      </c>
      <c r="G150" s="46">
        <v>2328.59</v>
      </c>
      <c r="H150" s="46">
        <v>465.72</v>
      </c>
      <c r="I150" s="46">
        <v>18.63</v>
      </c>
      <c r="J150" s="46">
        <v>1844.24</v>
      </c>
      <c r="K150" s="46">
        <v>465222.48</v>
      </c>
      <c r="L150" s="46">
        <v>93044.51</v>
      </c>
      <c r="M150" s="47">
        <v>372177.97</v>
      </c>
      <c r="N150" s="30">
        <f t="shared" si="2"/>
        <v>385498.33999999997</v>
      </c>
    </row>
    <row r="151" spans="1:14" ht="12.75">
      <c r="A151" s="53">
        <v>140</v>
      </c>
      <c r="B151" s="44" t="s">
        <v>171</v>
      </c>
      <c r="C151" s="45">
        <v>0.123733959536291</v>
      </c>
      <c r="D151" s="46">
        <v>25145.87</v>
      </c>
      <c r="E151" s="46">
        <v>5236.88</v>
      </c>
      <c r="F151" s="46">
        <v>19908.99</v>
      </c>
      <c r="G151" s="46">
        <v>3179.23</v>
      </c>
      <c r="H151" s="46">
        <v>635.85</v>
      </c>
      <c r="I151" s="46">
        <v>25.43</v>
      </c>
      <c r="J151" s="46">
        <v>2517.95</v>
      </c>
      <c r="K151" s="46">
        <v>646647.38</v>
      </c>
      <c r="L151" s="46">
        <v>129329.52</v>
      </c>
      <c r="M151" s="47">
        <v>517317.86</v>
      </c>
      <c r="N151" s="30">
        <f t="shared" si="2"/>
        <v>539744.8</v>
      </c>
    </row>
    <row r="152" spans="1:14" ht="12.75">
      <c r="A152" s="53">
        <v>141</v>
      </c>
      <c r="B152" s="44" t="s">
        <v>172</v>
      </c>
      <c r="C152" s="45">
        <v>0.157750873283655</v>
      </c>
      <c r="D152" s="46">
        <v>79686.07</v>
      </c>
      <c r="E152" s="46">
        <v>18529.46</v>
      </c>
      <c r="F152" s="46">
        <v>61156.61</v>
      </c>
      <c r="G152" s="46">
        <v>4053.26</v>
      </c>
      <c r="H152" s="46">
        <v>810.65</v>
      </c>
      <c r="I152" s="46">
        <v>32.43</v>
      </c>
      <c r="J152" s="46">
        <v>3210.18</v>
      </c>
      <c r="K152" s="46">
        <v>824303.73</v>
      </c>
      <c r="L152" s="46">
        <v>164860.73</v>
      </c>
      <c r="M152" s="47">
        <v>659443</v>
      </c>
      <c r="N152" s="30">
        <f t="shared" si="2"/>
        <v>723809.79</v>
      </c>
    </row>
    <row r="153" spans="1:14" ht="12.75">
      <c r="A153" s="53">
        <v>142</v>
      </c>
      <c r="B153" s="44" t="s">
        <v>173</v>
      </c>
      <c r="C153" s="45">
        <v>0.113485476438378</v>
      </c>
      <c r="D153" s="46">
        <v>3377.89</v>
      </c>
      <c r="E153" s="46">
        <v>856.57</v>
      </c>
      <c r="F153" s="46">
        <v>2521.32</v>
      </c>
      <c r="G153" s="46">
        <v>2915.9</v>
      </c>
      <c r="H153" s="46">
        <v>583.18</v>
      </c>
      <c r="I153" s="46">
        <v>23.33</v>
      </c>
      <c r="J153" s="46">
        <v>2309.39</v>
      </c>
      <c r="K153" s="46">
        <v>580784.47</v>
      </c>
      <c r="L153" s="46">
        <v>116156.94</v>
      </c>
      <c r="M153" s="47">
        <v>464627.53</v>
      </c>
      <c r="N153" s="30">
        <f t="shared" si="2"/>
        <v>469458.24000000005</v>
      </c>
    </row>
    <row r="154" spans="1:14" ht="12.75">
      <c r="A154" s="53">
        <v>143</v>
      </c>
      <c r="B154" s="44" t="s">
        <v>174</v>
      </c>
      <c r="C154" s="45">
        <v>0.685845454864827</v>
      </c>
      <c r="D154" s="46">
        <v>318405.61</v>
      </c>
      <c r="E154" s="46">
        <v>71626.4</v>
      </c>
      <c r="F154" s="46">
        <v>246779.21</v>
      </c>
      <c r="G154" s="46">
        <v>17622.18</v>
      </c>
      <c r="H154" s="46">
        <v>3524.44</v>
      </c>
      <c r="I154" s="46">
        <v>140.98</v>
      </c>
      <c r="J154" s="46">
        <v>13956.76</v>
      </c>
      <c r="K154" s="46">
        <v>3686547.16</v>
      </c>
      <c r="L154" s="46">
        <v>737309.46</v>
      </c>
      <c r="M154" s="47">
        <v>2949237.7</v>
      </c>
      <c r="N154" s="30">
        <f t="shared" si="2"/>
        <v>3209973.6700000004</v>
      </c>
    </row>
    <row r="155" spans="1:14" ht="12.75">
      <c r="A155" s="53">
        <v>144</v>
      </c>
      <c r="B155" s="44" t="s">
        <v>175</v>
      </c>
      <c r="C155" s="45">
        <v>1.27682959552141</v>
      </c>
      <c r="D155" s="46">
        <v>1331058.7</v>
      </c>
      <c r="E155" s="46">
        <v>307588.73</v>
      </c>
      <c r="F155" s="46">
        <v>1023469.97</v>
      </c>
      <c r="G155" s="46">
        <v>32806.96</v>
      </c>
      <c r="H155" s="46">
        <v>6561.39</v>
      </c>
      <c r="I155" s="46">
        <v>262.46</v>
      </c>
      <c r="J155" s="46">
        <v>25983.11</v>
      </c>
      <c r="K155" s="46">
        <v>6626610.5</v>
      </c>
      <c r="L155" s="46">
        <v>1325322.09</v>
      </c>
      <c r="M155" s="47">
        <v>5301288.41</v>
      </c>
      <c r="N155" s="30">
        <f t="shared" si="2"/>
        <v>6350741.49</v>
      </c>
    </row>
    <row r="156" spans="1:14" ht="12.75">
      <c r="A156" s="53">
        <v>145</v>
      </c>
      <c r="B156" s="44" t="s">
        <v>176</v>
      </c>
      <c r="C156" s="45">
        <v>0.063190614678946</v>
      </c>
      <c r="D156" s="46">
        <v>4873.52</v>
      </c>
      <c r="E156" s="46">
        <v>1457.43</v>
      </c>
      <c r="F156" s="46">
        <v>3416.09</v>
      </c>
      <c r="G156" s="46">
        <v>1623.63</v>
      </c>
      <c r="H156" s="46">
        <v>324.73</v>
      </c>
      <c r="I156" s="46">
        <v>12.99</v>
      </c>
      <c r="J156" s="46">
        <v>1285.91</v>
      </c>
      <c r="K156" s="46">
        <v>329173.71</v>
      </c>
      <c r="L156" s="46">
        <v>65834.76</v>
      </c>
      <c r="M156" s="47">
        <v>263338.95</v>
      </c>
      <c r="N156" s="30">
        <f t="shared" si="2"/>
        <v>268040.95</v>
      </c>
    </row>
    <row r="157" spans="1:14" ht="12.75">
      <c r="A157" s="53">
        <v>146</v>
      </c>
      <c r="B157" s="44" t="s">
        <v>177</v>
      </c>
      <c r="C157" s="45">
        <v>0.080981465538298</v>
      </c>
      <c r="D157" s="46">
        <v>23841.72</v>
      </c>
      <c r="E157" s="46">
        <v>4861.27</v>
      </c>
      <c r="F157" s="46">
        <v>18980.45</v>
      </c>
      <c r="G157" s="46">
        <v>2080.75</v>
      </c>
      <c r="H157" s="46">
        <v>416.15</v>
      </c>
      <c r="I157" s="46">
        <v>16.65</v>
      </c>
      <c r="J157" s="46">
        <v>1647.95</v>
      </c>
      <c r="K157" s="46">
        <v>417252.4</v>
      </c>
      <c r="L157" s="46">
        <v>83450.45</v>
      </c>
      <c r="M157" s="47">
        <v>333801.95</v>
      </c>
      <c r="N157" s="30">
        <f t="shared" si="2"/>
        <v>354430.35000000003</v>
      </c>
    </row>
    <row r="158" spans="1:14" ht="12.75">
      <c r="A158" s="53">
        <v>147</v>
      </c>
      <c r="B158" s="44" t="s">
        <v>178</v>
      </c>
      <c r="C158" s="45">
        <v>0.293846850040523</v>
      </c>
      <c r="D158" s="46">
        <v>86386.88</v>
      </c>
      <c r="E158" s="46">
        <v>18211.47</v>
      </c>
      <c r="F158" s="46">
        <v>68175.41</v>
      </c>
      <c r="G158" s="46">
        <v>7550.13</v>
      </c>
      <c r="H158" s="46">
        <v>1510.03</v>
      </c>
      <c r="I158" s="46">
        <v>60.4</v>
      </c>
      <c r="J158" s="46">
        <v>5979.7</v>
      </c>
      <c r="K158" s="46">
        <v>1532775.47</v>
      </c>
      <c r="L158" s="46">
        <v>306555.16</v>
      </c>
      <c r="M158" s="47">
        <v>1226220.31</v>
      </c>
      <c r="N158" s="30">
        <f t="shared" si="2"/>
        <v>1300375.4200000002</v>
      </c>
    </row>
    <row r="159" spans="1:14" ht="12.75">
      <c r="A159" s="53">
        <v>148</v>
      </c>
      <c r="B159" s="44" t="s">
        <v>179</v>
      </c>
      <c r="C159" s="45">
        <v>0.650716094437566</v>
      </c>
      <c r="D159" s="46">
        <v>210344.76</v>
      </c>
      <c r="E159" s="46">
        <v>44815.97</v>
      </c>
      <c r="F159" s="46">
        <v>165528.79</v>
      </c>
      <c r="G159" s="46">
        <v>16719.56</v>
      </c>
      <c r="H159" s="46">
        <v>3343.91</v>
      </c>
      <c r="I159" s="46">
        <v>133.76</v>
      </c>
      <c r="J159" s="46">
        <v>13241.89</v>
      </c>
      <c r="K159" s="46">
        <v>3368715.12</v>
      </c>
      <c r="L159" s="46">
        <v>673743.04</v>
      </c>
      <c r="M159" s="47">
        <v>2694972.08</v>
      </c>
      <c r="N159" s="30">
        <f t="shared" si="2"/>
        <v>2873742.7600000002</v>
      </c>
    </row>
    <row r="160" spans="1:14" ht="12.75">
      <c r="A160" s="53">
        <v>149</v>
      </c>
      <c r="B160" s="44" t="s">
        <v>180</v>
      </c>
      <c r="C160" s="45">
        <v>0.100854122077252</v>
      </c>
      <c r="D160" s="46">
        <v>19935.84</v>
      </c>
      <c r="E160" s="46">
        <v>4268.9</v>
      </c>
      <c r="F160" s="46">
        <v>15666.94</v>
      </c>
      <c r="G160" s="46">
        <v>2591.35</v>
      </c>
      <c r="H160" s="46">
        <v>518.27</v>
      </c>
      <c r="I160" s="46">
        <v>20.73</v>
      </c>
      <c r="J160" s="46">
        <v>2052.35</v>
      </c>
      <c r="K160" s="46">
        <v>516172.46</v>
      </c>
      <c r="L160" s="46">
        <v>103234.46</v>
      </c>
      <c r="M160" s="47">
        <v>412938</v>
      </c>
      <c r="N160" s="30">
        <f t="shared" si="2"/>
        <v>430657.29</v>
      </c>
    </row>
    <row r="161" spans="1:14" ht="12.75">
      <c r="A161" s="53">
        <v>150</v>
      </c>
      <c r="B161" s="44" t="s">
        <v>181</v>
      </c>
      <c r="C161" s="45">
        <v>0.698921162178595</v>
      </c>
      <c r="D161" s="46">
        <v>730535.66</v>
      </c>
      <c r="E161" s="46">
        <v>160173.87</v>
      </c>
      <c r="F161" s="46">
        <v>570361.79</v>
      </c>
      <c r="G161" s="46">
        <v>17958.15</v>
      </c>
      <c r="H161" s="46">
        <v>3591.63</v>
      </c>
      <c r="I161" s="46">
        <v>143.67</v>
      </c>
      <c r="J161" s="46">
        <v>14222.85</v>
      </c>
      <c r="K161" s="46">
        <v>3694805.09</v>
      </c>
      <c r="L161" s="46">
        <v>738960.94</v>
      </c>
      <c r="M161" s="47">
        <v>2955844.15</v>
      </c>
      <c r="N161" s="30">
        <f t="shared" si="2"/>
        <v>3540428.79</v>
      </c>
    </row>
    <row r="162" spans="1:14" ht="12.75">
      <c r="A162" s="53">
        <v>151</v>
      </c>
      <c r="B162" s="44" t="s">
        <v>182</v>
      </c>
      <c r="C162" s="45">
        <v>0.076280264440855</v>
      </c>
      <c r="D162" s="46">
        <v>52911.5</v>
      </c>
      <c r="E162" s="46">
        <v>10819.36</v>
      </c>
      <c r="F162" s="46">
        <v>42092.14</v>
      </c>
      <c r="G162" s="46">
        <v>1959.95</v>
      </c>
      <c r="H162" s="46">
        <v>391.99</v>
      </c>
      <c r="I162" s="46">
        <v>15.68</v>
      </c>
      <c r="J162" s="46">
        <v>1552.28</v>
      </c>
      <c r="K162" s="46">
        <v>404997.69</v>
      </c>
      <c r="L162" s="46">
        <v>80999.62</v>
      </c>
      <c r="M162" s="47">
        <v>323998.07</v>
      </c>
      <c r="N162" s="30">
        <f t="shared" si="2"/>
        <v>367642.49</v>
      </c>
    </row>
    <row r="163" spans="1:14" ht="12.75">
      <c r="A163" s="53">
        <v>152</v>
      </c>
      <c r="B163" s="44" t="s">
        <v>183</v>
      </c>
      <c r="C163" s="45">
        <v>0.123631944206462</v>
      </c>
      <c r="D163" s="46">
        <v>33813.64</v>
      </c>
      <c r="E163" s="46">
        <v>8283.33</v>
      </c>
      <c r="F163" s="46">
        <v>25530.31</v>
      </c>
      <c r="G163" s="46">
        <v>3176.6</v>
      </c>
      <c r="H163" s="46">
        <v>635.32</v>
      </c>
      <c r="I163" s="46">
        <v>25.41</v>
      </c>
      <c r="J163" s="46">
        <v>2515.87</v>
      </c>
      <c r="K163" s="46">
        <v>635464.02</v>
      </c>
      <c r="L163" s="46">
        <v>127092.82</v>
      </c>
      <c r="M163" s="47">
        <v>508371.2</v>
      </c>
      <c r="N163" s="30">
        <f t="shared" si="2"/>
        <v>536417.38</v>
      </c>
    </row>
    <row r="164" spans="1:14" ht="12.75">
      <c r="A164" s="53">
        <v>153</v>
      </c>
      <c r="B164" s="44" t="s">
        <v>184</v>
      </c>
      <c r="C164" s="45">
        <v>0.376136530868588</v>
      </c>
      <c r="D164" s="46">
        <v>145302.04</v>
      </c>
      <c r="E164" s="46">
        <v>33635.44</v>
      </c>
      <c r="F164" s="46">
        <v>111666.6</v>
      </c>
      <c r="G164" s="46">
        <v>9664.49</v>
      </c>
      <c r="H164" s="46">
        <v>1932.9</v>
      </c>
      <c r="I164" s="46">
        <v>77.32</v>
      </c>
      <c r="J164" s="46">
        <v>7654.27</v>
      </c>
      <c r="K164" s="46">
        <v>2018019.01</v>
      </c>
      <c r="L164" s="46">
        <v>403603.75</v>
      </c>
      <c r="M164" s="47">
        <v>1614415.26</v>
      </c>
      <c r="N164" s="30">
        <f t="shared" si="2"/>
        <v>1733736.1300000001</v>
      </c>
    </row>
    <row r="165" spans="1:14" ht="12.75">
      <c r="A165" s="53">
        <v>154</v>
      </c>
      <c r="B165" s="44" t="s">
        <v>185</v>
      </c>
      <c r="C165" s="45">
        <v>0.148277571585984</v>
      </c>
      <c r="D165" s="46">
        <v>46826.26</v>
      </c>
      <c r="E165" s="46">
        <v>10529.21</v>
      </c>
      <c r="F165" s="46">
        <v>36297.05</v>
      </c>
      <c r="G165" s="46">
        <v>3809.85</v>
      </c>
      <c r="H165" s="46">
        <v>761.97</v>
      </c>
      <c r="I165" s="46">
        <v>30.48</v>
      </c>
      <c r="J165" s="46">
        <v>3017.4</v>
      </c>
      <c r="K165" s="46">
        <v>758224.26</v>
      </c>
      <c r="L165" s="46">
        <v>151644.92</v>
      </c>
      <c r="M165" s="47">
        <v>606579.34</v>
      </c>
      <c r="N165" s="30">
        <f t="shared" si="2"/>
        <v>645893.7899999999</v>
      </c>
    </row>
    <row r="166" spans="1:14" ht="12.75">
      <c r="A166" s="53">
        <v>155</v>
      </c>
      <c r="B166" s="44" t="s">
        <v>186</v>
      </c>
      <c r="C166" s="45">
        <v>0.08161820263322</v>
      </c>
      <c r="D166" s="46">
        <v>25484.93</v>
      </c>
      <c r="E166" s="46">
        <v>5959.28</v>
      </c>
      <c r="F166" s="46">
        <v>19525.65</v>
      </c>
      <c r="G166" s="46">
        <v>2097.1</v>
      </c>
      <c r="H166" s="46">
        <v>419.42</v>
      </c>
      <c r="I166" s="46">
        <v>16.78</v>
      </c>
      <c r="J166" s="46">
        <v>1660.9</v>
      </c>
      <c r="K166" s="46">
        <v>425611.39</v>
      </c>
      <c r="L166" s="46">
        <v>85122.31</v>
      </c>
      <c r="M166" s="47">
        <v>340489.08</v>
      </c>
      <c r="N166" s="30">
        <f t="shared" si="2"/>
        <v>361675.63</v>
      </c>
    </row>
    <row r="167" spans="1:14" ht="12.75">
      <c r="A167" s="53">
        <v>156</v>
      </c>
      <c r="B167" s="44" t="s">
        <v>187</v>
      </c>
      <c r="C167" s="45">
        <v>0.233081040344057</v>
      </c>
      <c r="D167" s="46">
        <v>79064.8</v>
      </c>
      <c r="E167" s="46">
        <v>17320.15</v>
      </c>
      <c r="F167" s="46">
        <v>61744.65</v>
      </c>
      <c r="G167" s="46">
        <v>5988.81</v>
      </c>
      <c r="H167" s="46">
        <v>1197.76</v>
      </c>
      <c r="I167" s="46">
        <v>47.91</v>
      </c>
      <c r="J167" s="46">
        <v>4743.14</v>
      </c>
      <c r="K167" s="46">
        <v>1235335.49</v>
      </c>
      <c r="L167" s="46">
        <v>247067.2</v>
      </c>
      <c r="M167" s="47">
        <v>988268.29</v>
      </c>
      <c r="N167" s="30">
        <f t="shared" si="2"/>
        <v>1054756.08</v>
      </c>
    </row>
    <row r="168" spans="1:14" ht="12.75">
      <c r="A168" s="53">
        <v>157</v>
      </c>
      <c r="B168" s="44" t="s">
        <v>188</v>
      </c>
      <c r="C168" s="45">
        <v>0.624019476441383</v>
      </c>
      <c r="D168" s="46">
        <v>309457.71</v>
      </c>
      <c r="E168" s="46">
        <v>70871.47</v>
      </c>
      <c r="F168" s="46">
        <v>238586.24</v>
      </c>
      <c r="G168" s="46">
        <v>16033.6</v>
      </c>
      <c r="H168" s="46">
        <v>3206.72</v>
      </c>
      <c r="I168" s="46">
        <v>128.27</v>
      </c>
      <c r="J168" s="46">
        <v>12698.61</v>
      </c>
      <c r="K168" s="46">
        <v>3293795.39</v>
      </c>
      <c r="L168" s="46">
        <v>658759.09</v>
      </c>
      <c r="M168" s="47">
        <v>2635036.3</v>
      </c>
      <c r="N168" s="30">
        <f t="shared" si="2"/>
        <v>2886321.15</v>
      </c>
    </row>
    <row r="169" spans="1:14" ht="12.75">
      <c r="A169" s="53">
        <v>158</v>
      </c>
      <c r="B169" s="44" t="s">
        <v>189</v>
      </c>
      <c r="C169" s="45">
        <v>0.536694115412516</v>
      </c>
      <c r="D169" s="46">
        <v>378661.52</v>
      </c>
      <c r="E169" s="46">
        <v>83025.41</v>
      </c>
      <c r="F169" s="46">
        <v>295636.11</v>
      </c>
      <c r="G169" s="46">
        <v>13789.86</v>
      </c>
      <c r="H169" s="46">
        <v>2757.97</v>
      </c>
      <c r="I169" s="46">
        <v>110.32</v>
      </c>
      <c r="J169" s="46">
        <v>10921.57</v>
      </c>
      <c r="K169" s="46">
        <v>2778396.04</v>
      </c>
      <c r="L169" s="46">
        <v>555679.27</v>
      </c>
      <c r="M169" s="47">
        <v>2222716.77</v>
      </c>
      <c r="N169" s="30">
        <f t="shared" si="2"/>
        <v>2529274.45</v>
      </c>
    </row>
    <row r="170" spans="1:14" ht="12.75">
      <c r="A170" s="53">
        <v>159</v>
      </c>
      <c r="B170" s="44" t="s">
        <v>190</v>
      </c>
      <c r="C170" s="45">
        <v>0.074906302823188</v>
      </c>
      <c r="D170" s="46">
        <v>6604.44</v>
      </c>
      <c r="E170" s="46">
        <v>1521.4</v>
      </c>
      <c r="F170" s="46">
        <v>5083.04</v>
      </c>
      <c r="G170" s="46">
        <v>1924.66</v>
      </c>
      <c r="H170" s="46">
        <v>384.93</v>
      </c>
      <c r="I170" s="46">
        <v>15.4</v>
      </c>
      <c r="J170" s="46">
        <v>1524.33</v>
      </c>
      <c r="K170" s="46">
        <v>398043.11</v>
      </c>
      <c r="L170" s="46">
        <v>79608.67</v>
      </c>
      <c r="M170" s="47">
        <v>318434.44</v>
      </c>
      <c r="N170" s="30">
        <f t="shared" si="2"/>
        <v>325041.81</v>
      </c>
    </row>
    <row r="171" spans="1:14" ht="12.75">
      <c r="A171" s="53">
        <v>160</v>
      </c>
      <c r="B171" s="44" t="s">
        <v>191</v>
      </c>
      <c r="C171" s="45">
        <v>0.086186445627699</v>
      </c>
      <c r="D171" s="46">
        <v>27089.08</v>
      </c>
      <c r="E171" s="46">
        <v>6039.99</v>
      </c>
      <c r="F171" s="46">
        <v>21049.09</v>
      </c>
      <c r="G171" s="46">
        <v>2214.49</v>
      </c>
      <c r="H171" s="46">
        <v>442.9</v>
      </c>
      <c r="I171" s="46">
        <v>17.72</v>
      </c>
      <c r="J171" s="46">
        <v>1753.87</v>
      </c>
      <c r="K171" s="46">
        <v>457422.89</v>
      </c>
      <c r="L171" s="46">
        <v>91484.6</v>
      </c>
      <c r="M171" s="47">
        <v>365938.29</v>
      </c>
      <c r="N171" s="30">
        <f t="shared" si="2"/>
        <v>388741.25</v>
      </c>
    </row>
    <row r="172" spans="1:14" ht="12.75">
      <c r="A172" s="53">
        <v>161</v>
      </c>
      <c r="B172" s="44" t="s">
        <v>192</v>
      </c>
      <c r="C172" s="45">
        <v>0.381861061154352</v>
      </c>
      <c r="D172" s="46">
        <v>99858.47</v>
      </c>
      <c r="E172" s="46">
        <v>22947.33</v>
      </c>
      <c r="F172" s="46">
        <v>76911.14</v>
      </c>
      <c r="G172" s="46">
        <v>9811.56</v>
      </c>
      <c r="H172" s="46">
        <v>1962.31</v>
      </c>
      <c r="I172" s="46">
        <v>78.49</v>
      </c>
      <c r="J172" s="46">
        <v>7770.76</v>
      </c>
      <c r="K172" s="46">
        <v>1970817.9</v>
      </c>
      <c r="L172" s="46">
        <v>394163.53</v>
      </c>
      <c r="M172" s="47">
        <v>1576654.37</v>
      </c>
      <c r="N172" s="30">
        <f t="shared" si="2"/>
        <v>1661336.27</v>
      </c>
    </row>
    <row r="173" spans="1:14" ht="12.75">
      <c r="A173" s="53">
        <v>162</v>
      </c>
      <c r="B173" s="44" t="s">
        <v>193</v>
      </c>
      <c r="C173" s="45">
        <v>0.088029709072295</v>
      </c>
      <c r="D173" s="46">
        <v>64952.78</v>
      </c>
      <c r="E173" s="46">
        <v>13252.82</v>
      </c>
      <c r="F173" s="46">
        <v>51699.96</v>
      </c>
      <c r="G173" s="46">
        <v>2261.84</v>
      </c>
      <c r="H173" s="46">
        <v>452.37</v>
      </c>
      <c r="I173" s="46">
        <v>18.09</v>
      </c>
      <c r="J173" s="46">
        <v>1791.38</v>
      </c>
      <c r="K173" s="46">
        <v>457867.09</v>
      </c>
      <c r="L173" s="46">
        <v>91573.4</v>
      </c>
      <c r="M173" s="47">
        <v>366293.69</v>
      </c>
      <c r="N173" s="30">
        <f t="shared" si="2"/>
        <v>419785.03</v>
      </c>
    </row>
    <row r="174" spans="1:14" ht="12.75">
      <c r="A174" s="53">
        <v>163</v>
      </c>
      <c r="B174" s="44" t="s">
        <v>194</v>
      </c>
      <c r="C174" s="45">
        <v>0.058227897369099</v>
      </c>
      <c r="D174" s="46">
        <v>21655.81</v>
      </c>
      <c r="E174" s="46">
        <v>4508.76</v>
      </c>
      <c r="F174" s="46">
        <v>17147.05</v>
      </c>
      <c r="G174" s="46">
        <v>1496.13</v>
      </c>
      <c r="H174" s="46">
        <v>299.23</v>
      </c>
      <c r="I174" s="46">
        <v>11.97</v>
      </c>
      <c r="J174" s="46">
        <v>1184.93</v>
      </c>
      <c r="K174" s="46">
        <v>304469.1</v>
      </c>
      <c r="L174" s="46">
        <v>60893.85</v>
      </c>
      <c r="M174" s="47">
        <v>243575.25</v>
      </c>
      <c r="N174" s="30">
        <f t="shared" si="2"/>
        <v>261907.23</v>
      </c>
    </row>
    <row r="175" spans="1:14" ht="12.75">
      <c r="A175" s="53">
        <v>164</v>
      </c>
      <c r="B175" s="44" t="s">
        <v>195</v>
      </c>
      <c r="C175" s="45">
        <v>0.098304165342423</v>
      </c>
      <c r="D175" s="46">
        <v>9310.21</v>
      </c>
      <c r="E175" s="46">
        <v>2306.27</v>
      </c>
      <c r="F175" s="46">
        <v>7003.94</v>
      </c>
      <c r="G175" s="46">
        <v>2525.85</v>
      </c>
      <c r="H175" s="46">
        <v>505.17</v>
      </c>
      <c r="I175" s="46">
        <v>20.21</v>
      </c>
      <c r="J175" s="46">
        <v>2000.47</v>
      </c>
      <c r="K175" s="46">
        <v>519953.92</v>
      </c>
      <c r="L175" s="46">
        <v>103990.78</v>
      </c>
      <c r="M175" s="47">
        <v>415963.14</v>
      </c>
      <c r="N175" s="30">
        <f t="shared" si="2"/>
        <v>424967.55</v>
      </c>
    </row>
    <row r="176" spans="1:14" ht="12.75">
      <c r="A176" s="53">
        <v>165</v>
      </c>
      <c r="B176" s="44" t="s">
        <v>196</v>
      </c>
      <c r="C176" s="45">
        <v>0.11040041187641</v>
      </c>
      <c r="D176" s="46">
        <v>98826.78</v>
      </c>
      <c r="E176" s="46">
        <v>20974.82</v>
      </c>
      <c r="F176" s="46">
        <v>77851.96</v>
      </c>
      <c r="G176" s="46">
        <v>2836.64</v>
      </c>
      <c r="H176" s="46">
        <v>567.33</v>
      </c>
      <c r="I176" s="46">
        <v>22.69</v>
      </c>
      <c r="J176" s="46">
        <v>2246.62</v>
      </c>
      <c r="K176" s="46">
        <v>576435.94</v>
      </c>
      <c r="L176" s="46">
        <v>115287.07</v>
      </c>
      <c r="M176" s="47">
        <v>461148.87</v>
      </c>
      <c r="N176" s="30">
        <f t="shared" si="2"/>
        <v>541247.45</v>
      </c>
    </row>
    <row r="177" spans="1:14" ht="12.75">
      <c r="A177" s="53">
        <v>166</v>
      </c>
      <c r="B177" s="44" t="s">
        <v>197</v>
      </c>
      <c r="C177" s="45">
        <v>0.10338999589892</v>
      </c>
      <c r="D177" s="46">
        <v>35858.73</v>
      </c>
      <c r="E177" s="46">
        <v>9961.12</v>
      </c>
      <c r="F177" s="46">
        <v>25897.61</v>
      </c>
      <c r="G177" s="46">
        <v>2656.51</v>
      </c>
      <c r="H177" s="46">
        <v>531.3</v>
      </c>
      <c r="I177" s="46">
        <v>21.25</v>
      </c>
      <c r="J177" s="46">
        <v>2103.96</v>
      </c>
      <c r="K177" s="46">
        <v>526521.74</v>
      </c>
      <c r="L177" s="46">
        <v>105304.45</v>
      </c>
      <c r="M177" s="47">
        <v>421217.29</v>
      </c>
      <c r="N177" s="30">
        <f t="shared" si="2"/>
        <v>449218.86</v>
      </c>
    </row>
    <row r="178" spans="1:14" ht="12.75">
      <c r="A178" s="53">
        <v>167</v>
      </c>
      <c r="B178" s="44" t="s">
        <v>198</v>
      </c>
      <c r="C178" s="45">
        <v>0.15327136435484</v>
      </c>
      <c r="D178" s="46">
        <v>201653.55</v>
      </c>
      <c r="E178" s="46">
        <v>44141.22</v>
      </c>
      <c r="F178" s="46">
        <v>157512.33</v>
      </c>
      <c r="G178" s="46">
        <v>3938.18</v>
      </c>
      <c r="H178" s="46">
        <v>787.64</v>
      </c>
      <c r="I178" s="46">
        <v>31.51</v>
      </c>
      <c r="J178" s="46">
        <v>3119.03</v>
      </c>
      <c r="K178" s="46">
        <v>806498.94</v>
      </c>
      <c r="L178" s="46">
        <v>161299.76</v>
      </c>
      <c r="M178" s="47">
        <v>645199.18</v>
      </c>
      <c r="N178" s="30">
        <f t="shared" si="2"/>
        <v>805830.54</v>
      </c>
    </row>
    <row r="179" spans="1:14" ht="12.75">
      <c r="A179" s="53">
        <v>168</v>
      </c>
      <c r="B179" s="44" t="s">
        <v>199</v>
      </c>
      <c r="C179" s="45">
        <v>0.12383930597481</v>
      </c>
      <c r="D179" s="46">
        <v>49389.56</v>
      </c>
      <c r="E179" s="46">
        <v>9458.54</v>
      </c>
      <c r="F179" s="46">
        <v>39931.02</v>
      </c>
      <c r="G179" s="46">
        <v>3181.94</v>
      </c>
      <c r="H179" s="46">
        <v>636.39</v>
      </c>
      <c r="I179" s="46">
        <v>25.46</v>
      </c>
      <c r="J179" s="46">
        <v>2520.09</v>
      </c>
      <c r="K179" s="46">
        <v>627658.05</v>
      </c>
      <c r="L179" s="46">
        <v>125531.54</v>
      </c>
      <c r="M179" s="47">
        <v>502126.51</v>
      </c>
      <c r="N179" s="30">
        <f t="shared" si="2"/>
        <v>544577.62</v>
      </c>
    </row>
    <row r="180" spans="1:14" ht="12.75">
      <c r="A180" s="53">
        <v>169</v>
      </c>
      <c r="B180" s="44" t="s">
        <v>200</v>
      </c>
      <c r="C180" s="45">
        <v>0.320254338181724</v>
      </c>
      <c r="D180" s="46">
        <v>158320.06</v>
      </c>
      <c r="E180" s="46">
        <v>35406.49</v>
      </c>
      <c r="F180" s="46">
        <v>122913.57</v>
      </c>
      <c r="G180" s="46">
        <v>8228.65</v>
      </c>
      <c r="H180" s="46">
        <v>1645.73</v>
      </c>
      <c r="I180" s="46">
        <v>65.83</v>
      </c>
      <c r="J180" s="46">
        <v>6517.09</v>
      </c>
      <c r="K180" s="46">
        <v>1659182.21</v>
      </c>
      <c r="L180" s="46">
        <v>331836.46</v>
      </c>
      <c r="M180" s="47">
        <v>1327345.75</v>
      </c>
      <c r="N180" s="30">
        <f t="shared" si="2"/>
        <v>1456776.41</v>
      </c>
    </row>
    <row r="181" spans="1:14" ht="12.75">
      <c r="A181" s="53">
        <v>170</v>
      </c>
      <c r="B181" s="44" t="s">
        <v>201</v>
      </c>
      <c r="C181" s="45">
        <v>0.099440826141167</v>
      </c>
      <c r="D181" s="46">
        <v>21022.77</v>
      </c>
      <c r="E181" s="46">
        <v>5604.12</v>
      </c>
      <c r="F181" s="46">
        <v>15418.65</v>
      </c>
      <c r="G181" s="46">
        <v>2555.04</v>
      </c>
      <c r="H181" s="46">
        <v>511.01</v>
      </c>
      <c r="I181" s="46">
        <v>20.44</v>
      </c>
      <c r="J181" s="46">
        <v>2023.59</v>
      </c>
      <c r="K181" s="46">
        <v>526959.15</v>
      </c>
      <c r="L181" s="46">
        <v>105391.84</v>
      </c>
      <c r="M181" s="47">
        <v>421567.31</v>
      </c>
      <c r="N181" s="30">
        <f t="shared" si="2"/>
        <v>439009.55</v>
      </c>
    </row>
    <row r="182" spans="1:14" ht="12.75">
      <c r="A182" s="53">
        <v>171</v>
      </c>
      <c r="B182" s="44" t="s">
        <v>202</v>
      </c>
      <c r="C182" s="45">
        <v>0.62371951617524</v>
      </c>
      <c r="D182" s="46">
        <v>59518.42</v>
      </c>
      <c r="E182" s="46">
        <v>12985.55</v>
      </c>
      <c r="F182" s="46">
        <v>46532.87</v>
      </c>
      <c r="G182" s="46">
        <v>16025.91</v>
      </c>
      <c r="H182" s="46">
        <v>3205.18</v>
      </c>
      <c r="I182" s="46">
        <v>128.21</v>
      </c>
      <c r="J182" s="46">
        <v>12692.52</v>
      </c>
      <c r="K182" s="46">
        <v>3274750.47</v>
      </c>
      <c r="L182" s="46">
        <v>654950.2</v>
      </c>
      <c r="M182" s="47">
        <v>2619800.27</v>
      </c>
      <c r="N182" s="30">
        <f t="shared" si="2"/>
        <v>2679025.66</v>
      </c>
    </row>
    <row r="183" spans="1:14" ht="12.75">
      <c r="A183" s="53">
        <v>172</v>
      </c>
      <c r="B183" s="44" t="s">
        <v>203</v>
      </c>
      <c r="C183" s="45">
        <v>0.294685427126082</v>
      </c>
      <c r="D183" s="46">
        <v>61975.69</v>
      </c>
      <c r="E183" s="46">
        <v>15502.02</v>
      </c>
      <c r="F183" s="46">
        <v>46473.67</v>
      </c>
      <c r="G183" s="46">
        <v>7571.66</v>
      </c>
      <c r="H183" s="46">
        <v>1514.33</v>
      </c>
      <c r="I183" s="46">
        <v>60.57</v>
      </c>
      <c r="J183" s="46">
        <v>5996.76</v>
      </c>
      <c r="K183" s="46">
        <v>1527135.83</v>
      </c>
      <c r="L183" s="46">
        <v>305427.13</v>
      </c>
      <c r="M183" s="47">
        <v>1221708.7</v>
      </c>
      <c r="N183" s="30">
        <f t="shared" si="2"/>
        <v>1274179.13</v>
      </c>
    </row>
    <row r="184" spans="1:14" ht="12.75">
      <c r="A184" s="53">
        <v>173</v>
      </c>
      <c r="B184" s="44" t="s">
        <v>204</v>
      </c>
      <c r="C184" s="45">
        <v>0.126906924818225</v>
      </c>
      <c r="D184" s="46">
        <v>19172.18</v>
      </c>
      <c r="E184" s="46">
        <v>4237.4</v>
      </c>
      <c r="F184" s="46">
        <v>14934.78</v>
      </c>
      <c r="G184" s="46">
        <v>3260.76</v>
      </c>
      <c r="H184" s="46">
        <v>652.15</v>
      </c>
      <c r="I184" s="46">
        <v>26.09</v>
      </c>
      <c r="J184" s="46">
        <v>2582.52</v>
      </c>
      <c r="K184" s="46">
        <v>649416.09</v>
      </c>
      <c r="L184" s="46">
        <v>129883.26</v>
      </c>
      <c r="M184" s="47">
        <v>519532.83</v>
      </c>
      <c r="N184" s="30">
        <f t="shared" si="2"/>
        <v>537050.13</v>
      </c>
    </row>
    <row r="185" spans="1:14" ht="12.75">
      <c r="A185" s="53">
        <v>174</v>
      </c>
      <c r="B185" s="44" t="s">
        <v>205</v>
      </c>
      <c r="C185" s="45">
        <v>0.762061168494883</v>
      </c>
      <c r="D185" s="46">
        <v>365858.05</v>
      </c>
      <c r="E185" s="46">
        <v>81505.21</v>
      </c>
      <c r="F185" s="46">
        <v>284352.84</v>
      </c>
      <c r="G185" s="46">
        <v>19580.46</v>
      </c>
      <c r="H185" s="46">
        <v>3916.09</v>
      </c>
      <c r="I185" s="46">
        <v>156.64</v>
      </c>
      <c r="J185" s="46">
        <v>15507.73</v>
      </c>
      <c r="K185" s="46">
        <v>3999842.74</v>
      </c>
      <c r="L185" s="46">
        <v>799968.53</v>
      </c>
      <c r="M185" s="47">
        <v>3199874.21</v>
      </c>
      <c r="N185" s="30">
        <f t="shared" si="2"/>
        <v>3499734.78</v>
      </c>
    </row>
    <row r="186" spans="1:14" ht="12.75">
      <c r="A186" s="53">
        <v>175</v>
      </c>
      <c r="B186" s="44" t="s">
        <v>206</v>
      </c>
      <c r="C186" s="45">
        <v>0.072228055617161</v>
      </c>
      <c r="D186" s="46">
        <v>20639.32</v>
      </c>
      <c r="E186" s="46">
        <v>4326.44</v>
      </c>
      <c r="F186" s="46">
        <v>16312.88</v>
      </c>
      <c r="G186" s="46">
        <v>1855.84</v>
      </c>
      <c r="H186" s="46">
        <v>371.17</v>
      </c>
      <c r="I186" s="46">
        <v>14.85</v>
      </c>
      <c r="J186" s="46">
        <v>1469.82</v>
      </c>
      <c r="K186" s="46">
        <v>384266.65</v>
      </c>
      <c r="L186" s="46">
        <v>76853.34</v>
      </c>
      <c r="M186" s="47">
        <v>307413.31</v>
      </c>
      <c r="N186" s="30">
        <f t="shared" si="2"/>
        <v>325196.01</v>
      </c>
    </row>
    <row r="187" spans="1:14" ht="12.75">
      <c r="A187" s="53">
        <v>176</v>
      </c>
      <c r="B187" s="44" t="s">
        <v>207</v>
      </c>
      <c r="C187" s="45">
        <v>0.128658138575982</v>
      </c>
      <c r="D187" s="46">
        <v>44158.96</v>
      </c>
      <c r="E187" s="46">
        <v>10076.51</v>
      </c>
      <c r="F187" s="46">
        <v>34082.45</v>
      </c>
      <c r="G187" s="46">
        <v>3305.76</v>
      </c>
      <c r="H187" s="46">
        <v>661.15</v>
      </c>
      <c r="I187" s="46">
        <v>26.45</v>
      </c>
      <c r="J187" s="46">
        <v>2618.16</v>
      </c>
      <c r="K187" s="46">
        <v>679275.6</v>
      </c>
      <c r="L187" s="46">
        <v>135855.22</v>
      </c>
      <c r="M187" s="47">
        <v>543420.38</v>
      </c>
      <c r="N187" s="30">
        <f t="shared" si="2"/>
        <v>580120.99</v>
      </c>
    </row>
    <row r="188" spans="1:14" ht="12.75">
      <c r="A188" s="53">
        <v>177</v>
      </c>
      <c r="B188" s="44" t="s">
        <v>208</v>
      </c>
      <c r="C188" s="45">
        <v>0.11339358144213</v>
      </c>
      <c r="D188" s="46">
        <v>29335.73</v>
      </c>
      <c r="E188" s="46">
        <v>6730.49</v>
      </c>
      <c r="F188" s="46">
        <v>22605.24</v>
      </c>
      <c r="G188" s="46">
        <v>2913.55</v>
      </c>
      <c r="H188" s="46">
        <v>582.71</v>
      </c>
      <c r="I188" s="46">
        <v>23.31</v>
      </c>
      <c r="J188" s="46">
        <v>2307.53</v>
      </c>
      <c r="K188" s="46">
        <v>582868.62</v>
      </c>
      <c r="L188" s="46">
        <v>116573.84</v>
      </c>
      <c r="M188" s="47">
        <v>466294.78</v>
      </c>
      <c r="N188" s="30">
        <f t="shared" si="2"/>
        <v>491207.55000000005</v>
      </c>
    </row>
    <row r="189" spans="1:14" ht="12.75">
      <c r="A189" s="53">
        <v>178</v>
      </c>
      <c r="B189" s="44" t="s">
        <v>209</v>
      </c>
      <c r="C189" s="45">
        <v>0.169533745512547</v>
      </c>
      <c r="D189" s="46">
        <v>93357.86</v>
      </c>
      <c r="E189" s="46">
        <v>20383.7</v>
      </c>
      <c r="F189" s="46">
        <v>72974.16</v>
      </c>
      <c r="G189" s="46">
        <v>4356.01</v>
      </c>
      <c r="H189" s="46">
        <v>871.2</v>
      </c>
      <c r="I189" s="46">
        <v>34.85</v>
      </c>
      <c r="J189" s="46">
        <v>3449.96</v>
      </c>
      <c r="K189" s="46">
        <v>895140.58</v>
      </c>
      <c r="L189" s="46">
        <v>179028.14</v>
      </c>
      <c r="M189" s="47">
        <v>716112.44</v>
      </c>
      <c r="N189" s="30">
        <f t="shared" si="2"/>
        <v>792536.5599999999</v>
      </c>
    </row>
    <row r="190" spans="1:14" ht="12.75">
      <c r="A190" s="53">
        <v>179</v>
      </c>
      <c r="B190" s="44" t="s">
        <v>210</v>
      </c>
      <c r="C190" s="45">
        <v>0.734837668373884</v>
      </c>
      <c r="D190" s="46">
        <v>244114.89</v>
      </c>
      <c r="E190" s="46">
        <v>50843.16</v>
      </c>
      <c r="F190" s="46">
        <v>193271.73</v>
      </c>
      <c r="G190" s="46">
        <v>18880.99</v>
      </c>
      <c r="H190" s="46">
        <v>3776.2</v>
      </c>
      <c r="I190" s="46">
        <v>151.05</v>
      </c>
      <c r="J190" s="46">
        <v>14953.74</v>
      </c>
      <c r="K190" s="46">
        <v>3799184.9</v>
      </c>
      <c r="L190" s="46">
        <v>759837.02</v>
      </c>
      <c r="M190" s="47">
        <v>3039347.88</v>
      </c>
      <c r="N190" s="30">
        <f t="shared" si="2"/>
        <v>3247573.35</v>
      </c>
    </row>
    <row r="191" spans="1:14" ht="12.75">
      <c r="A191" s="53">
        <v>180</v>
      </c>
      <c r="B191" s="44" t="s">
        <v>211</v>
      </c>
      <c r="C191" s="45">
        <v>0.427310444874236</v>
      </c>
      <c r="D191" s="46">
        <v>21719.93</v>
      </c>
      <c r="E191" s="46">
        <v>4742.86</v>
      </c>
      <c r="F191" s="46">
        <v>16977.07</v>
      </c>
      <c r="G191" s="46">
        <v>10979.34</v>
      </c>
      <c r="H191" s="46">
        <v>2195.87</v>
      </c>
      <c r="I191" s="46">
        <v>87.83</v>
      </c>
      <c r="J191" s="46">
        <v>8695.64</v>
      </c>
      <c r="K191" s="46">
        <v>2194064.33</v>
      </c>
      <c r="L191" s="46">
        <v>438812.84</v>
      </c>
      <c r="M191" s="47">
        <v>1755251.49</v>
      </c>
      <c r="N191" s="30">
        <f t="shared" si="2"/>
        <v>1780924.2</v>
      </c>
    </row>
    <row r="192" spans="1:14" ht="12.75">
      <c r="A192" s="53">
        <v>181</v>
      </c>
      <c r="B192" s="44" t="s">
        <v>212</v>
      </c>
      <c r="C192" s="45">
        <v>0.129599675518201</v>
      </c>
      <c r="D192" s="46">
        <v>89995.26</v>
      </c>
      <c r="E192" s="46">
        <v>19679.99</v>
      </c>
      <c r="F192" s="46">
        <v>70315.27</v>
      </c>
      <c r="G192" s="46">
        <v>3329.94</v>
      </c>
      <c r="H192" s="46">
        <v>665.99</v>
      </c>
      <c r="I192" s="46">
        <v>26.64</v>
      </c>
      <c r="J192" s="46">
        <v>2637.31</v>
      </c>
      <c r="K192" s="46">
        <v>661833.04</v>
      </c>
      <c r="L192" s="46">
        <v>132366.54</v>
      </c>
      <c r="M192" s="47">
        <v>529466.5</v>
      </c>
      <c r="N192" s="30">
        <f t="shared" si="2"/>
        <v>602419.08</v>
      </c>
    </row>
    <row r="193" spans="1:14" ht="12.75">
      <c r="A193" s="53">
        <v>182</v>
      </c>
      <c r="B193" s="44" t="s">
        <v>213</v>
      </c>
      <c r="C193" s="45">
        <v>0.168718607453302</v>
      </c>
      <c r="D193" s="46">
        <v>21094.95</v>
      </c>
      <c r="E193" s="46">
        <v>4495.52</v>
      </c>
      <c r="F193" s="46">
        <v>16599.43</v>
      </c>
      <c r="G193" s="46">
        <v>4335.06</v>
      </c>
      <c r="H193" s="46">
        <v>867.01</v>
      </c>
      <c r="I193" s="46">
        <v>34.68</v>
      </c>
      <c r="J193" s="46">
        <v>3433.37</v>
      </c>
      <c r="K193" s="46">
        <v>883294.82</v>
      </c>
      <c r="L193" s="46">
        <v>176658.93</v>
      </c>
      <c r="M193" s="47">
        <v>706635.89</v>
      </c>
      <c r="N193" s="30">
        <f t="shared" si="2"/>
        <v>726668.6900000001</v>
      </c>
    </row>
    <row r="194" spans="1:14" ht="12.75">
      <c r="A194" s="53">
        <v>183</v>
      </c>
      <c r="B194" s="44" t="s">
        <v>214</v>
      </c>
      <c r="C194" s="45">
        <v>0.374092273203675</v>
      </c>
      <c r="D194" s="46">
        <v>304687.31</v>
      </c>
      <c r="E194" s="46">
        <v>71387.3</v>
      </c>
      <c r="F194" s="46">
        <v>233300.01</v>
      </c>
      <c r="G194" s="46">
        <v>9611.96</v>
      </c>
      <c r="H194" s="46">
        <v>1922.39</v>
      </c>
      <c r="I194" s="46">
        <v>76.9</v>
      </c>
      <c r="J194" s="46">
        <v>7612.67</v>
      </c>
      <c r="K194" s="46">
        <v>1934017.17</v>
      </c>
      <c r="L194" s="46">
        <v>386803.45</v>
      </c>
      <c r="M194" s="47">
        <v>1547213.72</v>
      </c>
      <c r="N194" s="30">
        <f t="shared" si="2"/>
        <v>1788126.4</v>
      </c>
    </row>
    <row r="195" spans="1:14" ht="12.75">
      <c r="A195" s="53">
        <v>184</v>
      </c>
      <c r="B195" s="44" t="s">
        <v>215</v>
      </c>
      <c r="C195" s="45">
        <v>0.239382962314697</v>
      </c>
      <c r="D195" s="46">
        <v>131070.2</v>
      </c>
      <c r="E195" s="46">
        <v>28413.65</v>
      </c>
      <c r="F195" s="46">
        <v>102656.55</v>
      </c>
      <c r="G195" s="46">
        <v>6150.73</v>
      </c>
      <c r="H195" s="46">
        <v>1230.15</v>
      </c>
      <c r="I195" s="46">
        <v>49.21</v>
      </c>
      <c r="J195" s="46">
        <v>4871.37</v>
      </c>
      <c r="K195" s="46">
        <v>1253093.02</v>
      </c>
      <c r="L195" s="46">
        <v>250618.66</v>
      </c>
      <c r="M195" s="47">
        <v>1002474.36</v>
      </c>
      <c r="N195" s="30">
        <f t="shared" si="2"/>
        <v>1110002.28</v>
      </c>
    </row>
    <row r="196" spans="1:14" ht="12.75">
      <c r="A196" s="53">
        <v>185</v>
      </c>
      <c r="B196" s="44" t="s">
        <v>216</v>
      </c>
      <c r="C196" s="45">
        <v>0.15398111801693</v>
      </c>
      <c r="D196" s="46">
        <v>253758.76</v>
      </c>
      <c r="E196" s="46">
        <v>56158.71</v>
      </c>
      <c r="F196" s="46">
        <v>197600.05</v>
      </c>
      <c r="G196" s="46">
        <v>3956.41</v>
      </c>
      <c r="H196" s="46">
        <v>791.28</v>
      </c>
      <c r="I196" s="46">
        <v>31.65</v>
      </c>
      <c r="J196" s="46">
        <v>3133.48</v>
      </c>
      <c r="K196" s="46">
        <v>801092.31</v>
      </c>
      <c r="L196" s="46">
        <v>160218.45</v>
      </c>
      <c r="M196" s="47">
        <v>640873.86</v>
      </c>
      <c r="N196" s="30">
        <f t="shared" si="2"/>
        <v>841607.39</v>
      </c>
    </row>
    <row r="197" spans="1:14" ht="12.75">
      <c r="A197" s="53">
        <v>186</v>
      </c>
      <c r="B197" s="44" t="s">
        <v>217</v>
      </c>
      <c r="C197" s="45">
        <v>0.559677175058687</v>
      </c>
      <c r="D197" s="46">
        <v>528509.98</v>
      </c>
      <c r="E197" s="46">
        <v>120342.97</v>
      </c>
      <c r="F197" s="46">
        <v>408167.01</v>
      </c>
      <c r="G197" s="46">
        <v>14380.39</v>
      </c>
      <c r="H197" s="46">
        <v>2876.08</v>
      </c>
      <c r="I197" s="46">
        <v>115.04</v>
      </c>
      <c r="J197" s="46">
        <v>11389.27</v>
      </c>
      <c r="K197" s="46">
        <v>2910916.75</v>
      </c>
      <c r="L197" s="46">
        <v>582183.33</v>
      </c>
      <c r="M197" s="47">
        <v>2328733.42</v>
      </c>
      <c r="N197" s="30">
        <f t="shared" si="2"/>
        <v>2748289.7</v>
      </c>
    </row>
    <row r="198" spans="1:14" ht="12.75">
      <c r="A198" s="53">
        <v>187</v>
      </c>
      <c r="B198" s="44" t="s">
        <v>218</v>
      </c>
      <c r="C198" s="45">
        <v>0.353588959734814</v>
      </c>
      <c r="D198" s="46">
        <v>142484.93</v>
      </c>
      <c r="E198" s="46">
        <v>29257.69</v>
      </c>
      <c r="F198" s="46">
        <v>113227.24</v>
      </c>
      <c r="G198" s="46">
        <v>9085.14</v>
      </c>
      <c r="H198" s="46">
        <v>1817.03</v>
      </c>
      <c r="I198" s="46">
        <v>72.68</v>
      </c>
      <c r="J198" s="46">
        <v>7195.43</v>
      </c>
      <c r="K198" s="46">
        <v>1826365.22</v>
      </c>
      <c r="L198" s="46">
        <v>365273.08</v>
      </c>
      <c r="M198" s="47">
        <v>1461092.14</v>
      </c>
      <c r="N198" s="30">
        <f t="shared" si="2"/>
        <v>1581514.8099999998</v>
      </c>
    </row>
    <row r="199" spans="1:14" ht="12.75">
      <c r="A199" s="53">
        <v>188</v>
      </c>
      <c r="B199" s="44" t="s">
        <v>219</v>
      </c>
      <c r="C199" s="45">
        <v>0.261742840695449</v>
      </c>
      <c r="D199" s="46">
        <v>193006.51</v>
      </c>
      <c r="E199" s="46">
        <v>40721.26</v>
      </c>
      <c r="F199" s="46">
        <v>152285.25</v>
      </c>
      <c r="G199" s="46">
        <v>6725.24</v>
      </c>
      <c r="H199" s="46">
        <v>1345.05</v>
      </c>
      <c r="I199" s="46">
        <v>53.8</v>
      </c>
      <c r="J199" s="46">
        <v>5326.39</v>
      </c>
      <c r="K199" s="46">
        <v>1354347.71</v>
      </c>
      <c r="L199" s="46">
        <v>270869.56</v>
      </c>
      <c r="M199" s="47">
        <v>1083478.15</v>
      </c>
      <c r="N199" s="30">
        <f t="shared" si="2"/>
        <v>1241089.79</v>
      </c>
    </row>
    <row r="200" spans="1:14" ht="12.75">
      <c r="A200" s="53">
        <v>189</v>
      </c>
      <c r="B200" s="44" t="s">
        <v>220</v>
      </c>
      <c r="C200" s="45">
        <v>0.380148107285397</v>
      </c>
      <c r="D200" s="46">
        <v>682312.48</v>
      </c>
      <c r="E200" s="46">
        <v>153947.62</v>
      </c>
      <c r="F200" s="46">
        <v>528364.86</v>
      </c>
      <c r="G200" s="46">
        <v>9767.56</v>
      </c>
      <c r="H200" s="46">
        <v>1953.51</v>
      </c>
      <c r="I200" s="46">
        <v>78.14</v>
      </c>
      <c r="J200" s="46">
        <v>7735.91</v>
      </c>
      <c r="K200" s="46">
        <v>1984847.64</v>
      </c>
      <c r="L200" s="46">
        <v>396969.59</v>
      </c>
      <c r="M200" s="47">
        <v>1587878.05</v>
      </c>
      <c r="N200" s="30">
        <f t="shared" si="2"/>
        <v>2123978.8200000003</v>
      </c>
    </row>
    <row r="201" spans="1:14" ht="12.75">
      <c r="A201" s="53">
        <v>190</v>
      </c>
      <c r="B201" s="44" t="s">
        <v>221</v>
      </c>
      <c r="C201" s="45">
        <v>0.18033510004945</v>
      </c>
      <c r="D201" s="46">
        <v>58467.08</v>
      </c>
      <c r="E201" s="46">
        <v>12804.44</v>
      </c>
      <c r="F201" s="46">
        <v>45662.64</v>
      </c>
      <c r="G201" s="46">
        <v>4633.55</v>
      </c>
      <c r="H201" s="46">
        <v>926.71</v>
      </c>
      <c r="I201" s="46">
        <v>37.07</v>
      </c>
      <c r="J201" s="46">
        <v>3669.77</v>
      </c>
      <c r="K201" s="46">
        <v>920982.88</v>
      </c>
      <c r="L201" s="46">
        <v>184196.59</v>
      </c>
      <c r="M201" s="47">
        <v>736786.29</v>
      </c>
      <c r="N201" s="30">
        <f t="shared" si="2"/>
        <v>786118.7000000001</v>
      </c>
    </row>
    <row r="202" spans="1:14" ht="12.75">
      <c r="A202" s="53">
        <v>191</v>
      </c>
      <c r="B202" s="44" t="s">
        <v>222</v>
      </c>
      <c r="C202" s="45">
        <v>0.172443291808736</v>
      </c>
      <c r="D202" s="46">
        <v>22758.54</v>
      </c>
      <c r="E202" s="46">
        <v>5691.31</v>
      </c>
      <c r="F202" s="46">
        <v>17067.23</v>
      </c>
      <c r="G202" s="46">
        <v>4430.78</v>
      </c>
      <c r="H202" s="46">
        <v>886.16</v>
      </c>
      <c r="I202" s="46">
        <v>35.45</v>
      </c>
      <c r="J202" s="46">
        <v>3509.17</v>
      </c>
      <c r="K202" s="46">
        <v>888995.93</v>
      </c>
      <c r="L202" s="46">
        <v>177799.1</v>
      </c>
      <c r="M202" s="47">
        <v>711196.83</v>
      </c>
      <c r="N202" s="30">
        <f t="shared" si="2"/>
        <v>731773.23</v>
      </c>
    </row>
    <row r="203" spans="1:14" ht="12.75">
      <c r="A203" s="53">
        <v>192</v>
      </c>
      <c r="B203" s="44" t="s">
        <v>223</v>
      </c>
      <c r="C203" s="45">
        <v>0.175864615145577</v>
      </c>
      <c r="D203" s="46">
        <v>421005.39</v>
      </c>
      <c r="E203" s="46">
        <v>89840.3</v>
      </c>
      <c r="F203" s="46">
        <v>331165.09</v>
      </c>
      <c r="G203" s="46">
        <v>4518.68</v>
      </c>
      <c r="H203" s="46">
        <v>903.74</v>
      </c>
      <c r="I203" s="46">
        <v>36.15</v>
      </c>
      <c r="J203" s="46">
        <v>3578.79</v>
      </c>
      <c r="K203" s="46">
        <v>919929.13</v>
      </c>
      <c r="L203" s="46">
        <v>183985.84</v>
      </c>
      <c r="M203" s="47">
        <v>735943.29</v>
      </c>
      <c r="N203" s="30">
        <f t="shared" si="2"/>
        <v>1070687.17</v>
      </c>
    </row>
    <row r="204" spans="1:14" ht="12.75">
      <c r="A204" s="53">
        <v>193</v>
      </c>
      <c r="B204" s="44" t="s">
        <v>224</v>
      </c>
      <c r="C204" s="45">
        <v>0.058767625059221</v>
      </c>
      <c r="D204" s="46">
        <v>14508.19</v>
      </c>
      <c r="E204" s="46">
        <v>3627.07</v>
      </c>
      <c r="F204" s="46">
        <v>10881.12</v>
      </c>
      <c r="G204" s="46">
        <v>1509.98</v>
      </c>
      <c r="H204" s="46">
        <v>302</v>
      </c>
      <c r="I204" s="46">
        <v>12.08</v>
      </c>
      <c r="J204" s="46">
        <v>1195.9</v>
      </c>
      <c r="K204" s="46">
        <v>307276.96</v>
      </c>
      <c r="L204" s="46">
        <v>61455.36</v>
      </c>
      <c r="M204" s="47">
        <v>245821.6</v>
      </c>
      <c r="N204" s="30">
        <f t="shared" si="2"/>
        <v>257898.62</v>
      </c>
    </row>
    <row r="205" spans="1:14" ht="12.75">
      <c r="A205" s="53">
        <v>194</v>
      </c>
      <c r="B205" s="44" t="s">
        <v>225</v>
      </c>
      <c r="C205" s="45">
        <v>1.01326025150306</v>
      </c>
      <c r="D205" s="46">
        <v>1078599.06</v>
      </c>
      <c r="E205" s="46">
        <v>235320.46</v>
      </c>
      <c r="F205" s="46">
        <v>843278.6</v>
      </c>
      <c r="G205" s="46">
        <v>26034.79</v>
      </c>
      <c r="H205" s="46">
        <v>5206.96</v>
      </c>
      <c r="I205" s="46">
        <v>208.28</v>
      </c>
      <c r="J205" s="46">
        <v>20619.55</v>
      </c>
      <c r="K205" s="46">
        <v>5368197.62</v>
      </c>
      <c r="L205" s="46">
        <v>1073639.59</v>
      </c>
      <c r="M205" s="47">
        <v>4294558.03</v>
      </c>
      <c r="N205" s="30">
        <f aca="true" t="shared" si="3" ref="N205:N256">+F205+J205+M205</f>
        <v>5158456.180000001</v>
      </c>
    </row>
    <row r="206" spans="1:14" ht="12.75">
      <c r="A206" s="53">
        <v>195</v>
      </c>
      <c r="B206" s="44" t="s">
        <v>226</v>
      </c>
      <c r="C206" s="45">
        <v>0.172737640511729</v>
      </c>
      <c r="D206" s="46">
        <v>174704.03</v>
      </c>
      <c r="E206" s="46">
        <v>38945.48</v>
      </c>
      <c r="F206" s="46">
        <v>135758.55</v>
      </c>
      <c r="G206" s="46">
        <v>4438.34</v>
      </c>
      <c r="H206" s="46">
        <v>887.67</v>
      </c>
      <c r="I206" s="46">
        <v>35.51</v>
      </c>
      <c r="J206" s="46">
        <v>3515.16</v>
      </c>
      <c r="K206" s="46">
        <v>911851.68</v>
      </c>
      <c r="L206" s="46">
        <v>182370.35</v>
      </c>
      <c r="M206" s="47">
        <v>729481.33</v>
      </c>
      <c r="N206" s="30">
        <f t="shared" si="3"/>
        <v>868755.0399999999</v>
      </c>
    </row>
    <row r="207" spans="1:14" ht="12.75">
      <c r="A207" s="53">
        <v>196</v>
      </c>
      <c r="B207" s="44" t="s">
        <v>227</v>
      </c>
      <c r="C207" s="45">
        <v>0.0838159791109</v>
      </c>
      <c r="D207" s="46">
        <v>42369.51</v>
      </c>
      <c r="E207" s="46">
        <v>8645.05</v>
      </c>
      <c r="F207" s="46">
        <v>33724.46</v>
      </c>
      <c r="G207" s="46">
        <v>2153.58</v>
      </c>
      <c r="H207" s="46">
        <v>430.72</v>
      </c>
      <c r="I207" s="46">
        <v>17.23</v>
      </c>
      <c r="J207" s="46">
        <v>1705.63</v>
      </c>
      <c r="K207" s="46">
        <v>445709.49</v>
      </c>
      <c r="L207" s="46">
        <v>89141.83</v>
      </c>
      <c r="M207" s="47">
        <v>356567.66</v>
      </c>
      <c r="N207" s="30">
        <f t="shared" si="3"/>
        <v>391997.75</v>
      </c>
    </row>
    <row r="208" spans="1:14" ht="12.75">
      <c r="A208" s="53">
        <v>197</v>
      </c>
      <c r="B208" s="44" t="s">
        <v>228</v>
      </c>
      <c r="C208" s="45">
        <v>0.091676561218966</v>
      </c>
      <c r="D208" s="46">
        <v>36222.65</v>
      </c>
      <c r="E208" s="46">
        <v>7608.85</v>
      </c>
      <c r="F208" s="46">
        <v>28613.8</v>
      </c>
      <c r="G208" s="46">
        <v>2355.54</v>
      </c>
      <c r="H208" s="46">
        <v>471.11</v>
      </c>
      <c r="I208" s="46">
        <v>18.84</v>
      </c>
      <c r="J208" s="46">
        <v>1865.59</v>
      </c>
      <c r="K208" s="46">
        <v>489578.45</v>
      </c>
      <c r="L208" s="46">
        <v>97915.65</v>
      </c>
      <c r="M208" s="47">
        <v>391662.8</v>
      </c>
      <c r="N208" s="30">
        <f t="shared" si="3"/>
        <v>422142.19</v>
      </c>
    </row>
    <row r="209" spans="1:14" ht="12.75">
      <c r="A209" s="53">
        <v>198</v>
      </c>
      <c r="B209" s="44" t="s">
        <v>229</v>
      </c>
      <c r="C209" s="45">
        <v>6.16835874793192</v>
      </c>
      <c r="D209" s="46">
        <v>5113735.11</v>
      </c>
      <c r="E209" s="46">
        <v>1148421.13</v>
      </c>
      <c r="F209" s="46">
        <v>3965313.98</v>
      </c>
      <c r="G209" s="46">
        <v>158490.31</v>
      </c>
      <c r="H209" s="46">
        <v>31698.06</v>
      </c>
      <c r="I209" s="46">
        <v>1267.92</v>
      </c>
      <c r="J209" s="46">
        <v>125524.33</v>
      </c>
      <c r="K209" s="46">
        <v>32177887.96</v>
      </c>
      <c r="L209" s="46">
        <v>6435577.68</v>
      </c>
      <c r="M209" s="47">
        <v>25742310.28</v>
      </c>
      <c r="N209" s="30">
        <f t="shared" si="3"/>
        <v>29833148.59</v>
      </c>
    </row>
    <row r="210" spans="1:14" ht="12.75">
      <c r="A210" s="53">
        <v>199</v>
      </c>
      <c r="B210" s="44" t="s">
        <v>230</v>
      </c>
      <c r="C210" s="45">
        <v>0.256663931146823</v>
      </c>
      <c r="D210" s="46">
        <v>196529.97</v>
      </c>
      <c r="E210" s="46">
        <v>42686.94</v>
      </c>
      <c r="F210" s="46">
        <v>153843.03</v>
      </c>
      <c r="G210" s="46">
        <v>6594.74</v>
      </c>
      <c r="H210" s="46">
        <v>1318.95</v>
      </c>
      <c r="I210" s="46">
        <v>52.76</v>
      </c>
      <c r="J210" s="46">
        <v>5223.03</v>
      </c>
      <c r="K210" s="46">
        <v>1350572.6</v>
      </c>
      <c r="L210" s="46">
        <v>270114.55</v>
      </c>
      <c r="M210" s="47">
        <v>1080458.05</v>
      </c>
      <c r="N210" s="30">
        <f t="shared" si="3"/>
        <v>1239524.11</v>
      </c>
    </row>
    <row r="211" spans="1:14" ht="12.75">
      <c r="A211" s="53">
        <v>200</v>
      </c>
      <c r="B211" s="44" t="s">
        <v>231</v>
      </c>
      <c r="C211" s="45">
        <v>0.115059413370497</v>
      </c>
      <c r="D211" s="46">
        <v>94823.1</v>
      </c>
      <c r="E211" s="46">
        <v>21852.24</v>
      </c>
      <c r="F211" s="46">
        <v>72970.86</v>
      </c>
      <c r="G211" s="46">
        <v>2956.35</v>
      </c>
      <c r="H211" s="46">
        <v>591.27</v>
      </c>
      <c r="I211" s="46">
        <v>23.65</v>
      </c>
      <c r="J211" s="46">
        <v>2341.43</v>
      </c>
      <c r="K211" s="46">
        <v>606710.14</v>
      </c>
      <c r="L211" s="46">
        <v>121342.04</v>
      </c>
      <c r="M211" s="47">
        <v>485368.1</v>
      </c>
      <c r="N211" s="30">
        <f t="shared" si="3"/>
        <v>560680.39</v>
      </c>
    </row>
    <row r="212" spans="1:14" ht="12.75">
      <c r="A212" s="53">
        <v>201</v>
      </c>
      <c r="B212" s="44" t="s">
        <v>232</v>
      </c>
      <c r="C212" s="45">
        <v>0.097055058375334</v>
      </c>
      <c r="D212" s="46">
        <v>55547.69</v>
      </c>
      <c r="E212" s="46">
        <v>13347.97</v>
      </c>
      <c r="F212" s="46">
        <v>42199.72</v>
      </c>
      <c r="G212" s="46">
        <v>2493.75</v>
      </c>
      <c r="H212" s="46">
        <v>498.75</v>
      </c>
      <c r="I212" s="46">
        <v>19.95</v>
      </c>
      <c r="J212" s="46">
        <v>1975.05</v>
      </c>
      <c r="K212" s="46">
        <v>514981.89</v>
      </c>
      <c r="L212" s="46">
        <v>102996.35</v>
      </c>
      <c r="M212" s="47">
        <v>411985.54</v>
      </c>
      <c r="N212" s="30">
        <f t="shared" si="3"/>
        <v>456160.31</v>
      </c>
    </row>
    <row r="213" spans="1:14" ht="12.75">
      <c r="A213" s="53">
        <v>202</v>
      </c>
      <c r="B213" s="44" t="s">
        <v>233</v>
      </c>
      <c r="C213" s="45">
        <v>0.155802451526861</v>
      </c>
      <c r="D213" s="46">
        <v>15695.67</v>
      </c>
      <c r="E213" s="46">
        <v>3232.63</v>
      </c>
      <c r="F213" s="46">
        <v>12463.04</v>
      </c>
      <c r="G213" s="46">
        <v>4003.2</v>
      </c>
      <c r="H213" s="46">
        <v>800.64</v>
      </c>
      <c r="I213" s="46">
        <v>32.03</v>
      </c>
      <c r="J213" s="46">
        <v>3170.53</v>
      </c>
      <c r="K213" s="46">
        <v>801130.5</v>
      </c>
      <c r="L213" s="46">
        <v>160226.12</v>
      </c>
      <c r="M213" s="47">
        <v>640904.38</v>
      </c>
      <c r="N213" s="30">
        <f t="shared" si="3"/>
        <v>656537.95</v>
      </c>
    </row>
    <row r="214" spans="1:14" ht="12.75">
      <c r="A214" s="53">
        <v>203</v>
      </c>
      <c r="B214" s="44" t="s">
        <v>234</v>
      </c>
      <c r="C214" s="45">
        <v>0.145841176922951</v>
      </c>
      <c r="D214" s="46">
        <v>46394.68</v>
      </c>
      <c r="E214" s="46">
        <v>9944.99</v>
      </c>
      <c r="F214" s="46">
        <v>36449.69</v>
      </c>
      <c r="G214" s="46">
        <v>3747.25</v>
      </c>
      <c r="H214" s="46">
        <v>749.45</v>
      </c>
      <c r="I214" s="46">
        <v>29.98</v>
      </c>
      <c r="J214" s="46">
        <v>2967.82</v>
      </c>
      <c r="K214" s="46">
        <v>762729.39</v>
      </c>
      <c r="L214" s="46">
        <v>152545.88</v>
      </c>
      <c r="M214" s="47">
        <v>610183.51</v>
      </c>
      <c r="N214" s="30">
        <f t="shared" si="3"/>
        <v>649601.02</v>
      </c>
    </row>
    <row r="215" spans="1:14" ht="12.75">
      <c r="A215" s="53">
        <v>204</v>
      </c>
      <c r="B215" s="44" t="s">
        <v>235</v>
      </c>
      <c r="C215" s="45">
        <v>0.730170227781881</v>
      </c>
      <c r="D215" s="46">
        <v>623106.27</v>
      </c>
      <c r="E215" s="46">
        <v>140077.6</v>
      </c>
      <c r="F215" s="46">
        <v>483028.67</v>
      </c>
      <c r="G215" s="46">
        <v>18761.05</v>
      </c>
      <c r="H215" s="46">
        <v>3752.21</v>
      </c>
      <c r="I215" s="46">
        <v>150.09</v>
      </c>
      <c r="J215" s="46">
        <v>14858.75</v>
      </c>
      <c r="K215" s="46">
        <v>3826871.9</v>
      </c>
      <c r="L215" s="46">
        <v>765374.41</v>
      </c>
      <c r="M215" s="47">
        <v>3061497.49</v>
      </c>
      <c r="N215" s="30">
        <f t="shared" si="3"/>
        <v>3559384.91</v>
      </c>
    </row>
    <row r="216" spans="1:14" ht="12.75">
      <c r="A216" s="53">
        <v>205</v>
      </c>
      <c r="B216" s="44" t="s">
        <v>236</v>
      </c>
      <c r="C216" s="45">
        <v>0.117531179516862</v>
      </c>
      <c r="D216" s="46">
        <v>24288.05</v>
      </c>
      <c r="E216" s="46">
        <v>5984.69</v>
      </c>
      <c r="F216" s="46">
        <v>18303.36</v>
      </c>
      <c r="G216" s="46">
        <v>3019.86</v>
      </c>
      <c r="H216" s="46">
        <v>603.97</v>
      </c>
      <c r="I216" s="46">
        <v>24.16</v>
      </c>
      <c r="J216" s="46">
        <v>2391.73</v>
      </c>
      <c r="K216" s="46">
        <v>601309.84</v>
      </c>
      <c r="L216" s="46">
        <v>120262.03</v>
      </c>
      <c r="M216" s="47">
        <v>481047.81</v>
      </c>
      <c r="N216" s="30">
        <f t="shared" si="3"/>
        <v>501742.9</v>
      </c>
    </row>
    <row r="217" spans="1:14" ht="12.75">
      <c r="A217" s="53">
        <v>206</v>
      </c>
      <c r="B217" s="44" t="s">
        <v>237</v>
      </c>
      <c r="C217" s="45">
        <v>0.113547995956297</v>
      </c>
      <c r="D217" s="46">
        <v>81797.3</v>
      </c>
      <c r="E217" s="46">
        <v>17864.18</v>
      </c>
      <c r="F217" s="46">
        <v>63933.12</v>
      </c>
      <c r="G217" s="46">
        <v>2917.5</v>
      </c>
      <c r="H217" s="46">
        <v>583.5</v>
      </c>
      <c r="I217" s="46">
        <v>23.34</v>
      </c>
      <c r="J217" s="46">
        <v>2310.66</v>
      </c>
      <c r="K217" s="46">
        <v>602892.36</v>
      </c>
      <c r="L217" s="46">
        <v>120578.47</v>
      </c>
      <c r="M217" s="47">
        <v>482313.89</v>
      </c>
      <c r="N217" s="30">
        <f t="shared" si="3"/>
        <v>548557.67</v>
      </c>
    </row>
    <row r="218" spans="1:14" ht="12.75">
      <c r="A218" s="53">
        <v>207</v>
      </c>
      <c r="B218" s="44" t="s">
        <v>238</v>
      </c>
      <c r="C218" s="45">
        <v>0.08374528047192</v>
      </c>
      <c r="D218" s="46">
        <v>12373.87</v>
      </c>
      <c r="E218" s="46">
        <v>2474.76</v>
      </c>
      <c r="F218" s="46">
        <v>9899.11</v>
      </c>
      <c r="G218" s="46">
        <v>2151.75</v>
      </c>
      <c r="H218" s="46">
        <v>430.35</v>
      </c>
      <c r="I218" s="46">
        <v>17.21</v>
      </c>
      <c r="J218" s="46">
        <v>1704.19</v>
      </c>
      <c r="K218" s="46">
        <v>441391.19</v>
      </c>
      <c r="L218" s="46">
        <v>88278.21</v>
      </c>
      <c r="M218" s="47">
        <v>353112.98</v>
      </c>
      <c r="N218" s="30">
        <f t="shared" si="3"/>
        <v>364716.27999999997</v>
      </c>
    </row>
    <row r="219" spans="1:14" ht="12.75">
      <c r="A219" s="53">
        <v>208</v>
      </c>
      <c r="B219" s="44" t="s">
        <v>239</v>
      </c>
      <c r="C219" s="45">
        <v>0.084426201430048</v>
      </c>
      <c r="D219" s="46">
        <v>26871.17</v>
      </c>
      <c r="E219" s="46">
        <v>5053.11</v>
      </c>
      <c r="F219" s="46">
        <v>21818.06</v>
      </c>
      <c r="G219" s="46">
        <v>2169.24</v>
      </c>
      <c r="H219" s="46">
        <v>433.85</v>
      </c>
      <c r="I219" s="46">
        <v>17.35</v>
      </c>
      <c r="J219" s="46">
        <v>1718.04</v>
      </c>
      <c r="K219" s="46">
        <v>447235.85</v>
      </c>
      <c r="L219" s="46">
        <v>89447.05</v>
      </c>
      <c r="M219" s="47">
        <v>357788.8</v>
      </c>
      <c r="N219" s="30">
        <f t="shared" si="3"/>
        <v>381324.89999999997</v>
      </c>
    </row>
    <row r="220" spans="1:14" ht="12.75">
      <c r="A220" s="53">
        <v>209</v>
      </c>
      <c r="B220" s="44" t="s">
        <v>240</v>
      </c>
      <c r="C220" s="45">
        <v>0.094940809036297</v>
      </c>
      <c r="D220" s="46">
        <v>27990.57</v>
      </c>
      <c r="E220" s="46">
        <v>7443.56</v>
      </c>
      <c r="F220" s="46">
        <v>20547.01</v>
      </c>
      <c r="G220" s="46">
        <v>2439.43</v>
      </c>
      <c r="H220" s="46">
        <v>487.89</v>
      </c>
      <c r="I220" s="46">
        <v>19.52</v>
      </c>
      <c r="J220" s="46">
        <v>1932.02</v>
      </c>
      <c r="K220" s="46">
        <v>501624.65</v>
      </c>
      <c r="L220" s="46">
        <v>100324.84</v>
      </c>
      <c r="M220" s="47">
        <v>401299.81</v>
      </c>
      <c r="N220" s="30">
        <f t="shared" si="3"/>
        <v>423778.83999999997</v>
      </c>
    </row>
    <row r="221" spans="1:14" ht="12.75">
      <c r="A221" s="53">
        <v>210</v>
      </c>
      <c r="B221" s="44" t="s">
        <v>241</v>
      </c>
      <c r="C221" s="45">
        <v>0.10714090851552</v>
      </c>
      <c r="D221" s="46">
        <v>109450.27</v>
      </c>
      <c r="E221" s="46">
        <v>22783.05</v>
      </c>
      <c r="F221" s="46">
        <v>86667.22</v>
      </c>
      <c r="G221" s="46">
        <v>2752.89</v>
      </c>
      <c r="H221" s="46">
        <v>550.58</v>
      </c>
      <c r="I221" s="46">
        <v>22.02</v>
      </c>
      <c r="J221" s="46">
        <v>2180.29</v>
      </c>
      <c r="K221" s="46">
        <v>552920.81</v>
      </c>
      <c r="L221" s="46">
        <v>110584.13</v>
      </c>
      <c r="M221" s="47">
        <v>442336.68</v>
      </c>
      <c r="N221" s="30">
        <f t="shared" si="3"/>
        <v>531184.19</v>
      </c>
    </row>
    <row r="222" spans="1:14" ht="12.75">
      <c r="A222" s="53">
        <v>211</v>
      </c>
      <c r="B222" s="44" t="s">
        <v>242</v>
      </c>
      <c r="C222" s="45">
        <v>0.208075863322444</v>
      </c>
      <c r="D222" s="46">
        <v>39889</v>
      </c>
      <c r="E222" s="46">
        <v>12812.21</v>
      </c>
      <c r="F222" s="46">
        <v>27076.79</v>
      </c>
      <c r="G222" s="46">
        <v>5346.33</v>
      </c>
      <c r="H222" s="46">
        <v>1069.27</v>
      </c>
      <c r="I222" s="46">
        <v>42.77</v>
      </c>
      <c r="J222" s="46">
        <v>4234.29</v>
      </c>
      <c r="K222" s="46">
        <v>1096561.7</v>
      </c>
      <c r="L222" s="46">
        <v>219312.36</v>
      </c>
      <c r="M222" s="47">
        <v>877249.34</v>
      </c>
      <c r="N222" s="30">
        <f t="shared" si="3"/>
        <v>908560.4199999999</v>
      </c>
    </row>
    <row r="223" spans="1:14" ht="12.75">
      <c r="A223" s="53">
        <v>212</v>
      </c>
      <c r="B223" s="44" t="s">
        <v>243</v>
      </c>
      <c r="C223" s="45">
        <v>0.090415853948428</v>
      </c>
      <c r="D223" s="46">
        <v>54290.91</v>
      </c>
      <c r="E223" s="46">
        <v>12812.63</v>
      </c>
      <c r="F223" s="46">
        <v>41478.28</v>
      </c>
      <c r="G223" s="46">
        <v>2323.16</v>
      </c>
      <c r="H223" s="46">
        <v>464.63</v>
      </c>
      <c r="I223" s="46">
        <v>18.59</v>
      </c>
      <c r="J223" s="46">
        <v>1839.94</v>
      </c>
      <c r="K223" s="46">
        <v>476334.67</v>
      </c>
      <c r="L223" s="46">
        <v>95266.96</v>
      </c>
      <c r="M223" s="47">
        <v>381067.71</v>
      </c>
      <c r="N223" s="30">
        <f t="shared" si="3"/>
        <v>424385.93000000005</v>
      </c>
    </row>
    <row r="224" spans="1:14" ht="12.75">
      <c r="A224" s="53">
        <v>213</v>
      </c>
      <c r="B224" s="44" t="s">
        <v>244</v>
      </c>
      <c r="C224" s="45">
        <v>0.140432515873062</v>
      </c>
      <c r="D224" s="46">
        <v>81950.59</v>
      </c>
      <c r="E224" s="46">
        <v>18163.26</v>
      </c>
      <c r="F224" s="46">
        <v>63787.33</v>
      </c>
      <c r="G224" s="46">
        <v>3608.29</v>
      </c>
      <c r="H224" s="46">
        <v>721.66</v>
      </c>
      <c r="I224" s="46">
        <v>28.87</v>
      </c>
      <c r="J224" s="46">
        <v>2857.76</v>
      </c>
      <c r="K224" s="46">
        <v>728144.55</v>
      </c>
      <c r="L224" s="46">
        <v>145628.91</v>
      </c>
      <c r="M224" s="47">
        <v>582515.64</v>
      </c>
      <c r="N224" s="30">
        <f t="shared" si="3"/>
        <v>649160.73</v>
      </c>
    </row>
    <row r="225" spans="1:14" ht="12.75">
      <c r="A225" s="53">
        <v>214</v>
      </c>
      <c r="B225" s="44" t="s">
        <v>245</v>
      </c>
      <c r="C225" s="45">
        <v>0.134018575433058</v>
      </c>
      <c r="D225" s="46">
        <v>37752.38</v>
      </c>
      <c r="E225" s="46">
        <v>8205.11</v>
      </c>
      <c r="F225" s="46">
        <v>29547.27</v>
      </c>
      <c r="G225" s="46">
        <v>3443.49</v>
      </c>
      <c r="H225" s="46">
        <v>688.7</v>
      </c>
      <c r="I225" s="46">
        <v>27.55</v>
      </c>
      <c r="J225" s="46">
        <v>2727.24</v>
      </c>
      <c r="K225" s="46">
        <v>706593.62</v>
      </c>
      <c r="L225" s="46">
        <v>141318.65</v>
      </c>
      <c r="M225" s="47">
        <v>565274.97</v>
      </c>
      <c r="N225" s="30">
        <f t="shared" si="3"/>
        <v>597549.48</v>
      </c>
    </row>
    <row r="226" spans="1:14" ht="12.75">
      <c r="A226" s="53">
        <v>215</v>
      </c>
      <c r="B226" s="44" t="s">
        <v>246</v>
      </c>
      <c r="C226" s="45">
        <v>0.104141784022988</v>
      </c>
      <c r="D226" s="46">
        <v>36345.23</v>
      </c>
      <c r="E226" s="46">
        <v>7269.68</v>
      </c>
      <c r="F226" s="46">
        <v>29075.55</v>
      </c>
      <c r="G226" s="46">
        <v>2675.84</v>
      </c>
      <c r="H226" s="46">
        <v>535.17</v>
      </c>
      <c r="I226" s="46">
        <v>21.41</v>
      </c>
      <c r="J226" s="46">
        <v>2119.26</v>
      </c>
      <c r="K226" s="46">
        <v>551164.96</v>
      </c>
      <c r="L226" s="46">
        <v>110232.96</v>
      </c>
      <c r="M226" s="47">
        <v>440932</v>
      </c>
      <c r="N226" s="30">
        <f t="shared" si="3"/>
        <v>472126.81</v>
      </c>
    </row>
    <row r="227" spans="1:14" ht="12.75">
      <c r="A227" s="53">
        <v>216</v>
      </c>
      <c r="B227" s="44" t="s">
        <v>247</v>
      </c>
      <c r="C227" s="45">
        <v>0.248902664796026</v>
      </c>
      <c r="D227" s="46">
        <v>40118.77</v>
      </c>
      <c r="E227" s="46">
        <v>7943.09</v>
      </c>
      <c r="F227" s="46">
        <v>32175.68</v>
      </c>
      <c r="G227" s="46">
        <v>6395.33</v>
      </c>
      <c r="H227" s="46">
        <v>1279.07</v>
      </c>
      <c r="I227" s="46">
        <v>51.16</v>
      </c>
      <c r="J227" s="46">
        <v>5065.1</v>
      </c>
      <c r="K227" s="46">
        <v>1297755.35</v>
      </c>
      <c r="L227" s="46">
        <v>259551.13</v>
      </c>
      <c r="M227" s="47">
        <v>1038204.22</v>
      </c>
      <c r="N227" s="30">
        <f t="shared" si="3"/>
        <v>1075445</v>
      </c>
    </row>
    <row r="228" spans="1:14" ht="12.75">
      <c r="A228" s="53">
        <v>217</v>
      </c>
      <c r="B228" s="44" t="s">
        <v>248</v>
      </c>
      <c r="C228" s="45">
        <v>0.102044285913894</v>
      </c>
      <c r="D228" s="46">
        <v>36576.72</v>
      </c>
      <c r="E228" s="46">
        <v>8126.74</v>
      </c>
      <c r="F228" s="46">
        <v>28449.98</v>
      </c>
      <c r="G228" s="46">
        <v>2621.94</v>
      </c>
      <c r="H228" s="46">
        <v>524.39</v>
      </c>
      <c r="I228" s="46">
        <v>20.98</v>
      </c>
      <c r="J228" s="46">
        <v>2076.57</v>
      </c>
      <c r="K228" s="46">
        <v>536851.83</v>
      </c>
      <c r="L228" s="46">
        <v>107370.49</v>
      </c>
      <c r="M228" s="47">
        <v>429481.34</v>
      </c>
      <c r="N228" s="30">
        <f t="shared" si="3"/>
        <v>460007.89</v>
      </c>
    </row>
    <row r="229" spans="1:14" ht="12.75">
      <c r="A229" s="53">
        <v>218</v>
      </c>
      <c r="B229" s="44" t="s">
        <v>249</v>
      </c>
      <c r="C229" s="45">
        <v>0.526854163895659</v>
      </c>
      <c r="D229" s="46">
        <v>587644.52</v>
      </c>
      <c r="E229" s="46">
        <v>126741.08</v>
      </c>
      <c r="F229" s="46">
        <v>460903.44</v>
      </c>
      <c r="G229" s="46">
        <v>13537.04</v>
      </c>
      <c r="H229" s="46">
        <v>2707.41</v>
      </c>
      <c r="I229" s="46">
        <v>108.3</v>
      </c>
      <c r="J229" s="46">
        <v>10721.33</v>
      </c>
      <c r="K229" s="46">
        <v>2788195.12</v>
      </c>
      <c r="L229" s="46">
        <v>557639.08</v>
      </c>
      <c r="M229" s="47">
        <v>2230556.04</v>
      </c>
      <c r="N229" s="30">
        <f t="shared" si="3"/>
        <v>2702180.81</v>
      </c>
    </row>
    <row r="230" spans="1:14" ht="12.75">
      <c r="A230" s="53">
        <v>219</v>
      </c>
      <c r="B230" s="44" t="s">
        <v>250</v>
      </c>
      <c r="C230" s="45">
        <v>0.143182985505842</v>
      </c>
      <c r="D230" s="46">
        <v>24584.21</v>
      </c>
      <c r="E230" s="46">
        <v>6490.22</v>
      </c>
      <c r="F230" s="46">
        <v>18093.99</v>
      </c>
      <c r="G230" s="46">
        <v>3678.95</v>
      </c>
      <c r="H230" s="46">
        <v>735.79</v>
      </c>
      <c r="I230" s="46">
        <v>29.43</v>
      </c>
      <c r="J230" s="46">
        <v>2913.73</v>
      </c>
      <c r="K230" s="46">
        <v>760819.83</v>
      </c>
      <c r="L230" s="46">
        <v>152163.91</v>
      </c>
      <c r="M230" s="47">
        <v>608655.92</v>
      </c>
      <c r="N230" s="30">
        <f t="shared" si="3"/>
        <v>629663.64</v>
      </c>
    </row>
    <row r="231" spans="1:14" ht="12.75">
      <c r="A231" s="53">
        <v>220</v>
      </c>
      <c r="B231" s="44" t="s">
        <v>251</v>
      </c>
      <c r="C231" s="45">
        <v>0.335401841976837</v>
      </c>
      <c r="D231" s="46">
        <v>296825.34</v>
      </c>
      <c r="E231" s="46">
        <v>66320.15</v>
      </c>
      <c r="F231" s="46">
        <v>230505.19</v>
      </c>
      <c r="G231" s="46">
        <v>8617.84</v>
      </c>
      <c r="H231" s="46">
        <v>1723.57</v>
      </c>
      <c r="I231" s="46">
        <v>68.94</v>
      </c>
      <c r="J231" s="46">
        <v>6825.33</v>
      </c>
      <c r="K231" s="46">
        <v>1746238.99</v>
      </c>
      <c r="L231" s="46">
        <v>349247.79</v>
      </c>
      <c r="M231" s="47">
        <v>1396991.2</v>
      </c>
      <c r="N231" s="30">
        <f t="shared" si="3"/>
        <v>1634321.72</v>
      </c>
    </row>
    <row r="232" spans="1:14" ht="12.75">
      <c r="A232" s="53">
        <v>221</v>
      </c>
      <c r="B232" s="44" t="s">
        <v>252</v>
      </c>
      <c r="C232" s="45">
        <v>0.131610550870759</v>
      </c>
      <c r="D232" s="46">
        <v>40560</v>
      </c>
      <c r="E232" s="46">
        <v>9102</v>
      </c>
      <c r="F232" s="46">
        <v>31458</v>
      </c>
      <c r="G232" s="46">
        <v>3381.61</v>
      </c>
      <c r="H232" s="46">
        <v>676.32</v>
      </c>
      <c r="I232" s="46">
        <v>27.05</v>
      </c>
      <c r="J232" s="46">
        <v>2678.24</v>
      </c>
      <c r="K232" s="46">
        <v>693887.58</v>
      </c>
      <c r="L232" s="46">
        <v>138777.53</v>
      </c>
      <c r="M232" s="47">
        <v>555110.05</v>
      </c>
      <c r="N232" s="30">
        <f t="shared" si="3"/>
        <v>589246.29</v>
      </c>
    </row>
    <row r="233" spans="1:14" ht="12.75">
      <c r="A233" s="53">
        <v>222</v>
      </c>
      <c r="B233" s="44" t="s">
        <v>253</v>
      </c>
      <c r="C233" s="45">
        <v>0.126484763036989</v>
      </c>
      <c r="D233" s="46">
        <v>9531.31</v>
      </c>
      <c r="E233" s="46">
        <v>1926.17</v>
      </c>
      <c r="F233" s="46">
        <v>7605.14</v>
      </c>
      <c r="G233" s="46">
        <v>3249.91</v>
      </c>
      <c r="H233" s="46">
        <v>649.98</v>
      </c>
      <c r="I233" s="46">
        <v>26</v>
      </c>
      <c r="J233" s="46">
        <v>2573.93</v>
      </c>
      <c r="K233" s="46">
        <v>643914.01</v>
      </c>
      <c r="L233" s="46">
        <v>128782.92</v>
      </c>
      <c r="M233" s="47">
        <v>515131.09</v>
      </c>
      <c r="N233" s="30">
        <f t="shared" si="3"/>
        <v>525310.16</v>
      </c>
    </row>
    <row r="234" spans="1:14" ht="12.75">
      <c r="A234" s="53">
        <v>223</v>
      </c>
      <c r="B234" s="44" t="s">
        <v>254</v>
      </c>
      <c r="C234" s="45">
        <v>0.92074060261813</v>
      </c>
      <c r="D234" s="46">
        <v>165470.63</v>
      </c>
      <c r="E234" s="46">
        <v>35059.15</v>
      </c>
      <c r="F234" s="46">
        <v>130411.48</v>
      </c>
      <c r="G234" s="46">
        <v>23657.59</v>
      </c>
      <c r="H234" s="46">
        <v>4731.52</v>
      </c>
      <c r="I234" s="46">
        <v>189.26</v>
      </c>
      <c r="J234" s="46">
        <v>18736.81</v>
      </c>
      <c r="K234" s="46">
        <v>4889893.49</v>
      </c>
      <c r="L234" s="46">
        <v>977978.71</v>
      </c>
      <c r="M234" s="47">
        <v>3911914.78</v>
      </c>
      <c r="N234" s="30">
        <f t="shared" si="3"/>
        <v>4061063.07</v>
      </c>
    </row>
    <row r="235" spans="1:14" ht="12.75">
      <c r="A235" s="53">
        <v>224</v>
      </c>
      <c r="B235" s="44" t="s">
        <v>255</v>
      </c>
      <c r="C235" s="45">
        <v>3.33634114215778</v>
      </c>
      <c r="D235" s="46">
        <v>1219982.59</v>
      </c>
      <c r="E235" s="46">
        <v>265040.57</v>
      </c>
      <c r="F235" s="46">
        <v>954942.02</v>
      </c>
      <c r="G235" s="46">
        <v>85724.21</v>
      </c>
      <c r="H235" s="46">
        <v>17144.84</v>
      </c>
      <c r="I235" s="46">
        <v>685.79</v>
      </c>
      <c r="J235" s="46">
        <v>67893.58</v>
      </c>
      <c r="K235" s="46">
        <v>17504691.75</v>
      </c>
      <c r="L235" s="46">
        <v>3500938.25</v>
      </c>
      <c r="M235" s="47">
        <v>14003753.5</v>
      </c>
      <c r="N235" s="30">
        <f t="shared" si="3"/>
        <v>15026589.1</v>
      </c>
    </row>
    <row r="236" spans="1:14" ht="12.75">
      <c r="A236" s="53">
        <v>225</v>
      </c>
      <c r="B236" s="44" t="s">
        <v>256</v>
      </c>
      <c r="C236" s="45">
        <v>0.407710788529107</v>
      </c>
      <c r="D236" s="46">
        <v>72476.81</v>
      </c>
      <c r="E236" s="46">
        <v>15836.41</v>
      </c>
      <c r="F236" s="46">
        <v>56640.4</v>
      </c>
      <c r="G236" s="46">
        <v>10475.76</v>
      </c>
      <c r="H236" s="46">
        <v>2095.15</v>
      </c>
      <c r="I236" s="46">
        <v>83.81</v>
      </c>
      <c r="J236" s="46">
        <v>8296.8</v>
      </c>
      <c r="K236" s="46">
        <v>2108785.37</v>
      </c>
      <c r="L236" s="46">
        <v>421757.03</v>
      </c>
      <c r="M236" s="47">
        <v>1687028.34</v>
      </c>
      <c r="N236" s="30">
        <f t="shared" si="3"/>
        <v>1751965.54</v>
      </c>
    </row>
    <row r="237" spans="1:14" ht="12.75">
      <c r="A237" s="53">
        <v>226</v>
      </c>
      <c r="B237" s="44" t="s">
        <v>257</v>
      </c>
      <c r="C237" s="45">
        <v>0.447297431710377</v>
      </c>
      <c r="D237" s="46">
        <v>316007.71</v>
      </c>
      <c r="E237" s="46">
        <v>69188.62</v>
      </c>
      <c r="F237" s="46">
        <v>246819.09</v>
      </c>
      <c r="G237" s="46">
        <v>11492.9</v>
      </c>
      <c r="H237" s="46">
        <v>2298.58</v>
      </c>
      <c r="I237" s="46">
        <v>91.94</v>
      </c>
      <c r="J237" s="46">
        <v>9102.38</v>
      </c>
      <c r="K237" s="46">
        <v>2318035.44</v>
      </c>
      <c r="L237" s="46">
        <v>463607.06</v>
      </c>
      <c r="M237" s="47">
        <v>1854428.38</v>
      </c>
      <c r="N237" s="30">
        <f t="shared" si="3"/>
        <v>2110349.85</v>
      </c>
    </row>
    <row r="238" spans="1:14" ht="12.75">
      <c r="A238" s="53">
        <v>227</v>
      </c>
      <c r="B238" s="44" t="s">
        <v>258</v>
      </c>
      <c r="C238" s="45">
        <v>0.093974688141997</v>
      </c>
      <c r="D238" s="46">
        <v>32494.82</v>
      </c>
      <c r="E238" s="46">
        <v>7460.18</v>
      </c>
      <c r="F238" s="46">
        <v>25034.64</v>
      </c>
      <c r="G238" s="46">
        <v>2414.59</v>
      </c>
      <c r="H238" s="46">
        <v>482.92</v>
      </c>
      <c r="I238" s="46">
        <v>19.32</v>
      </c>
      <c r="J238" s="46">
        <v>1912.35</v>
      </c>
      <c r="K238" s="46">
        <v>496622.19</v>
      </c>
      <c r="L238" s="46">
        <v>99324.4</v>
      </c>
      <c r="M238" s="47">
        <v>397297.79</v>
      </c>
      <c r="N238" s="30">
        <f t="shared" si="3"/>
        <v>424244.77999999997</v>
      </c>
    </row>
    <row r="239" spans="1:14" ht="12.75">
      <c r="A239" s="53">
        <v>228</v>
      </c>
      <c r="B239" s="44" t="s">
        <v>259</v>
      </c>
      <c r="C239" s="45">
        <v>0.102175272121682</v>
      </c>
      <c r="D239" s="46">
        <v>4665.83</v>
      </c>
      <c r="E239" s="46">
        <v>1705.16</v>
      </c>
      <c r="F239" s="46">
        <v>2960.67</v>
      </c>
      <c r="G239" s="46">
        <v>2625.3</v>
      </c>
      <c r="H239" s="46">
        <v>525.06</v>
      </c>
      <c r="I239" s="46">
        <v>21</v>
      </c>
      <c r="J239" s="46">
        <v>2079.24</v>
      </c>
      <c r="K239" s="46">
        <v>539348.24</v>
      </c>
      <c r="L239" s="46">
        <v>107869.64</v>
      </c>
      <c r="M239" s="47">
        <v>431478.6</v>
      </c>
      <c r="N239" s="30">
        <f t="shared" si="3"/>
        <v>436518.50999999995</v>
      </c>
    </row>
    <row r="240" spans="1:14" ht="12.75">
      <c r="A240" s="53">
        <v>229</v>
      </c>
      <c r="B240" s="44" t="s">
        <v>260</v>
      </c>
      <c r="C240" s="45">
        <v>0.086000726100369</v>
      </c>
      <c r="D240" s="46">
        <v>44921.5</v>
      </c>
      <c r="E240" s="46">
        <v>9737.44</v>
      </c>
      <c r="F240" s="46">
        <v>35184.06</v>
      </c>
      <c r="G240" s="46">
        <v>2209.71</v>
      </c>
      <c r="H240" s="46">
        <v>441.94</v>
      </c>
      <c r="I240" s="46">
        <v>17.68</v>
      </c>
      <c r="J240" s="46">
        <v>1750.09</v>
      </c>
      <c r="K240" s="46">
        <v>456067.39</v>
      </c>
      <c r="L240" s="46">
        <v>91213.48</v>
      </c>
      <c r="M240" s="47">
        <v>364853.91</v>
      </c>
      <c r="N240" s="30">
        <f t="shared" si="3"/>
        <v>401788.05999999994</v>
      </c>
    </row>
    <row r="241" spans="1:14" ht="12.75">
      <c r="A241" s="53">
        <v>230</v>
      </c>
      <c r="B241" s="44" t="s">
        <v>261</v>
      </c>
      <c r="C241" s="45">
        <v>0.06858271425238</v>
      </c>
      <c r="D241" s="46">
        <v>8887.51</v>
      </c>
      <c r="E241" s="46">
        <v>1979.32</v>
      </c>
      <c r="F241" s="46">
        <v>6908.19</v>
      </c>
      <c r="G241" s="46">
        <v>1762.18</v>
      </c>
      <c r="H241" s="46">
        <v>352.44</v>
      </c>
      <c r="I241" s="46">
        <v>14.1</v>
      </c>
      <c r="J241" s="46">
        <v>1395.64</v>
      </c>
      <c r="K241" s="46">
        <v>365274.91</v>
      </c>
      <c r="L241" s="46">
        <v>73054.97</v>
      </c>
      <c r="M241" s="47">
        <v>292219.94</v>
      </c>
      <c r="N241" s="30">
        <f t="shared" si="3"/>
        <v>300523.77</v>
      </c>
    </row>
    <row r="242" spans="1:14" ht="12.75">
      <c r="A242" s="53">
        <v>231</v>
      </c>
      <c r="B242" s="44" t="s">
        <v>262</v>
      </c>
      <c r="C242" s="45">
        <v>0.108655272810081</v>
      </c>
      <c r="D242" s="46">
        <v>70680.08</v>
      </c>
      <c r="E242" s="46">
        <v>15869.11</v>
      </c>
      <c r="F242" s="46">
        <v>54810.97</v>
      </c>
      <c r="G242" s="46">
        <v>2791.79</v>
      </c>
      <c r="H242" s="46">
        <v>558.36</v>
      </c>
      <c r="I242" s="46">
        <v>22.33</v>
      </c>
      <c r="J242" s="46">
        <v>2211.1</v>
      </c>
      <c r="K242" s="46">
        <v>557620.29</v>
      </c>
      <c r="L242" s="46">
        <v>111524.05</v>
      </c>
      <c r="M242" s="47">
        <v>446096.24</v>
      </c>
      <c r="N242" s="30">
        <f t="shared" si="3"/>
        <v>503118.31</v>
      </c>
    </row>
    <row r="243" spans="1:14" ht="12.75">
      <c r="A243" s="53">
        <v>232</v>
      </c>
      <c r="B243" s="44" t="s">
        <v>263</v>
      </c>
      <c r="C243" s="45">
        <v>0.075693503896896</v>
      </c>
      <c r="D243" s="46">
        <v>30395.69</v>
      </c>
      <c r="E243" s="46">
        <v>6961.77</v>
      </c>
      <c r="F243" s="46">
        <v>23433.92</v>
      </c>
      <c r="G243" s="46">
        <v>1944.88</v>
      </c>
      <c r="H243" s="46">
        <v>388.98</v>
      </c>
      <c r="I243" s="46">
        <v>15.56</v>
      </c>
      <c r="J243" s="46">
        <v>1540.34</v>
      </c>
      <c r="K243" s="46">
        <v>388633.36</v>
      </c>
      <c r="L243" s="46">
        <v>77726.76</v>
      </c>
      <c r="M243" s="47">
        <v>310906.6</v>
      </c>
      <c r="N243" s="30">
        <f t="shared" si="3"/>
        <v>335880.86</v>
      </c>
    </row>
    <row r="244" spans="1:14" ht="12.75">
      <c r="A244" s="53">
        <v>233</v>
      </c>
      <c r="B244" s="44" t="s">
        <v>264</v>
      </c>
      <c r="C244" s="45">
        <v>0.724483849361167</v>
      </c>
      <c r="D244" s="46">
        <v>1297010.98</v>
      </c>
      <c r="E244" s="46">
        <v>304320.96</v>
      </c>
      <c r="F244" s="46">
        <v>992690.02</v>
      </c>
      <c r="G244" s="46">
        <v>18614.94</v>
      </c>
      <c r="H244" s="46">
        <v>3722.99</v>
      </c>
      <c r="I244" s="46">
        <v>148.92</v>
      </c>
      <c r="J244" s="46">
        <v>14743.03</v>
      </c>
      <c r="K244" s="46">
        <v>3844457.02</v>
      </c>
      <c r="L244" s="46">
        <v>768891.44</v>
      </c>
      <c r="M244" s="47">
        <v>3075565.58</v>
      </c>
      <c r="N244" s="30">
        <f t="shared" si="3"/>
        <v>4082998.63</v>
      </c>
    </row>
    <row r="245" spans="1:14" ht="12.75">
      <c r="A245" s="53">
        <v>234</v>
      </c>
      <c r="B245" s="44" t="s">
        <v>265</v>
      </c>
      <c r="C245" s="45">
        <v>0.097727469551119</v>
      </c>
      <c r="D245" s="46">
        <v>20609.89</v>
      </c>
      <c r="E245" s="46">
        <v>4526.6</v>
      </c>
      <c r="F245" s="46">
        <v>16083.29</v>
      </c>
      <c r="G245" s="46">
        <v>2511.03</v>
      </c>
      <c r="H245" s="46">
        <v>502.21</v>
      </c>
      <c r="I245" s="46">
        <v>20.09</v>
      </c>
      <c r="J245" s="46">
        <v>1988.73</v>
      </c>
      <c r="K245" s="46">
        <v>513990.63</v>
      </c>
      <c r="L245" s="46">
        <v>102798.16</v>
      </c>
      <c r="M245" s="47">
        <v>411192.47</v>
      </c>
      <c r="N245" s="30">
        <f t="shared" si="3"/>
        <v>429264.49</v>
      </c>
    </row>
    <row r="246" spans="1:14" ht="12.75">
      <c r="A246" s="53">
        <v>235</v>
      </c>
      <c r="B246" s="44" t="s">
        <v>266</v>
      </c>
      <c r="C246" s="45">
        <v>0.124684383550364</v>
      </c>
      <c r="D246" s="46">
        <v>46292.63</v>
      </c>
      <c r="E246" s="46">
        <v>10791.81</v>
      </c>
      <c r="F246" s="46">
        <v>35500.82</v>
      </c>
      <c r="G246" s="46">
        <v>3203.65</v>
      </c>
      <c r="H246" s="46">
        <v>640.73</v>
      </c>
      <c r="I246" s="46">
        <v>25.63</v>
      </c>
      <c r="J246" s="46">
        <v>2537.29</v>
      </c>
      <c r="K246" s="46">
        <v>654925.22</v>
      </c>
      <c r="L246" s="46">
        <v>130985.07</v>
      </c>
      <c r="M246" s="47">
        <v>523940.15</v>
      </c>
      <c r="N246" s="30">
        <f t="shared" si="3"/>
        <v>561978.26</v>
      </c>
    </row>
    <row r="247" spans="1:14" ht="12.75">
      <c r="A247" s="53">
        <v>236</v>
      </c>
      <c r="B247" s="44" t="s">
        <v>267</v>
      </c>
      <c r="C247" s="45">
        <v>0.298728585018007</v>
      </c>
      <c r="D247" s="46">
        <v>33826.86</v>
      </c>
      <c r="E247" s="46">
        <v>8518.65</v>
      </c>
      <c r="F247" s="46">
        <v>25308.21</v>
      </c>
      <c r="G247" s="46">
        <v>7675.55</v>
      </c>
      <c r="H247" s="46">
        <v>1535.11</v>
      </c>
      <c r="I247" s="46">
        <v>61.4</v>
      </c>
      <c r="J247" s="46">
        <v>6079.04</v>
      </c>
      <c r="K247" s="46">
        <v>1591307.58</v>
      </c>
      <c r="L247" s="46">
        <v>318261.57</v>
      </c>
      <c r="M247" s="47">
        <v>1273046.01</v>
      </c>
      <c r="N247" s="30">
        <f t="shared" si="3"/>
        <v>1304433.26</v>
      </c>
    </row>
    <row r="248" spans="1:14" ht="12.75">
      <c r="A248" s="53">
        <v>237</v>
      </c>
      <c r="B248" s="44" t="s">
        <v>268</v>
      </c>
      <c r="C248" s="45">
        <v>0.065935549622933</v>
      </c>
      <c r="D248" s="46">
        <v>15488.98</v>
      </c>
      <c r="E248" s="46">
        <v>3343.9</v>
      </c>
      <c r="F248" s="46">
        <v>12145.08</v>
      </c>
      <c r="G248" s="46">
        <v>1694.15</v>
      </c>
      <c r="H248" s="46">
        <v>338.83</v>
      </c>
      <c r="I248" s="46">
        <v>13.55</v>
      </c>
      <c r="J248" s="46">
        <v>1341.77</v>
      </c>
      <c r="K248" s="46">
        <v>344612.34</v>
      </c>
      <c r="L248" s="46">
        <v>68922.54</v>
      </c>
      <c r="M248" s="47">
        <v>275689.8</v>
      </c>
      <c r="N248" s="30">
        <f t="shared" si="3"/>
        <v>289176.64999999997</v>
      </c>
    </row>
    <row r="249" spans="1:14" ht="12.75">
      <c r="A249" s="53">
        <v>238</v>
      </c>
      <c r="B249" s="44" t="s">
        <v>269</v>
      </c>
      <c r="C249" s="45">
        <v>0.342592217141962</v>
      </c>
      <c r="D249" s="46">
        <v>611516.19</v>
      </c>
      <c r="E249" s="46">
        <v>140332.59</v>
      </c>
      <c r="F249" s="46">
        <v>471183.6</v>
      </c>
      <c r="G249" s="46">
        <v>8802.6</v>
      </c>
      <c r="H249" s="46">
        <v>1760.52</v>
      </c>
      <c r="I249" s="46">
        <v>70.42</v>
      </c>
      <c r="J249" s="46">
        <v>6971.66</v>
      </c>
      <c r="K249" s="46">
        <v>1793598.97</v>
      </c>
      <c r="L249" s="46">
        <v>358719.72</v>
      </c>
      <c r="M249" s="47">
        <v>1434879.25</v>
      </c>
      <c r="N249" s="30">
        <f t="shared" si="3"/>
        <v>1913034.51</v>
      </c>
    </row>
    <row r="250" spans="1:14" ht="12.75">
      <c r="A250" s="53">
        <v>239</v>
      </c>
      <c r="B250" s="44" t="s">
        <v>270</v>
      </c>
      <c r="C250" s="45">
        <v>0.208105616699212</v>
      </c>
      <c r="D250" s="46">
        <v>125643.56</v>
      </c>
      <c r="E250" s="46">
        <v>29325.18</v>
      </c>
      <c r="F250" s="46">
        <v>96318.38</v>
      </c>
      <c r="G250" s="46">
        <v>5347.09</v>
      </c>
      <c r="H250" s="46">
        <v>1069.42</v>
      </c>
      <c r="I250" s="46">
        <v>42.78</v>
      </c>
      <c r="J250" s="46">
        <v>4234.89</v>
      </c>
      <c r="K250" s="46">
        <v>1095294.27</v>
      </c>
      <c r="L250" s="46">
        <v>219058.88</v>
      </c>
      <c r="M250" s="47">
        <v>876235.39</v>
      </c>
      <c r="N250" s="30">
        <f t="shared" si="3"/>
        <v>976788.66</v>
      </c>
    </row>
    <row r="251" spans="1:14" ht="12.75">
      <c r="A251" s="53">
        <v>240</v>
      </c>
      <c r="B251" s="44" t="s">
        <v>271</v>
      </c>
      <c r="C251" s="45">
        <v>0.125762053615053</v>
      </c>
      <c r="D251" s="46">
        <v>32153.52</v>
      </c>
      <c r="E251" s="46">
        <v>6454.73</v>
      </c>
      <c r="F251" s="46">
        <v>25698.79</v>
      </c>
      <c r="G251" s="46">
        <v>3231.34</v>
      </c>
      <c r="H251" s="46">
        <v>646.27</v>
      </c>
      <c r="I251" s="46">
        <v>25.85</v>
      </c>
      <c r="J251" s="46">
        <v>2559.22</v>
      </c>
      <c r="K251" s="46">
        <v>640315.92</v>
      </c>
      <c r="L251" s="46">
        <v>128063.08</v>
      </c>
      <c r="M251" s="47">
        <v>512252.84</v>
      </c>
      <c r="N251" s="30">
        <f t="shared" si="3"/>
        <v>540510.85</v>
      </c>
    </row>
    <row r="252" spans="1:14" ht="12.75">
      <c r="A252" s="53">
        <v>241</v>
      </c>
      <c r="B252" s="44" t="s">
        <v>272</v>
      </c>
      <c r="C252" s="45">
        <v>0.41125088195699</v>
      </c>
      <c r="D252" s="46">
        <v>836399.04</v>
      </c>
      <c r="E252" s="46">
        <v>182354.15</v>
      </c>
      <c r="F252" s="46">
        <v>654044.89</v>
      </c>
      <c r="G252" s="46">
        <v>10566.7</v>
      </c>
      <c r="H252" s="46">
        <v>2113.34</v>
      </c>
      <c r="I252" s="46">
        <v>84.53</v>
      </c>
      <c r="J252" s="46">
        <v>8368.83</v>
      </c>
      <c r="K252" s="46">
        <v>2165482.54</v>
      </c>
      <c r="L252" s="46">
        <v>433096.54</v>
      </c>
      <c r="M252" s="47">
        <v>1732386</v>
      </c>
      <c r="N252" s="30">
        <f t="shared" si="3"/>
        <v>2394799.7199999997</v>
      </c>
    </row>
    <row r="253" spans="1:14" ht="12.75">
      <c r="A253" s="53">
        <v>242</v>
      </c>
      <c r="B253" s="44" t="s">
        <v>273</v>
      </c>
      <c r="C253" s="45">
        <v>0.101724357392143</v>
      </c>
      <c r="D253" s="46">
        <v>30965.36</v>
      </c>
      <c r="E253" s="46">
        <v>6505.85</v>
      </c>
      <c r="F253" s="46">
        <v>24459.51</v>
      </c>
      <c r="G253" s="46">
        <v>2613.71</v>
      </c>
      <c r="H253" s="46">
        <v>522.74</v>
      </c>
      <c r="I253" s="46">
        <v>20.91</v>
      </c>
      <c r="J253" s="46">
        <v>2070.06</v>
      </c>
      <c r="K253" s="46">
        <v>515605.1</v>
      </c>
      <c r="L253" s="46">
        <v>103121.03</v>
      </c>
      <c r="M253" s="47">
        <v>412484.07</v>
      </c>
      <c r="N253" s="30">
        <f t="shared" si="3"/>
        <v>439013.64</v>
      </c>
    </row>
    <row r="254" spans="1:14" ht="12.75">
      <c r="A254" s="53">
        <v>243</v>
      </c>
      <c r="B254" s="44" t="s">
        <v>274</v>
      </c>
      <c r="C254" s="45">
        <v>0.294238198304966</v>
      </c>
      <c r="D254" s="46">
        <v>193395.14</v>
      </c>
      <c r="E254" s="46">
        <v>45162.28</v>
      </c>
      <c r="F254" s="46">
        <v>148232.86</v>
      </c>
      <c r="G254" s="46">
        <v>7560.18</v>
      </c>
      <c r="H254" s="46">
        <v>1512.04</v>
      </c>
      <c r="I254" s="46">
        <v>60.48</v>
      </c>
      <c r="J254" s="46">
        <v>5987.66</v>
      </c>
      <c r="K254" s="46">
        <v>1539324.39</v>
      </c>
      <c r="L254" s="46">
        <v>307864.86</v>
      </c>
      <c r="M254" s="47">
        <v>1231459.53</v>
      </c>
      <c r="N254" s="30">
        <f t="shared" si="3"/>
        <v>1385680.05</v>
      </c>
    </row>
    <row r="255" spans="1:14" ht="12.75">
      <c r="A255" s="53">
        <v>244</v>
      </c>
      <c r="B255" s="44" t="s">
        <v>275</v>
      </c>
      <c r="C255" s="45">
        <v>0.320251308152796</v>
      </c>
      <c r="D255" s="46">
        <v>136638.15</v>
      </c>
      <c r="E255" s="46">
        <v>29992.92</v>
      </c>
      <c r="F255" s="46">
        <v>106645.23</v>
      </c>
      <c r="G255" s="46">
        <v>8228.56</v>
      </c>
      <c r="H255" s="46">
        <v>1645.71</v>
      </c>
      <c r="I255" s="46">
        <v>65.83</v>
      </c>
      <c r="J255" s="46">
        <v>6517.02</v>
      </c>
      <c r="K255" s="46">
        <v>1663747.28</v>
      </c>
      <c r="L255" s="46">
        <v>332749.43</v>
      </c>
      <c r="M255" s="47">
        <v>1330997.85</v>
      </c>
      <c r="N255" s="30">
        <f t="shared" si="3"/>
        <v>1444160.1</v>
      </c>
    </row>
    <row r="256" spans="1:14" ht="12.75">
      <c r="A256" s="53">
        <v>245</v>
      </c>
      <c r="B256" s="44" t="s">
        <v>276</v>
      </c>
      <c r="C256" s="45">
        <v>0.108292714208198</v>
      </c>
      <c r="D256" s="46">
        <v>14659.78</v>
      </c>
      <c r="E256" s="46">
        <v>3032.81</v>
      </c>
      <c r="F256" s="46">
        <v>11626.97</v>
      </c>
      <c r="G256" s="46">
        <v>2782.49</v>
      </c>
      <c r="H256" s="46">
        <v>556.5</v>
      </c>
      <c r="I256" s="46">
        <v>22.26</v>
      </c>
      <c r="J256" s="46">
        <v>2203.73</v>
      </c>
      <c r="K256" s="46">
        <v>550812.17</v>
      </c>
      <c r="L256" s="46">
        <v>110162.42</v>
      </c>
      <c r="M256" s="47">
        <v>440649.75</v>
      </c>
      <c r="N256" s="30">
        <f t="shared" si="3"/>
        <v>454480.45</v>
      </c>
    </row>
    <row r="257" spans="1:14" ht="12.75">
      <c r="A257" s="53">
        <v>246</v>
      </c>
      <c r="B257" s="48" t="s">
        <v>277</v>
      </c>
      <c r="C257" s="49">
        <v>0.293788811533006</v>
      </c>
      <c r="D257" s="50">
        <v>24128.12</v>
      </c>
      <c r="E257" s="50">
        <v>6092.58</v>
      </c>
      <c r="F257" s="50">
        <v>18035.54</v>
      </c>
      <c r="G257" s="50">
        <v>7548.63</v>
      </c>
      <c r="H257" s="50">
        <v>1509.73</v>
      </c>
      <c r="I257" s="50">
        <v>60.39</v>
      </c>
      <c r="J257" s="50">
        <v>5978.51</v>
      </c>
      <c r="K257" s="50">
        <v>1520030.6</v>
      </c>
      <c r="L257" s="50">
        <v>304006.05</v>
      </c>
      <c r="M257" s="51">
        <v>1216024.55</v>
      </c>
      <c r="N257" s="31">
        <f>+F257+J257+M257</f>
        <v>1240038.6</v>
      </c>
    </row>
    <row r="258" spans="1:16" ht="20.4">
      <c r="A258" s="55"/>
      <c r="B258" s="54" t="s">
        <v>10</v>
      </c>
      <c r="C258" s="27">
        <f>SUM(C12:C257)</f>
        <v>99.99999999999991</v>
      </c>
      <c r="D258" s="9">
        <f>SUM(D12:D257)</f>
        <v>106199742.24000004</v>
      </c>
      <c r="E258" s="9">
        <f aca="true" t="shared" si="4" ref="E258:L258">SUM(E12:E257)</f>
        <v>23644080.399999995</v>
      </c>
      <c r="F258" s="9">
        <f t="shared" si="4"/>
        <v>82555661.84000002</v>
      </c>
      <c r="G258" s="9">
        <f t="shared" si="4"/>
        <v>2569408.6399999997</v>
      </c>
      <c r="H258" s="9">
        <f t="shared" si="4"/>
        <v>513881.9100000004</v>
      </c>
      <c r="I258" s="9">
        <f t="shared" si="4"/>
        <v>20555.329999999973</v>
      </c>
      <c r="J258" s="9">
        <f t="shared" si="4"/>
        <v>2034971.4000000006</v>
      </c>
      <c r="K258" s="9">
        <f t="shared" si="4"/>
        <v>523369917.21999973</v>
      </c>
      <c r="L258" s="9">
        <f t="shared" si="4"/>
        <v>104673983.44999996</v>
      </c>
      <c r="M258" s="29">
        <f>SUM(M12:M257)</f>
        <v>418695933.77000004</v>
      </c>
      <c r="N258" s="32">
        <f>SUM(N12:N257)</f>
        <v>503286567.0100003</v>
      </c>
      <c r="P258" s="26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30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5.6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6"/>
    </row>
    <row r="266" spans="1:13" ht="15.6">
      <c r="A266" s="1"/>
      <c r="B266" s="17" t="s">
        <v>278</v>
      </c>
      <c r="C266" s="5"/>
      <c r="E266" s="1"/>
      <c r="F266" s="1"/>
      <c r="G266" s="1"/>
      <c r="H266" s="79"/>
      <c r="I266" s="79"/>
      <c r="J266" s="79"/>
      <c r="K266" s="79"/>
      <c r="L266" s="79"/>
      <c r="M266" s="6"/>
    </row>
    <row r="267" spans="1:14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7.4">
      <c r="A268" s="1"/>
      <c r="B268" s="13"/>
      <c r="C268" s="5"/>
      <c r="D268" s="1"/>
      <c r="E268" s="1"/>
      <c r="F268" s="1"/>
      <c r="G268" s="56"/>
      <c r="H268" s="56"/>
      <c r="I268" s="56"/>
      <c r="J268" s="56"/>
      <c r="K268" s="19"/>
      <c r="L268" s="78"/>
      <c r="M268" s="78"/>
      <c r="N268" s="78"/>
    </row>
    <row r="269" spans="1:14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3" ht="15.6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</row>
    <row r="271" spans="4:14" ht="12.75"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3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3:13" ht="12.7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</row>
    <row r="277" spans="4:14" ht="12.75"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</row>
  </sheetData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0.7109375" style="0" customWidth="1"/>
    <col min="4" max="17" width="16.7109375" style="0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296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3">
        <f>+F12+J12+M12+P12</f>
        <v>0</v>
      </c>
    </row>
    <row r="13" spans="1:17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30">
        <f aca="true" t="shared" si="0" ref="Q13:Q76">+F13+J13+M13+P13</f>
        <v>0</v>
      </c>
    </row>
    <row r="14" spans="1:17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30">
        <f t="shared" si="0"/>
        <v>0</v>
      </c>
    </row>
    <row r="15" spans="1:17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30">
        <f t="shared" si="0"/>
        <v>0</v>
      </c>
    </row>
    <row r="16" spans="1:17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30">
        <f t="shared" si="0"/>
        <v>0</v>
      </c>
    </row>
    <row r="17" spans="1:17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30">
        <f>+F17+J17+M17+P17</f>
        <v>0</v>
      </c>
    </row>
    <row r="18" spans="1:17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30">
        <f>+F18+J18+M18+P18</f>
        <v>0</v>
      </c>
    </row>
    <row r="19" spans="1:17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30">
        <f t="shared" si="0"/>
        <v>0</v>
      </c>
    </row>
    <row r="20" spans="1:17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6"/>
      <c r="O20" s="46"/>
      <c r="P20" s="46"/>
      <c r="Q20" s="30">
        <f t="shared" si="0"/>
        <v>0</v>
      </c>
    </row>
    <row r="21" spans="1:17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6"/>
      <c r="O21" s="46"/>
      <c r="P21" s="46"/>
      <c r="Q21" s="30">
        <f t="shared" si="0"/>
        <v>0</v>
      </c>
    </row>
    <row r="22" spans="1:17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30">
        <f t="shared" si="0"/>
        <v>0</v>
      </c>
    </row>
    <row r="23" spans="1:17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30">
        <f t="shared" si="0"/>
        <v>0</v>
      </c>
    </row>
    <row r="24" spans="1:17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30">
        <f t="shared" si="0"/>
        <v>0</v>
      </c>
    </row>
    <row r="25" spans="1:17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30">
        <f t="shared" si="0"/>
        <v>0</v>
      </c>
    </row>
    <row r="26" spans="1:17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30">
        <f t="shared" si="0"/>
        <v>0</v>
      </c>
    </row>
    <row r="27" spans="1:17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30">
        <f t="shared" si="0"/>
        <v>0</v>
      </c>
    </row>
    <row r="28" spans="1:17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30">
        <f t="shared" si="0"/>
        <v>0</v>
      </c>
    </row>
    <row r="29" spans="1:17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30">
        <f t="shared" si="0"/>
        <v>0</v>
      </c>
    </row>
    <row r="30" spans="1:17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6"/>
      <c r="O30" s="46"/>
      <c r="P30" s="46"/>
      <c r="Q30" s="30">
        <f t="shared" si="0"/>
        <v>0</v>
      </c>
    </row>
    <row r="31" spans="1:17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30">
        <f t="shared" si="0"/>
        <v>0</v>
      </c>
    </row>
    <row r="32" spans="1:17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30">
        <f t="shared" si="0"/>
        <v>0</v>
      </c>
    </row>
    <row r="33" spans="1:17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30">
        <f t="shared" si="0"/>
        <v>0</v>
      </c>
    </row>
    <row r="34" spans="1:17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30">
        <f t="shared" si="0"/>
        <v>0</v>
      </c>
    </row>
    <row r="35" spans="1:17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30">
        <f t="shared" si="0"/>
        <v>0</v>
      </c>
    </row>
    <row r="36" spans="1:17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30">
        <f t="shared" si="0"/>
        <v>0</v>
      </c>
    </row>
    <row r="37" spans="1:17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30">
        <f t="shared" si="0"/>
        <v>0</v>
      </c>
    </row>
    <row r="38" spans="1:17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30">
        <f t="shared" si="0"/>
        <v>0</v>
      </c>
    </row>
    <row r="39" spans="1:17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30">
        <f t="shared" si="0"/>
        <v>0</v>
      </c>
    </row>
    <row r="40" spans="1:17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30">
        <f t="shared" si="0"/>
        <v>0</v>
      </c>
    </row>
    <row r="41" spans="1:17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30">
        <f t="shared" si="0"/>
        <v>0</v>
      </c>
    </row>
    <row r="42" spans="1:17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30">
        <f t="shared" si="0"/>
        <v>0</v>
      </c>
    </row>
    <row r="43" spans="1:17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30">
        <f t="shared" si="0"/>
        <v>0</v>
      </c>
    </row>
    <row r="44" spans="1:17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30">
        <f t="shared" si="0"/>
        <v>0</v>
      </c>
    </row>
    <row r="45" spans="1:17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30">
        <f t="shared" si="0"/>
        <v>0</v>
      </c>
    </row>
    <row r="46" spans="1:17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30">
        <f t="shared" si="0"/>
        <v>0</v>
      </c>
    </row>
    <row r="47" spans="1:17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30">
        <f t="shared" si="0"/>
        <v>0</v>
      </c>
    </row>
    <row r="48" spans="1:17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30">
        <f t="shared" si="0"/>
        <v>0</v>
      </c>
    </row>
    <row r="49" spans="1:17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30">
        <f t="shared" si="0"/>
        <v>0</v>
      </c>
    </row>
    <row r="50" spans="1:17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30">
        <f t="shared" si="0"/>
        <v>0</v>
      </c>
    </row>
    <row r="51" spans="1:17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30">
        <f t="shared" si="0"/>
        <v>0</v>
      </c>
    </row>
    <row r="52" spans="1:17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30">
        <f t="shared" si="0"/>
        <v>0</v>
      </c>
    </row>
    <row r="53" spans="1:17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30">
        <f t="shared" si="0"/>
        <v>0</v>
      </c>
    </row>
    <row r="54" spans="1:17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30">
        <f t="shared" si="0"/>
        <v>0</v>
      </c>
    </row>
    <row r="55" spans="1:17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30">
        <f t="shared" si="0"/>
        <v>0</v>
      </c>
    </row>
    <row r="56" spans="1:17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30">
        <f t="shared" si="0"/>
        <v>0</v>
      </c>
    </row>
    <row r="57" spans="1:17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30">
        <f t="shared" si="0"/>
        <v>0</v>
      </c>
    </row>
    <row r="58" spans="1:17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30">
        <f t="shared" si="0"/>
        <v>0</v>
      </c>
    </row>
    <row r="59" spans="1:17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30">
        <f t="shared" si="0"/>
        <v>0</v>
      </c>
    </row>
    <row r="60" spans="1:17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30">
        <f t="shared" si="0"/>
        <v>0</v>
      </c>
    </row>
    <row r="61" spans="1:17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30">
        <f t="shared" si="0"/>
        <v>0</v>
      </c>
    </row>
    <row r="62" spans="1:17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30">
        <f t="shared" si="0"/>
        <v>0</v>
      </c>
    </row>
    <row r="63" spans="1:17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30">
        <f t="shared" si="0"/>
        <v>0</v>
      </c>
    </row>
    <row r="64" spans="1:17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30">
        <f t="shared" si="0"/>
        <v>0</v>
      </c>
    </row>
    <row r="65" spans="1:17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30">
        <f t="shared" si="0"/>
        <v>0</v>
      </c>
    </row>
    <row r="66" spans="1:17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30">
        <f t="shared" si="0"/>
        <v>0</v>
      </c>
    </row>
    <row r="67" spans="1:17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30">
        <f t="shared" si="0"/>
        <v>0</v>
      </c>
    </row>
    <row r="68" spans="1:17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30">
        <f t="shared" si="0"/>
        <v>0</v>
      </c>
    </row>
    <row r="69" spans="1:17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30">
        <f t="shared" si="0"/>
        <v>0</v>
      </c>
    </row>
    <row r="70" spans="1:17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30">
        <f t="shared" si="0"/>
        <v>0</v>
      </c>
    </row>
    <row r="71" spans="1:17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30">
        <f t="shared" si="0"/>
        <v>0</v>
      </c>
    </row>
    <row r="72" spans="1:17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30">
        <f t="shared" si="0"/>
        <v>0</v>
      </c>
    </row>
    <row r="73" spans="1:17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30">
        <f t="shared" si="0"/>
        <v>0</v>
      </c>
    </row>
    <row r="74" spans="1:17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30">
        <f t="shared" si="0"/>
        <v>0</v>
      </c>
    </row>
    <row r="75" spans="1:17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30">
        <f t="shared" si="0"/>
        <v>0</v>
      </c>
    </row>
    <row r="76" spans="1:17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30">
        <f t="shared" si="0"/>
        <v>0</v>
      </c>
    </row>
    <row r="77" spans="1:17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30">
        <f aca="true" t="shared" si="1" ref="Q77:Q140">+F77+J77+M77+P77</f>
        <v>0</v>
      </c>
    </row>
    <row r="78" spans="1:17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30">
        <f t="shared" si="1"/>
        <v>0</v>
      </c>
    </row>
    <row r="79" spans="1:17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30">
        <f t="shared" si="1"/>
        <v>0</v>
      </c>
    </row>
    <row r="80" spans="1:17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30">
        <f t="shared" si="1"/>
        <v>0</v>
      </c>
    </row>
    <row r="81" spans="1:17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30">
        <f t="shared" si="1"/>
        <v>0</v>
      </c>
    </row>
    <row r="82" spans="1:17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30">
        <f t="shared" si="1"/>
        <v>0</v>
      </c>
    </row>
    <row r="83" spans="1:17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30">
        <f t="shared" si="1"/>
        <v>0</v>
      </c>
    </row>
    <row r="84" spans="1:17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30">
        <f t="shared" si="1"/>
        <v>0</v>
      </c>
    </row>
    <row r="85" spans="1:17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30">
        <f t="shared" si="1"/>
        <v>0</v>
      </c>
    </row>
    <row r="86" spans="1:17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30">
        <f t="shared" si="1"/>
        <v>0</v>
      </c>
    </row>
    <row r="87" spans="1:17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30">
        <f t="shared" si="1"/>
        <v>0</v>
      </c>
    </row>
    <row r="88" spans="1:17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30">
        <f t="shared" si="1"/>
        <v>0</v>
      </c>
    </row>
    <row r="89" spans="1:17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30">
        <f t="shared" si="1"/>
        <v>0</v>
      </c>
    </row>
    <row r="90" spans="1:17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30">
        <f t="shared" si="1"/>
        <v>0</v>
      </c>
    </row>
    <row r="91" spans="1:17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30">
        <f t="shared" si="1"/>
        <v>0</v>
      </c>
    </row>
    <row r="92" spans="1:17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30">
        <f t="shared" si="1"/>
        <v>0</v>
      </c>
    </row>
    <row r="93" spans="1:17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30">
        <f t="shared" si="1"/>
        <v>0</v>
      </c>
    </row>
    <row r="94" spans="1:17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30">
        <f t="shared" si="1"/>
        <v>0</v>
      </c>
    </row>
    <row r="95" spans="1:17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30">
        <f t="shared" si="1"/>
        <v>0</v>
      </c>
    </row>
    <row r="96" spans="1:17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30">
        <f t="shared" si="1"/>
        <v>0</v>
      </c>
    </row>
    <row r="97" spans="1:17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30">
        <f t="shared" si="1"/>
        <v>0</v>
      </c>
    </row>
    <row r="98" spans="1:17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30">
        <f t="shared" si="1"/>
        <v>0</v>
      </c>
    </row>
    <row r="99" spans="1:17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30">
        <f t="shared" si="1"/>
        <v>0</v>
      </c>
    </row>
    <row r="100" spans="1:17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30">
        <f t="shared" si="1"/>
        <v>0</v>
      </c>
    </row>
    <row r="101" spans="1:17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30">
        <f t="shared" si="1"/>
        <v>0</v>
      </c>
    </row>
    <row r="102" spans="1:17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30">
        <f t="shared" si="1"/>
        <v>0</v>
      </c>
    </row>
    <row r="103" spans="1:17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30">
        <f t="shared" si="1"/>
        <v>0</v>
      </c>
    </row>
    <row r="104" spans="1:17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30">
        <f t="shared" si="1"/>
        <v>0</v>
      </c>
    </row>
    <row r="105" spans="1:17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30">
        <f t="shared" si="1"/>
        <v>0</v>
      </c>
    </row>
    <row r="106" spans="1:17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30">
        <f t="shared" si="1"/>
        <v>0</v>
      </c>
    </row>
    <row r="107" spans="1:17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30">
        <f t="shared" si="1"/>
        <v>0</v>
      </c>
    </row>
    <row r="108" spans="1:17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30">
        <f t="shared" si="1"/>
        <v>0</v>
      </c>
    </row>
    <row r="109" spans="1:17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30">
        <f t="shared" si="1"/>
        <v>0</v>
      </c>
    </row>
    <row r="110" spans="1:17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30">
        <f t="shared" si="1"/>
        <v>0</v>
      </c>
    </row>
    <row r="111" spans="1:17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30">
        <f t="shared" si="1"/>
        <v>0</v>
      </c>
    </row>
    <row r="112" spans="1:17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30">
        <f t="shared" si="1"/>
        <v>0</v>
      </c>
    </row>
    <row r="113" spans="1:17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30">
        <f t="shared" si="1"/>
        <v>0</v>
      </c>
    </row>
    <row r="114" spans="1:17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30">
        <f t="shared" si="1"/>
        <v>0</v>
      </c>
    </row>
    <row r="115" spans="1:17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30">
        <f t="shared" si="1"/>
        <v>0</v>
      </c>
    </row>
    <row r="116" spans="1:17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30">
        <f t="shared" si="1"/>
        <v>0</v>
      </c>
    </row>
    <row r="117" spans="1:17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30">
        <f t="shared" si="1"/>
        <v>0</v>
      </c>
    </row>
    <row r="118" spans="1:17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30">
        <f t="shared" si="1"/>
        <v>0</v>
      </c>
    </row>
    <row r="119" spans="1:17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30">
        <f t="shared" si="1"/>
        <v>0</v>
      </c>
    </row>
    <row r="120" spans="1:17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30">
        <f t="shared" si="1"/>
        <v>0</v>
      </c>
    </row>
    <row r="121" spans="1:17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30">
        <f t="shared" si="1"/>
        <v>0</v>
      </c>
    </row>
    <row r="122" spans="1:17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30">
        <f t="shared" si="1"/>
        <v>0</v>
      </c>
    </row>
    <row r="123" spans="1:17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30">
        <f t="shared" si="1"/>
        <v>0</v>
      </c>
    </row>
    <row r="124" spans="1:17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30">
        <f t="shared" si="1"/>
        <v>0</v>
      </c>
    </row>
    <row r="125" spans="1:17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30">
        <f t="shared" si="1"/>
        <v>0</v>
      </c>
    </row>
    <row r="126" spans="1:17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30">
        <f t="shared" si="1"/>
        <v>0</v>
      </c>
    </row>
    <row r="127" spans="1:17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30">
        <f t="shared" si="1"/>
        <v>0</v>
      </c>
    </row>
    <row r="128" spans="1:17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30">
        <f t="shared" si="1"/>
        <v>0</v>
      </c>
    </row>
    <row r="129" spans="1:17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30">
        <f t="shared" si="1"/>
        <v>0</v>
      </c>
    </row>
    <row r="130" spans="1:17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30">
        <f t="shared" si="1"/>
        <v>0</v>
      </c>
    </row>
    <row r="131" spans="1:17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30">
        <f t="shared" si="1"/>
        <v>0</v>
      </c>
    </row>
    <row r="132" spans="1:17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30">
        <f t="shared" si="1"/>
        <v>0</v>
      </c>
    </row>
    <row r="133" spans="1:17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30">
        <f t="shared" si="1"/>
        <v>0</v>
      </c>
    </row>
    <row r="134" spans="1:17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30">
        <f t="shared" si="1"/>
        <v>0</v>
      </c>
    </row>
    <row r="135" spans="1:17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30">
        <f t="shared" si="1"/>
        <v>0</v>
      </c>
    </row>
    <row r="136" spans="1:17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30">
        <f t="shared" si="1"/>
        <v>0</v>
      </c>
    </row>
    <row r="137" spans="1:17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30">
        <f t="shared" si="1"/>
        <v>0</v>
      </c>
    </row>
    <row r="138" spans="1:17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30">
        <f t="shared" si="1"/>
        <v>0</v>
      </c>
    </row>
    <row r="139" spans="1:17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30">
        <f t="shared" si="1"/>
        <v>0</v>
      </c>
    </row>
    <row r="140" spans="1:17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30">
        <f t="shared" si="1"/>
        <v>0</v>
      </c>
    </row>
    <row r="141" spans="1:17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30">
        <f aca="true" t="shared" si="2" ref="Q141:Q204">+F141+J141+M141+P141</f>
        <v>0</v>
      </c>
    </row>
    <row r="142" spans="1:17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30">
        <f t="shared" si="2"/>
        <v>0</v>
      </c>
    </row>
    <row r="143" spans="1:17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30">
        <f t="shared" si="2"/>
        <v>0</v>
      </c>
    </row>
    <row r="144" spans="1:17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30">
        <f t="shared" si="2"/>
        <v>0</v>
      </c>
    </row>
    <row r="145" spans="1:17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30">
        <f t="shared" si="2"/>
        <v>0</v>
      </c>
    </row>
    <row r="146" spans="1:17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30">
        <f t="shared" si="2"/>
        <v>0</v>
      </c>
    </row>
    <row r="147" spans="1:17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30">
        <f t="shared" si="2"/>
        <v>0</v>
      </c>
    </row>
    <row r="148" spans="1:17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30">
        <f t="shared" si="2"/>
        <v>0</v>
      </c>
    </row>
    <row r="149" spans="1:17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30">
        <f t="shared" si="2"/>
        <v>0</v>
      </c>
    </row>
    <row r="150" spans="1:17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30">
        <f t="shared" si="2"/>
        <v>0</v>
      </c>
    </row>
    <row r="151" spans="1:17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30">
        <f t="shared" si="2"/>
        <v>0</v>
      </c>
    </row>
    <row r="152" spans="1:17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30">
        <f t="shared" si="2"/>
        <v>0</v>
      </c>
    </row>
    <row r="153" spans="1:17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30">
        <f t="shared" si="2"/>
        <v>0</v>
      </c>
    </row>
    <row r="154" spans="1:17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30">
        <f t="shared" si="2"/>
        <v>0</v>
      </c>
    </row>
    <row r="155" spans="1:17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30">
        <f t="shared" si="2"/>
        <v>0</v>
      </c>
    </row>
    <row r="156" spans="1:17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30">
        <f t="shared" si="2"/>
        <v>0</v>
      </c>
    </row>
    <row r="157" spans="1:17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30">
        <f t="shared" si="2"/>
        <v>0</v>
      </c>
    </row>
    <row r="158" spans="1:17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30">
        <f t="shared" si="2"/>
        <v>0</v>
      </c>
    </row>
    <row r="159" spans="1:17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30">
        <f t="shared" si="2"/>
        <v>0</v>
      </c>
    </row>
    <row r="160" spans="1:17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30">
        <f t="shared" si="2"/>
        <v>0</v>
      </c>
    </row>
    <row r="161" spans="1:17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30">
        <f t="shared" si="2"/>
        <v>0</v>
      </c>
    </row>
    <row r="162" spans="1:17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30">
        <f t="shared" si="2"/>
        <v>0</v>
      </c>
    </row>
    <row r="163" spans="1:17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30">
        <f t="shared" si="2"/>
        <v>0</v>
      </c>
    </row>
    <row r="164" spans="1:17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30">
        <f t="shared" si="2"/>
        <v>0</v>
      </c>
    </row>
    <row r="165" spans="1:17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30">
        <f t="shared" si="2"/>
        <v>0</v>
      </c>
    </row>
    <row r="166" spans="1:17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30">
        <f t="shared" si="2"/>
        <v>0</v>
      </c>
    </row>
    <row r="167" spans="1:17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30">
        <f t="shared" si="2"/>
        <v>0</v>
      </c>
    </row>
    <row r="168" spans="1:17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30">
        <f t="shared" si="2"/>
        <v>0</v>
      </c>
    </row>
    <row r="169" spans="1:17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30">
        <f t="shared" si="2"/>
        <v>0</v>
      </c>
    </row>
    <row r="170" spans="1:17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30">
        <f t="shared" si="2"/>
        <v>0</v>
      </c>
    </row>
    <row r="171" spans="1:17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30">
        <f t="shared" si="2"/>
        <v>0</v>
      </c>
    </row>
    <row r="172" spans="1:17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30">
        <f t="shared" si="2"/>
        <v>0</v>
      </c>
    </row>
    <row r="173" spans="1:17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30">
        <f t="shared" si="2"/>
        <v>0</v>
      </c>
    </row>
    <row r="174" spans="1:17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30">
        <f t="shared" si="2"/>
        <v>0</v>
      </c>
    </row>
    <row r="175" spans="1:17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30">
        <f t="shared" si="2"/>
        <v>0</v>
      </c>
    </row>
    <row r="176" spans="1:17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30">
        <f t="shared" si="2"/>
        <v>0</v>
      </c>
    </row>
    <row r="177" spans="1:17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30">
        <f t="shared" si="2"/>
        <v>0</v>
      </c>
    </row>
    <row r="178" spans="1:17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30">
        <f t="shared" si="2"/>
        <v>0</v>
      </c>
    </row>
    <row r="179" spans="1:17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30">
        <f t="shared" si="2"/>
        <v>0</v>
      </c>
    </row>
    <row r="180" spans="1:17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30">
        <f t="shared" si="2"/>
        <v>0</v>
      </c>
    </row>
    <row r="181" spans="1:17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30">
        <f t="shared" si="2"/>
        <v>0</v>
      </c>
    </row>
    <row r="182" spans="1:17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30">
        <f t="shared" si="2"/>
        <v>0</v>
      </c>
    </row>
    <row r="183" spans="1:17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30">
        <f t="shared" si="2"/>
        <v>0</v>
      </c>
    </row>
    <row r="184" spans="1:17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30">
        <f t="shared" si="2"/>
        <v>0</v>
      </c>
    </row>
    <row r="185" spans="1:17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30">
        <f t="shared" si="2"/>
        <v>0</v>
      </c>
    </row>
    <row r="186" spans="1:17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30">
        <f t="shared" si="2"/>
        <v>0</v>
      </c>
    </row>
    <row r="187" spans="1:17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30">
        <f t="shared" si="2"/>
        <v>0</v>
      </c>
    </row>
    <row r="188" spans="1:17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30">
        <f t="shared" si="2"/>
        <v>0</v>
      </c>
    </row>
    <row r="189" spans="1:17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30">
        <f t="shared" si="2"/>
        <v>0</v>
      </c>
    </row>
    <row r="190" spans="1:17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30">
        <f t="shared" si="2"/>
        <v>0</v>
      </c>
    </row>
    <row r="191" spans="1:17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30">
        <f t="shared" si="2"/>
        <v>0</v>
      </c>
    </row>
    <row r="192" spans="1:17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30">
        <f t="shared" si="2"/>
        <v>0</v>
      </c>
    </row>
    <row r="193" spans="1:17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30">
        <f t="shared" si="2"/>
        <v>0</v>
      </c>
    </row>
    <row r="194" spans="1:17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30">
        <f t="shared" si="2"/>
        <v>0</v>
      </c>
    </row>
    <row r="195" spans="1:17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30">
        <f t="shared" si="2"/>
        <v>0</v>
      </c>
    </row>
    <row r="196" spans="1:17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30">
        <f t="shared" si="2"/>
        <v>0</v>
      </c>
    </row>
    <row r="197" spans="1:17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30">
        <f t="shared" si="2"/>
        <v>0</v>
      </c>
    </row>
    <row r="198" spans="1:17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30">
        <f t="shared" si="2"/>
        <v>0</v>
      </c>
    </row>
    <row r="199" spans="1:17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30">
        <f t="shared" si="2"/>
        <v>0</v>
      </c>
    </row>
    <row r="200" spans="1:17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30">
        <f t="shared" si="2"/>
        <v>0</v>
      </c>
    </row>
    <row r="201" spans="1:17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30">
        <f t="shared" si="2"/>
        <v>0</v>
      </c>
    </row>
    <row r="202" spans="1:17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30">
        <f t="shared" si="2"/>
        <v>0</v>
      </c>
    </row>
    <row r="203" spans="1:17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30">
        <f t="shared" si="2"/>
        <v>0</v>
      </c>
    </row>
    <row r="204" spans="1:17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30">
        <f t="shared" si="2"/>
        <v>0</v>
      </c>
    </row>
    <row r="205" spans="1:17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30">
        <f aca="true" t="shared" si="3" ref="Q205:Q257">+F205+J205+M205+P205</f>
        <v>0</v>
      </c>
    </row>
    <row r="206" spans="1:17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30">
        <f t="shared" si="3"/>
        <v>0</v>
      </c>
    </row>
    <row r="207" spans="1:17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30">
        <f t="shared" si="3"/>
        <v>0</v>
      </c>
    </row>
    <row r="208" spans="1:17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30">
        <f t="shared" si="3"/>
        <v>0</v>
      </c>
    </row>
    <row r="209" spans="1:17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46"/>
      <c r="O209" s="46"/>
      <c r="P209" s="46"/>
      <c r="Q209" s="30">
        <f t="shared" si="3"/>
        <v>0</v>
      </c>
    </row>
    <row r="210" spans="1:17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46"/>
      <c r="O210" s="46"/>
      <c r="P210" s="46"/>
      <c r="Q210" s="30">
        <f t="shared" si="3"/>
        <v>0</v>
      </c>
    </row>
    <row r="211" spans="1:17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46"/>
      <c r="O211" s="46"/>
      <c r="P211" s="46"/>
      <c r="Q211" s="30">
        <f t="shared" si="3"/>
        <v>0</v>
      </c>
    </row>
    <row r="212" spans="1:17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6"/>
      <c r="O212" s="46"/>
      <c r="P212" s="46"/>
      <c r="Q212" s="30">
        <f t="shared" si="3"/>
        <v>0</v>
      </c>
    </row>
    <row r="213" spans="1:17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46"/>
      <c r="O213" s="46"/>
      <c r="P213" s="46"/>
      <c r="Q213" s="30">
        <f t="shared" si="3"/>
        <v>0</v>
      </c>
    </row>
    <row r="214" spans="1:17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46"/>
      <c r="O214" s="46"/>
      <c r="P214" s="46"/>
      <c r="Q214" s="30">
        <f t="shared" si="3"/>
        <v>0</v>
      </c>
    </row>
    <row r="215" spans="1:17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46"/>
      <c r="O215" s="46"/>
      <c r="P215" s="46"/>
      <c r="Q215" s="30">
        <f t="shared" si="3"/>
        <v>0</v>
      </c>
    </row>
    <row r="216" spans="1:17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46"/>
      <c r="O216" s="46"/>
      <c r="P216" s="46"/>
      <c r="Q216" s="30">
        <f t="shared" si="3"/>
        <v>0</v>
      </c>
    </row>
    <row r="217" spans="1:17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46"/>
      <c r="O217" s="46"/>
      <c r="P217" s="46"/>
      <c r="Q217" s="30">
        <f t="shared" si="3"/>
        <v>0</v>
      </c>
    </row>
    <row r="218" spans="1:17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46"/>
      <c r="O218" s="46"/>
      <c r="P218" s="46"/>
      <c r="Q218" s="30">
        <f t="shared" si="3"/>
        <v>0</v>
      </c>
    </row>
    <row r="219" spans="1:17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46"/>
      <c r="O219" s="46"/>
      <c r="P219" s="46"/>
      <c r="Q219" s="30">
        <f t="shared" si="3"/>
        <v>0</v>
      </c>
    </row>
    <row r="220" spans="1:17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46"/>
      <c r="O220" s="46"/>
      <c r="P220" s="46"/>
      <c r="Q220" s="30">
        <f t="shared" si="3"/>
        <v>0</v>
      </c>
    </row>
    <row r="221" spans="1:17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30">
        <f t="shared" si="3"/>
        <v>0</v>
      </c>
    </row>
    <row r="222" spans="1:17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46"/>
      <c r="O222" s="46"/>
      <c r="P222" s="46"/>
      <c r="Q222" s="30">
        <f t="shared" si="3"/>
        <v>0</v>
      </c>
    </row>
    <row r="223" spans="1:17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46"/>
      <c r="O223" s="46"/>
      <c r="P223" s="46"/>
      <c r="Q223" s="30">
        <f t="shared" si="3"/>
        <v>0</v>
      </c>
    </row>
    <row r="224" spans="1:17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46"/>
      <c r="O224" s="46"/>
      <c r="P224" s="46"/>
      <c r="Q224" s="30">
        <f t="shared" si="3"/>
        <v>0</v>
      </c>
    </row>
    <row r="225" spans="1:17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46"/>
      <c r="O225" s="46"/>
      <c r="P225" s="46"/>
      <c r="Q225" s="30">
        <f t="shared" si="3"/>
        <v>0</v>
      </c>
    </row>
    <row r="226" spans="1:17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46"/>
      <c r="O226" s="46"/>
      <c r="P226" s="46"/>
      <c r="Q226" s="30">
        <f t="shared" si="3"/>
        <v>0</v>
      </c>
    </row>
    <row r="227" spans="1:17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46"/>
      <c r="O227" s="46"/>
      <c r="P227" s="46"/>
      <c r="Q227" s="30">
        <f t="shared" si="3"/>
        <v>0</v>
      </c>
    </row>
    <row r="228" spans="1:17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46"/>
      <c r="O228" s="46"/>
      <c r="P228" s="46"/>
      <c r="Q228" s="30">
        <f t="shared" si="3"/>
        <v>0</v>
      </c>
    </row>
    <row r="229" spans="1:17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46"/>
      <c r="O229" s="46"/>
      <c r="P229" s="46"/>
      <c r="Q229" s="30">
        <f t="shared" si="3"/>
        <v>0</v>
      </c>
    </row>
    <row r="230" spans="1:17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30">
        <f t="shared" si="3"/>
        <v>0</v>
      </c>
    </row>
    <row r="231" spans="1:17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30">
        <f t="shared" si="3"/>
        <v>0</v>
      </c>
    </row>
    <row r="232" spans="1:17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46"/>
      <c r="O232" s="46"/>
      <c r="P232" s="46"/>
      <c r="Q232" s="30">
        <f t="shared" si="3"/>
        <v>0</v>
      </c>
    </row>
    <row r="233" spans="1:17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30">
        <f t="shared" si="3"/>
        <v>0</v>
      </c>
    </row>
    <row r="234" spans="1:17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30">
        <f t="shared" si="3"/>
        <v>0</v>
      </c>
    </row>
    <row r="235" spans="1:17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46"/>
      <c r="O235" s="46"/>
      <c r="P235" s="46"/>
      <c r="Q235" s="30">
        <f t="shared" si="3"/>
        <v>0</v>
      </c>
    </row>
    <row r="236" spans="1:17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46"/>
      <c r="O236" s="46"/>
      <c r="P236" s="46"/>
      <c r="Q236" s="30">
        <f t="shared" si="3"/>
        <v>0</v>
      </c>
    </row>
    <row r="237" spans="1:17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46"/>
      <c r="O237" s="46"/>
      <c r="P237" s="46"/>
      <c r="Q237" s="30">
        <f t="shared" si="3"/>
        <v>0</v>
      </c>
    </row>
    <row r="238" spans="1:17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46"/>
      <c r="O238" s="46"/>
      <c r="P238" s="46"/>
      <c r="Q238" s="30">
        <f t="shared" si="3"/>
        <v>0</v>
      </c>
    </row>
    <row r="239" spans="1:17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46"/>
      <c r="O239" s="46"/>
      <c r="P239" s="46"/>
      <c r="Q239" s="30">
        <f t="shared" si="3"/>
        <v>0</v>
      </c>
    </row>
    <row r="240" spans="1:17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46"/>
      <c r="O240" s="46"/>
      <c r="P240" s="46"/>
      <c r="Q240" s="30">
        <f t="shared" si="3"/>
        <v>0</v>
      </c>
    </row>
    <row r="241" spans="1:17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46"/>
      <c r="O241" s="46"/>
      <c r="P241" s="46"/>
      <c r="Q241" s="30">
        <f t="shared" si="3"/>
        <v>0</v>
      </c>
    </row>
    <row r="242" spans="1:17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46"/>
      <c r="O242" s="46"/>
      <c r="P242" s="46"/>
      <c r="Q242" s="30">
        <f t="shared" si="3"/>
        <v>0</v>
      </c>
    </row>
    <row r="243" spans="1:17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46"/>
      <c r="O243" s="46"/>
      <c r="P243" s="46"/>
      <c r="Q243" s="30">
        <f t="shared" si="3"/>
        <v>0</v>
      </c>
    </row>
    <row r="244" spans="1:17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46"/>
      <c r="O244" s="46"/>
      <c r="P244" s="46"/>
      <c r="Q244" s="30">
        <f t="shared" si="3"/>
        <v>0</v>
      </c>
    </row>
    <row r="245" spans="1:17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46"/>
      <c r="O245" s="46"/>
      <c r="P245" s="46"/>
      <c r="Q245" s="30">
        <f t="shared" si="3"/>
        <v>0</v>
      </c>
    </row>
    <row r="246" spans="1:17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46"/>
      <c r="O246" s="46"/>
      <c r="P246" s="46"/>
      <c r="Q246" s="30">
        <f t="shared" si="3"/>
        <v>0</v>
      </c>
    </row>
    <row r="247" spans="1:17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46"/>
      <c r="O247" s="46"/>
      <c r="P247" s="46"/>
      <c r="Q247" s="30">
        <f t="shared" si="3"/>
        <v>0</v>
      </c>
    </row>
    <row r="248" spans="1:17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46"/>
      <c r="O248" s="46"/>
      <c r="P248" s="46"/>
      <c r="Q248" s="30">
        <f t="shared" si="3"/>
        <v>0</v>
      </c>
    </row>
    <row r="249" spans="1:17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46"/>
      <c r="O249" s="46"/>
      <c r="P249" s="46"/>
      <c r="Q249" s="30">
        <f t="shared" si="3"/>
        <v>0</v>
      </c>
    </row>
    <row r="250" spans="1:17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46"/>
      <c r="O250" s="46"/>
      <c r="P250" s="46"/>
      <c r="Q250" s="30">
        <f t="shared" si="3"/>
        <v>0</v>
      </c>
    </row>
    <row r="251" spans="1:17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46"/>
      <c r="O251" s="46"/>
      <c r="P251" s="46"/>
      <c r="Q251" s="30">
        <f t="shared" si="3"/>
        <v>0</v>
      </c>
    </row>
    <row r="252" spans="1:17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46"/>
      <c r="O252" s="46"/>
      <c r="P252" s="46"/>
      <c r="Q252" s="30">
        <f t="shared" si="3"/>
        <v>0</v>
      </c>
    </row>
    <row r="253" spans="1:17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46"/>
      <c r="O253" s="46"/>
      <c r="P253" s="46"/>
      <c r="Q253" s="30">
        <f t="shared" si="3"/>
        <v>0</v>
      </c>
    </row>
    <row r="254" spans="1:17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46"/>
      <c r="O254" s="46"/>
      <c r="P254" s="46"/>
      <c r="Q254" s="30">
        <f t="shared" si="3"/>
        <v>0</v>
      </c>
    </row>
    <row r="255" spans="1:2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46"/>
      <c r="O255" s="46"/>
      <c r="P255" s="46"/>
      <c r="Q255" s="30">
        <f t="shared" si="3"/>
        <v>0</v>
      </c>
      <c r="X255" s="26"/>
    </row>
    <row r="256" spans="1:17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46"/>
      <c r="O256" s="46"/>
      <c r="P256" s="46"/>
      <c r="Q256" s="30">
        <f t="shared" si="3"/>
        <v>0</v>
      </c>
    </row>
    <row r="257" spans="1:17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0"/>
      <c r="O257" s="50"/>
      <c r="P257" s="50"/>
      <c r="Q257" s="31">
        <f t="shared" si="3"/>
        <v>0</v>
      </c>
    </row>
    <row r="258" spans="1:2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0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34"/>
    </row>
    <row r="266" spans="1:17" ht="15.6">
      <c r="A266" s="1"/>
      <c r="B266" s="17" t="s">
        <v>288</v>
      </c>
      <c r="C266" s="5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  <c r="O267" s="79"/>
      <c r="P267" s="79"/>
      <c r="Q267" s="79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  <c r="O268" s="78"/>
      <c r="P268" s="78"/>
      <c r="Q268" s="78"/>
    </row>
    <row r="269" spans="1:17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  <c r="O269" s="75"/>
      <c r="P269" s="75"/>
      <c r="Q269" s="75"/>
    </row>
    <row r="270" spans="1:17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5" spans="3:17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8" spans="3:17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</sheetData>
  <mergeCells count="11">
    <mergeCell ref="H270:L270"/>
    <mergeCell ref="G267:J267"/>
    <mergeCell ref="L267:Q267"/>
    <mergeCell ref="G268:J268"/>
    <mergeCell ref="L268:Q268"/>
    <mergeCell ref="A10:A11"/>
    <mergeCell ref="B10:B11"/>
    <mergeCell ref="C10:C11"/>
    <mergeCell ref="Q10:Q11"/>
    <mergeCell ref="G269:J269"/>
    <mergeCell ref="L269:Q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19.28125" style="0" customWidth="1"/>
    <col min="6" max="16" width="16.57421875" style="0" customWidth="1"/>
    <col min="17" max="17" width="20.28125" style="0" bestFit="1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296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3">
        <f>+F12+J12+M12+P12</f>
        <v>0</v>
      </c>
    </row>
    <row r="13" spans="1:17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30">
        <f aca="true" t="shared" si="0" ref="Q13:Q76">+F13+J13+M13+P13</f>
        <v>0</v>
      </c>
    </row>
    <row r="14" spans="1:17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30">
        <f t="shared" si="0"/>
        <v>0</v>
      </c>
    </row>
    <row r="15" spans="1:17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30">
        <f t="shared" si="0"/>
        <v>0</v>
      </c>
    </row>
    <row r="16" spans="1:17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30">
        <f t="shared" si="0"/>
        <v>0</v>
      </c>
    </row>
    <row r="17" spans="1:17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30">
        <f>+F17+J17+M17+P17</f>
        <v>0</v>
      </c>
    </row>
    <row r="18" spans="1:17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30">
        <f>+F18+J18+M18+P18</f>
        <v>0</v>
      </c>
    </row>
    <row r="19" spans="1:17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30">
        <f t="shared" si="0"/>
        <v>0</v>
      </c>
    </row>
    <row r="20" spans="1:17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6"/>
      <c r="O20" s="46"/>
      <c r="P20" s="46"/>
      <c r="Q20" s="30">
        <f t="shared" si="0"/>
        <v>0</v>
      </c>
    </row>
    <row r="21" spans="1:17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6"/>
      <c r="O21" s="46"/>
      <c r="P21" s="46"/>
      <c r="Q21" s="30">
        <f t="shared" si="0"/>
        <v>0</v>
      </c>
    </row>
    <row r="22" spans="1:17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30">
        <f t="shared" si="0"/>
        <v>0</v>
      </c>
    </row>
    <row r="23" spans="1:17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30">
        <f t="shared" si="0"/>
        <v>0</v>
      </c>
    </row>
    <row r="24" spans="1:17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30">
        <f t="shared" si="0"/>
        <v>0</v>
      </c>
    </row>
    <row r="25" spans="1:17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30">
        <f t="shared" si="0"/>
        <v>0</v>
      </c>
    </row>
    <row r="26" spans="1:17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30">
        <f t="shared" si="0"/>
        <v>0</v>
      </c>
    </row>
    <row r="27" spans="1:17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30">
        <f t="shared" si="0"/>
        <v>0</v>
      </c>
    </row>
    <row r="28" spans="1:17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30">
        <f t="shared" si="0"/>
        <v>0</v>
      </c>
    </row>
    <row r="29" spans="1:17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30">
        <f t="shared" si="0"/>
        <v>0</v>
      </c>
    </row>
    <row r="30" spans="1:17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6"/>
      <c r="O30" s="46"/>
      <c r="P30" s="46"/>
      <c r="Q30" s="30">
        <f t="shared" si="0"/>
        <v>0</v>
      </c>
    </row>
    <row r="31" spans="1:17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30">
        <f t="shared" si="0"/>
        <v>0</v>
      </c>
    </row>
    <row r="32" spans="1:17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30">
        <f t="shared" si="0"/>
        <v>0</v>
      </c>
    </row>
    <row r="33" spans="1:17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30">
        <f t="shared" si="0"/>
        <v>0</v>
      </c>
    </row>
    <row r="34" spans="1:17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30">
        <f t="shared" si="0"/>
        <v>0</v>
      </c>
    </row>
    <row r="35" spans="1:17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30">
        <f t="shared" si="0"/>
        <v>0</v>
      </c>
    </row>
    <row r="36" spans="1:17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30">
        <f t="shared" si="0"/>
        <v>0</v>
      </c>
    </row>
    <row r="37" spans="1:17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30">
        <f t="shared" si="0"/>
        <v>0</v>
      </c>
    </row>
    <row r="38" spans="1:17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30">
        <f t="shared" si="0"/>
        <v>0</v>
      </c>
    </row>
    <row r="39" spans="1:17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30">
        <f t="shared" si="0"/>
        <v>0</v>
      </c>
    </row>
    <row r="40" spans="1:17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30">
        <f t="shared" si="0"/>
        <v>0</v>
      </c>
    </row>
    <row r="41" spans="1:17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30">
        <f t="shared" si="0"/>
        <v>0</v>
      </c>
    </row>
    <row r="42" spans="1:17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30">
        <f t="shared" si="0"/>
        <v>0</v>
      </c>
    </row>
    <row r="43" spans="1:17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30">
        <f t="shared" si="0"/>
        <v>0</v>
      </c>
    </row>
    <row r="44" spans="1:17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30">
        <f t="shared" si="0"/>
        <v>0</v>
      </c>
    </row>
    <row r="45" spans="1:17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30">
        <f t="shared" si="0"/>
        <v>0</v>
      </c>
    </row>
    <row r="46" spans="1:17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30">
        <f t="shared" si="0"/>
        <v>0</v>
      </c>
    </row>
    <row r="47" spans="1:17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30">
        <f t="shared" si="0"/>
        <v>0</v>
      </c>
    </row>
    <row r="48" spans="1:17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30">
        <f t="shared" si="0"/>
        <v>0</v>
      </c>
    </row>
    <row r="49" spans="1:17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30">
        <f t="shared" si="0"/>
        <v>0</v>
      </c>
    </row>
    <row r="50" spans="1:17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30">
        <f t="shared" si="0"/>
        <v>0</v>
      </c>
    </row>
    <row r="51" spans="1:17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30">
        <f t="shared" si="0"/>
        <v>0</v>
      </c>
    </row>
    <row r="52" spans="1:17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30">
        <f t="shared" si="0"/>
        <v>0</v>
      </c>
    </row>
    <row r="53" spans="1:17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30">
        <f t="shared" si="0"/>
        <v>0</v>
      </c>
    </row>
    <row r="54" spans="1:17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30">
        <f t="shared" si="0"/>
        <v>0</v>
      </c>
    </row>
    <row r="55" spans="1:17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30">
        <f t="shared" si="0"/>
        <v>0</v>
      </c>
    </row>
    <row r="56" spans="1:17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30">
        <f t="shared" si="0"/>
        <v>0</v>
      </c>
    </row>
    <row r="57" spans="1:17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30">
        <f t="shared" si="0"/>
        <v>0</v>
      </c>
    </row>
    <row r="58" spans="1:17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30">
        <f t="shared" si="0"/>
        <v>0</v>
      </c>
    </row>
    <row r="59" spans="1:17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30">
        <f t="shared" si="0"/>
        <v>0</v>
      </c>
    </row>
    <row r="60" spans="1:17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30">
        <f t="shared" si="0"/>
        <v>0</v>
      </c>
    </row>
    <row r="61" spans="1:17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30">
        <f t="shared" si="0"/>
        <v>0</v>
      </c>
    </row>
    <row r="62" spans="1:17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30">
        <f t="shared" si="0"/>
        <v>0</v>
      </c>
    </row>
    <row r="63" spans="1:17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30">
        <f t="shared" si="0"/>
        <v>0</v>
      </c>
    </row>
    <row r="64" spans="1:17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30">
        <f t="shared" si="0"/>
        <v>0</v>
      </c>
    </row>
    <row r="65" spans="1:17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30">
        <f t="shared" si="0"/>
        <v>0</v>
      </c>
    </row>
    <row r="66" spans="1:17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30">
        <f t="shared" si="0"/>
        <v>0</v>
      </c>
    </row>
    <row r="67" spans="1:17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30">
        <f t="shared" si="0"/>
        <v>0</v>
      </c>
    </row>
    <row r="68" spans="1:17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30">
        <f t="shared" si="0"/>
        <v>0</v>
      </c>
    </row>
    <row r="69" spans="1:17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30">
        <f t="shared" si="0"/>
        <v>0</v>
      </c>
    </row>
    <row r="70" spans="1:17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30">
        <f t="shared" si="0"/>
        <v>0</v>
      </c>
    </row>
    <row r="71" spans="1:17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30">
        <f t="shared" si="0"/>
        <v>0</v>
      </c>
    </row>
    <row r="72" spans="1:17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30">
        <f t="shared" si="0"/>
        <v>0</v>
      </c>
    </row>
    <row r="73" spans="1:17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30">
        <f t="shared" si="0"/>
        <v>0</v>
      </c>
    </row>
    <row r="74" spans="1:17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30">
        <f t="shared" si="0"/>
        <v>0</v>
      </c>
    </row>
    <row r="75" spans="1:17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30">
        <f t="shared" si="0"/>
        <v>0</v>
      </c>
    </row>
    <row r="76" spans="1:17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30">
        <f t="shared" si="0"/>
        <v>0</v>
      </c>
    </row>
    <row r="77" spans="1:17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30">
        <f aca="true" t="shared" si="1" ref="Q77:Q140">+F77+J77+M77+P77</f>
        <v>0</v>
      </c>
    </row>
    <row r="78" spans="1:17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30">
        <f t="shared" si="1"/>
        <v>0</v>
      </c>
    </row>
    <row r="79" spans="1:17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30">
        <f t="shared" si="1"/>
        <v>0</v>
      </c>
    </row>
    <row r="80" spans="1:17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30">
        <f t="shared" si="1"/>
        <v>0</v>
      </c>
    </row>
    <row r="81" spans="1:17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30">
        <f t="shared" si="1"/>
        <v>0</v>
      </c>
    </row>
    <row r="82" spans="1:17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30">
        <f t="shared" si="1"/>
        <v>0</v>
      </c>
    </row>
    <row r="83" spans="1:17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30">
        <f t="shared" si="1"/>
        <v>0</v>
      </c>
    </row>
    <row r="84" spans="1:17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30">
        <f t="shared" si="1"/>
        <v>0</v>
      </c>
    </row>
    <row r="85" spans="1:17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30">
        <f t="shared" si="1"/>
        <v>0</v>
      </c>
    </row>
    <row r="86" spans="1:17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30">
        <f t="shared" si="1"/>
        <v>0</v>
      </c>
    </row>
    <row r="87" spans="1:17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30">
        <f t="shared" si="1"/>
        <v>0</v>
      </c>
    </row>
    <row r="88" spans="1:17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30">
        <f t="shared" si="1"/>
        <v>0</v>
      </c>
    </row>
    <row r="89" spans="1:17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30">
        <f t="shared" si="1"/>
        <v>0</v>
      </c>
    </row>
    <row r="90" spans="1:17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30">
        <f t="shared" si="1"/>
        <v>0</v>
      </c>
    </row>
    <row r="91" spans="1:17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30">
        <f t="shared" si="1"/>
        <v>0</v>
      </c>
    </row>
    <row r="92" spans="1:17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30">
        <f t="shared" si="1"/>
        <v>0</v>
      </c>
    </row>
    <row r="93" spans="1:17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30">
        <f t="shared" si="1"/>
        <v>0</v>
      </c>
    </row>
    <row r="94" spans="1:17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30">
        <f t="shared" si="1"/>
        <v>0</v>
      </c>
    </row>
    <row r="95" spans="1:17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30">
        <f t="shared" si="1"/>
        <v>0</v>
      </c>
    </row>
    <row r="96" spans="1:17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30">
        <f t="shared" si="1"/>
        <v>0</v>
      </c>
    </row>
    <row r="97" spans="1:17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30">
        <f t="shared" si="1"/>
        <v>0</v>
      </c>
    </row>
    <row r="98" spans="1:17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30">
        <f t="shared" si="1"/>
        <v>0</v>
      </c>
    </row>
    <row r="99" spans="1:17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30">
        <f t="shared" si="1"/>
        <v>0</v>
      </c>
    </row>
    <row r="100" spans="1:17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30">
        <f t="shared" si="1"/>
        <v>0</v>
      </c>
    </row>
    <row r="101" spans="1:17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30">
        <f t="shared" si="1"/>
        <v>0</v>
      </c>
    </row>
    <row r="102" spans="1:17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30">
        <f t="shared" si="1"/>
        <v>0</v>
      </c>
    </row>
    <row r="103" spans="1:17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30">
        <f t="shared" si="1"/>
        <v>0</v>
      </c>
    </row>
    <row r="104" spans="1:17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30">
        <f t="shared" si="1"/>
        <v>0</v>
      </c>
    </row>
    <row r="105" spans="1:17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30">
        <f t="shared" si="1"/>
        <v>0</v>
      </c>
    </row>
    <row r="106" spans="1:17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30">
        <f t="shared" si="1"/>
        <v>0</v>
      </c>
    </row>
    <row r="107" spans="1:17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30">
        <f t="shared" si="1"/>
        <v>0</v>
      </c>
    </row>
    <row r="108" spans="1:17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30">
        <f t="shared" si="1"/>
        <v>0</v>
      </c>
    </row>
    <row r="109" spans="1:17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30">
        <f t="shared" si="1"/>
        <v>0</v>
      </c>
    </row>
    <row r="110" spans="1:17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30">
        <f t="shared" si="1"/>
        <v>0</v>
      </c>
    </row>
    <row r="111" spans="1:17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30">
        <f t="shared" si="1"/>
        <v>0</v>
      </c>
    </row>
    <row r="112" spans="1:17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30">
        <f t="shared" si="1"/>
        <v>0</v>
      </c>
    </row>
    <row r="113" spans="1:17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30">
        <f t="shared" si="1"/>
        <v>0</v>
      </c>
    </row>
    <row r="114" spans="1:17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30">
        <f t="shared" si="1"/>
        <v>0</v>
      </c>
    </row>
    <row r="115" spans="1:17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30">
        <f t="shared" si="1"/>
        <v>0</v>
      </c>
    </row>
    <row r="116" spans="1:17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30">
        <f t="shared" si="1"/>
        <v>0</v>
      </c>
    </row>
    <row r="117" spans="1:17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30">
        <f t="shared" si="1"/>
        <v>0</v>
      </c>
    </row>
    <row r="118" spans="1:17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30">
        <f t="shared" si="1"/>
        <v>0</v>
      </c>
    </row>
    <row r="119" spans="1:17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30">
        <f t="shared" si="1"/>
        <v>0</v>
      </c>
    </row>
    <row r="120" spans="1:17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30">
        <f t="shared" si="1"/>
        <v>0</v>
      </c>
    </row>
    <row r="121" spans="1:17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30">
        <f t="shared" si="1"/>
        <v>0</v>
      </c>
    </row>
    <row r="122" spans="1:17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30">
        <f t="shared" si="1"/>
        <v>0</v>
      </c>
    </row>
    <row r="123" spans="1:17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30">
        <f t="shared" si="1"/>
        <v>0</v>
      </c>
    </row>
    <row r="124" spans="1:17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30">
        <f t="shared" si="1"/>
        <v>0</v>
      </c>
    </row>
    <row r="125" spans="1:17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30">
        <f t="shared" si="1"/>
        <v>0</v>
      </c>
    </row>
    <row r="126" spans="1:17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30">
        <f t="shared" si="1"/>
        <v>0</v>
      </c>
    </row>
    <row r="127" spans="1:17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30">
        <f t="shared" si="1"/>
        <v>0</v>
      </c>
    </row>
    <row r="128" spans="1:17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30">
        <f t="shared" si="1"/>
        <v>0</v>
      </c>
    </row>
    <row r="129" spans="1:17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30">
        <f t="shared" si="1"/>
        <v>0</v>
      </c>
    </row>
    <row r="130" spans="1:17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30">
        <f t="shared" si="1"/>
        <v>0</v>
      </c>
    </row>
    <row r="131" spans="1:17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30">
        <f t="shared" si="1"/>
        <v>0</v>
      </c>
    </row>
    <row r="132" spans="1:17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30">
        <f t="shared" si="1"/>
        <v>0</v>
      </c>
    </row>
    <row r="133" spans="1:17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30">
        <f t="shared" si="1"/>
        <v>0</v>
      </c>
    </row>
    <row r="134" spans="1:17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30">
        <f t="shared" si="1"/>
        <v>0</v>
      </c>
    </row>
    <row r="135" spans="1:17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30">
        <f t="shared" si="1"/>
        <v>0</v>
      </c>
    </row>
    <row r="136" spans="1:17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30">
        <f t="shared" si="1"/>
        <v>0</v>
      </c>
    </row>
    <row r="137" spans="1:17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30">
        <f t="shared" si="1"/>
        <v>0</v>
      </c>
    </row>
    <row r="138" spans="1:17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30">
        <f t="shared" si="1"/>
        <v>0</v>
      </c>
    </row>
    <row r="139" spans="1:17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30">
        <f t="shared" si="1"/>
        <v>0</v>
      </c>
    </row>
    <row r="140" spans="1:17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30">
        <f t="shared" si="1"/>
        <v>0</v>
      </c>
    </row>
    <row r="141" spans="1:17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30">
        <f aca="true" t="shared" si="2" ref="Q141:Q204">+F141+J141+M141+P141</f>
        <v>0</v>
      </c>
    </row>
    <row r="142" spans="1:17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30">
        <f t="shared" si="2"/>
        <v>0</v>
      </c>
    </row>
    <row r="143" spans="1:17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30">
        <f t="shared" si="2"/>
        <v>0</v>
      </c>
    </row>
    <row r="144" spans="1:17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30">
        <f t="shared" si="2"/>
        <v>0</v>
      </c>
    </row>
    <row r="145" spans="1:17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30">
        <f t="shared" si="2"/>
        <v>0</v>
      </c>
    </row>
    <row r="146" spans="1:17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30">
        <f t="shared" si="2"/>
        <v>0</v>
      </c>
    </row>
    <row r="147" spans="1:17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30">
        <f t="shared" si="2"/>
        <v>0</v>
      </c>
    </row>
    <row r="148" spans="1:17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30">
        <f t="shared" si="2"/>
        <v>0</v>
      </c>
    </row>
    <row r="149" spans="1:17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30">
        <f t="shared" si="2"/>
        <v>0</v>
      </c>
    </row>
    <row r="150" spans="1:17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30">
        <f t="shared" si="2"/>
        <v>0</v>
      </c>
    </row>
    <row r="151" spans="1:17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30">
        <f t="shared" si="2"/>
        <v>0</v>
      </c>
    </row>
    <row r="152" spans="1:17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30">
        <f t="shared" si="2"/>
        <v>0</v>
      </c>
    </row>
    <row r="153" spans="1:17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30">
        <f t="shared" si="2"/>
        <v>0</v>
      </c>
    </row>
    <row r="154" spans="1:17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30">
        <f t="shared" si="2"/>
        <v>0</v>
      </c>
    </row>
    <row r="155" spans="1:17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30">
        <f t="shared" si="2"/>
        <v>0</v>
      </c>
    </row>
    <row r="156" spans="1:17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30">
        <f t="shared" si="2"/>
        <v>0</v>
      </c>
    </row>
    <row r="157" spans="1:17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30">
        <f t="shared" si="2"/>
        <v>0</v>
      </c>
    </row>
    <row r="158" spans="1:17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30">
        <f t="shared" si="2"/>
        <v>0</v>
      </c>
    </row>
    <row r="159" spans="1:17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30">
        <f t="shared" si="2"/>
        <v>0</v>
      </c>
    </row>
    <row r="160" spans="1:17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30">
        <f t="shared" si="2"/>
        <v>0</v>
      </c>
    </row>
    <row r="161" spans="1:17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30">
        <f t="shared" si="2"/>
        <v>0</v>
      </c>
    </row>
    <row r="162" spans="1:17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30">
        <f t="shared" si="2"/>
        <v>0</v>
      </c>
    </row>
    <row r="163" spans="1:17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30">
        <f t="shared" si="2"/>
        <v>0</v>
      </c>
    </row>
    <row r="164" spans="1:17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30">
        <f t="shared" si="2"/>
        <v>0</v>
      </c>
    </row>
    <row r="165" spans="1:17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30">
        <f t="shared" si="2"/>
        <v>0</v>
      </c>
    </row>
    <row r="166" spans="1:17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30">
        <f t="shared" si="2"/>
        <v>0</v>
      </c>
    </row>
    <row r="167" spans="1:17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30">
        <f t="shared" si="2"/>
        <v>0</v>
      </c>
    </row>
    <row r="168" spans="1:17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30">
        <f t="shared" si="2"/>
        <v>0</v>
      </c>
    </row>
    <row r="169" spans="1:17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30">
        <f t="shared" si="2"/>
        <v>0</v>
      </c>
    </row>
    <row r="170" spans="1:17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30">
        <f t="shared" si="2"/>
        <v>0</v>
      </c>
    </row>
    <row r="171" spans="1:17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30">
        <f t="shared" si="2"/>
        <v>0</v>
      </c>
    </row>
    <row r="172" spans="1:17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30">
        <f t="shared" si="2"/>
        <v>0</v>
      </c>
    </row>
    <row r="173" spans="1:17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30">
        <f t="shared" si="2"/>
        <v>0</v>
      </c>
    </row>
    <row r="174" spans="1:17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30">
        <f t="shared" si="2"/>
        <v>0</v>
      </c>
    </row>
    <row r="175" spans="1:17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30">
        <f t="shared" si="2"/>
        <v>0</v>
      </c>
    </row>
    <row r="176" spans="1:17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30">
        <f t="shared" si="2"/>
        <v>0</v>
      </c>
    </row>
    <row r="177" spans="1:17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30">
        <f t="shared" si="2"/>
        <v>0</v>
      </c>
    </row>
    <row r="178" spans="1:17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30">
        <f t="shared" si="2"/>
        <v>0</v>
      </c>
    </row>
    <row r="179" spans="1:17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30">
        <f t="shared" si="2"/>
        <v>0</v>
      </c>
    </row>
    <row r="180" spans="1:17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30">
        <f t="shared" si="2"/>
        <v>0</v>
      </c>
    </row>
    <row r="181" spans="1:17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30">
        <f t="shared" si="2"/>
        <v>0</v>
      </c>
    </row>
    <row r="182" spans="1:17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30">
        <f t="shared" si="2"/>
        <v>0</v>
      </c>
    </row>
    <row r="183" spans="1:17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30">
        <f t="shared" si="2"/>
        <v>0</v>
      </c>
    </row>
    <row r="184" spans="1:17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30">
        <f t="shared" si="2"/>
        <v>0</v>
      </c>
    </row>
    <row r="185" spans="1:17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30">
        <f t="shared" si="2"/>
        <v>0</v>
      </c>
    </row>
    <row r="186" spans="1:17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30">
        <f t="shared" si="2"/>
        <v>0</v>
      </c>
    </row>
    <row r="187" spans="1:17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30">
        <f t="shared" si="2"/>
        <v>0</v>
      </c>
    </row>
    <row r="188" spans="1:17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30">
        <f t="shared" si="2"/>
        <v>0</v>
      </c>
    </row>
    <row r="189" spans="1:17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30">
        <f t="shared" si="2"/>
        <v>0</v>
      </c>
    </row>
    <row r="190" spans="1:17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30">
        <f t="shared" si="2"/>
        <v>0</v>
      </c>
    </row>
    <row r="191" spans="1:17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30">
        <f t="shared" si="2"/>
        <v>0</v>
      </c>
    </row>
    <row r="192" spans="1:17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30">
        <f t="shared" si="2"/>
        <v>0</v>
      </c>
    </row>
    <row r="193" spans="1:17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30">
        <f t="shared" si="2"/>
        <v>0</v>
      </c>
    </row>
    <row r="194" spans="1:17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30">
        <f t="shared" si="2"/>
        <v>0</v>
      </c>
    </row>
    <row r="195" spans="1:17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30">
        <f t="shared" si="2"/>
        <v>0</v>
      </c>
    </row>
    <row r="196" spans="1:17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30">
        <f t="shared" si="2"/>
        <v>0</v>
      </c>
    </row>
    <row r="197" spans="1:17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30">
        <f t="shared" si="2"/>
        <v>0</v>
      </c>
    </row>
    <row r="198" spans="1:17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30">
        <f t="shared" si="2"/>
        <v>0</v>
      </c>
    </row>
    <row r="199" spans="1:17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30">
        <f t="shared" si="2"/>
        <v>0</v>
      </c>
    </row>
    <row r="200" spans="1:17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30">
        <f t="shared" si="2"/>
        <v>0</v>
      </c>
    </row>
    <row r="201" spans="1:17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30">
        <f t="shared" si="2"/>
        <v>0</v>
      </c>
    </row>
    <row r="202" spans="1:17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30">
        <f t="shared" si="2"/>
        <v>0</v>
      </c>
    </row>
    <row r="203" spans="1:17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30">
        <f t="shared" si="2"/>
        <v>0</v>
      </c>
    </row>
    <row r="204" spans="1:17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30">
        <f t="shared" si="2"/>
        <v>0</v>
      </c>
    </row>
    <row r="205" spans="1:17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30">
        <f aca="true" t="shared" si="3" ref="Q205:Q257">+F205+J205+M205+P205</f>
        <v>0</v>
      </c>
    </row>
    <row r="206" spans="1:17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30">
        <f t="shared" si="3"/>
        <v>0</v>
      </c>
    </row>
    <row r="207" spans="1:17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30">
        <f t="shared" si="3"/>
        <v>0</v>
      </c>
    </row>
    <row r="208" spans="1:17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30">
        <f t="shared" si="3"/>
        <v>0</v>
      </c>
    </row>
    <row r="209" spans="1:17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46"/>
      <c r="O209" s="46"/>
      <c r="P209" s="46"/>
      <c r="Q209" s="30">
        <f t="shared" si="3"/>
        <v>0</v>
      </c>
    </row>
    <row r="210" spans="1:17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46"/>
      <c r="O210" s="46"/>
      <c r="P210" s="46"/>
      <c r="Q210" s="30">
        <f t="shared" si="3"/>
        <v>0</v>
      </c>
    </row>
    <row r="211" spans="1:17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46"/>
      <c r="O211" s="46"/>
      <c r="P211" s="46"/>
      <c r="Q211" s="30">
        <f t="shared" si="3"/>
        <v>0</v>
      </c>
    </row>
    <row r="212" spans="1:17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6"/>
      <c r="O212" s="46"/>
      <c r="P212" s="46"/>
      <c r="Q212" s="30">
        <f t="shared" si="3"/>
        <v>0</v>
      </c>
    </row>
    <row r="213" spans="1:17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46"/>
      <c r="O213" s="46"/>
      <c r="P213" s="46"/>
      <c r="Q213" s="30">
        <f t="shared" si="3"/>
        <v>0</v>
      </c>
    </row>
    <row r="214" spans="1:17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46"/>
      <c r="O214" s="46"/>
      <c r="P214" s="46"/>
      <c r="Q214" s="30">
        <f t="shared" si="3"/>
        <v>0</v>
      </c>
    </row>
    <row r="215" spans="1:17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46"/>
      <c r="O215" s="46"/>
      <c r="P215" s="46"/>
      <c r="Q215" s="30">
        <f t="shared" si="3"/>
        <v>0</v>
      </c>
    </row>
    <row r="216" spans="1:17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46"/>
      <c r="O216" s="46"/>
      <c r="P216" s="46"/>
      <c r="Q216" s="30">
        <f t="shared" si="3"/>
        <v>0</v>
      </c>
    </row>
    <row r="217" spans="1:17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46"/>
      <c r="O217" s="46"/>
      <c r="P217" s="46"/>
      <c r="Q217" s="30">
        <f t="shared" si="3"/>
        <v>0</v>
      </c>
    </row>
    <row r="218" spans="1:17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46"/>
      <c r="O218" s="46"/>
      <c r="P218" s="46"/>
      <c r="Q218" s="30">
        <f t="shared" si="3"/>
        <v>0</v>
      </c>
    </row>
    <row r="219" spans="1:17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46"/>
      <c r="O219" s="46"/>
      <c r="P219" s="46"/>
      <c r="Q219" s="30">
        <f t="shared" si="3"/>
        <v>0</v>
      </c>
    </row>
    <row r="220" spans="1:17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46"/>
      <c r="O220" s="46"/>
      <c r="P220" s="46"/>
      <c r="Q220" s="30">
        <f t="shared" si="3"/>
        <v>0</v>
      </c>
    </row>
    <row r="221" spans="1:17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30">
        <f t="shared" si="3"/>
        <v>0</v>
      </c>
    </row>
    <row r="222" spans="1:17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46"/>
      <c r="O222" s="46"/>
      <c r="P222" s="46"/>
      <c r="Q222" s="30">
        <f t="shared" si="3"/>
        <v>0</v>
      </c>
    </row>
    <row r="223" spans="1:17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46"/>
      <c r="O223" s="46"/>
      <c r="P223" s="46"/>
      <c r="Q223" s="30">
        <f t="shared" si="3"/>
        <v>0</v>
      </c>
    </row>
    <row r="224" spans="1:17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46"/>
      <c r="O224" s="46"/>
      <c r="P224" s="46"/>
      <c r="Q224" s="30">
        <f t="shared" si="3"/>
        <v>0</v>
      </c>
    </row>
    <row r="225" spans="1:17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46"/>
      <c r="O225" s="46"/>
      <c r="P225" s="46"/>
      <c r="Q225" s="30">
        <f t="shared" si="3"/>
        <v>0</v>
      </c>
    </row>
    <row r="226" spans="1:17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46"/>
      <c r="O226" s="46"/>
      <c r="P226" s="46"/>
      <c r="Q226" s="30">
        <f t="shared" si="3"/>
        <v>0</v>
      </c>
    </row>
    <row r="227" spans="1:17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46"/>
      <c r="O227" s="46"/>
      <c r="P227" s="46"/>
      <c r="Q227" s="30">
        <f t="shared" si="3"/>
        <v>0</v>
      </c>
    </row>
    <row r="228" spans="1:17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46"/>
      <c r="O228" s="46"/>
      <c r="P228" s="46"/>
      <c r="Q228" s="30">
        <f t="shared" si="3"/>
        <v>0</v>
      </c>
    </row>
    <row r="229" spans="1:17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46"/>
      <c r="O229" s="46"/>
      <c r="P229" s="46"/>
      <c r="Q229" s="30">
        <f t="shared" si="3"/>
        <v>0</v>
      </c>
    </row>
    <row r="230" spans="1:17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30">
        <f t="shared" si="3"/>
        <v>0</v>
      </c>
    </row>
    <row r="231" spans="1:17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30">
        <f t="shared" si="3"/>
        <v>0</v>
      </c>
    </row>
    <row r="232" spans="1:17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46"/>
      <c r="O232" s="46"/>
      <c r="P232" s="46"/>
      <c r="Q232" s="30">
        <f t="shared" si="3"/>
        <v>0</v>
      </c>
    </row>
    <row r="233" spans="1:17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30">
        <f t="shared" si="3"/>
        <v>0</v>
      </c>
    </row>
    <row r="234" spans="1:17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30">
        <f t="shared" si="3"/>
        <v>0</v>
      </c>
    </row>
    <row r="235" spans="1:17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46"/>
      <c r="O235" s="46"/>
      <c r="P235" s="46"/>
      <c r="Q235" s="30">
        <f t="shared" si="3"/>
        <v>0</v>
      </c>
    </row>
    <row r="236" spans="1:17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46"/>
      <c r="O236" s="46"/>
      <c r="P236" s="46"/>
      <c r="Q236" s="30">
        <f t="shared" si="3"/>
        <v>0</v>
      </c>
    </row>
    <row r="237" spans="1:17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46"/>
      <c r="O237" s="46"/>
      <c r="P237" s="46"/>
      <c r="Q237" s="30">
        <f t="shared" si="3"/>
        <v>0</v>
      </c>
    </row>
    <row r="238" spans="1:17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46"/>
      <c r="O238" s="46"/>
      <c r="P238" s="46"/>
      <c r="Q238" s="30">
        <f t="shared" si="3"/>
        <v>0</v>
      </c>
    </row>
    <row r="239" spans="1:17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46"/>
      <c r="O239" s="46"/>
      <c r="P239" s="46"/>
      <c r="Q239" s="30">
        <f t="shared" si="3"/>
        <v>0</v>
      </c>
    </row>
    <row r="240" spans="1:17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46"/>
      <c r="O240" s="46"/>
      <c r="P240" s="46"/>
      <c r="Q240" s="30">
        <f t="shared" si="3"/>
        <v>0</v>
      </c>
    </row>
    <row r="241" spans="1:17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46"/>
      <c r="O241" s="46"/>
      <c r="P241" s="46"/>
      <c r="Q241" s="30">
        <f t="shared" si="3"/>
        <v>0</v>
      </c>
    </row>
    <row r="242" spans="1:17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46"/>
      <c r="O242" s="46"/>
      <c r="P242" s="46"/>
      <c r="Q242" s="30">
        <f t="shared" si="3"/>
        <v>0</v>
      </c>
    </row>
    <row r="243" spans="1:17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46"/>
      <c r="O243" s="46"/>
      <c r="P243" s="46"/>
      <c r="Q243" s="30">
        <f t="shared" si="3"/>
        <v>0</v>
      </c>
    </row>
    <row r="244" spans="1:17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46"/>
      <c r="O244" s="46"/>
      <c r="P244" s="46"/>
      <c r="Q244" s="30">
        <f t="shared" si="3"/>
        <v>0</v>
      </c>
    </row>
    <row r="245" spans="1:17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46"/>
      <c r="O245" s="46"/>
      <c r="P245" s="46"/>
      <c r="Q245" s="30">
        <f t="shared" si="3"/>
        <v>0</v>
      </c>
    </row>
    <row r="246" spans="1:17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46"/>
      <c r="O246" s="46"/>
      <c r="P246" s="46"/>
      <c r="Q246" s="30">
        <f t="shared" si="3"/>
        <v>0</v>
      </c>
    </row>
    <row r="247" spans="1:17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46"/>
      <c r="O247" s="46"/>
      <c r="P247" s="46"/>
      <c r="Q247" s="30">
        <f t="shared" si="3"/>
        <v>0</v>
      </c>
    </row>
    <row r="248" spans="1:17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46"/>
      <c r="O248" s="46"/>
      <c r="P248" s="46"/>
      <c r="Q248" s="30">
        <f t="shared" si="3"/>
        <v>0</v>
      </c>
    </row>
    <row r="249" spans="1:17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46"/>
      <c r="O249" s="46"/>
      <c r="P249" s="46"/>
      <c r="Q249" s="30">
        <f t="shared" si="3"/>
        <v>0</v>
      </c>
    </row>
    <row r="250" spans="1:17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46"/>
      <c r="O250" s="46"/>
      <c r="P250" s="46"/>
      <c r="Q250" s="30">
        <f t="shared" si="3"/>
        <v>0</v>
      </c>
    </row>
    <row r="251" spans="1:17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46"/>
      <c r="O251" s="46"/>
      <c r="P251" s="46"/>
      <c r="Q251" s="30">
        <f t="shared" si="3"/>
        <v>0</v>
      </c>
    </row>
    <row r="252" spans="1:17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46"/>
      <c r="O252" s="46"/>
      <c r="P252" s="46"/>
      <c r="Q252" s="30">
        <f t="shared" si="3"/>
        <v>0</v>
      </c>
    </row>
    <row r="253" spans="1:17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46"/>
      <c r="O253" s="46"/>
      <c r="P253" s="46"/>
      <c r="Q253" s="30">
        <f t="shared" si="3"/>
        <v>0</v>
      </c>
    </row>
    <row r="254" spans="1:17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46"/>
      <c r="O254" s="46"/>
      <c r="P254" s="46"/>
      <c r="Q254" s="30">
        <f t="shared" si="3"/>
        <v>0</v>
      </c>
    </row>
    <row r="255" spans="1:2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46"/>
      <c r="O255" s="46"/>
      <c r="P255" s="46"/>
      <c r="Q255" s="30">
        <f t="shared" si="3"/>
        <v>0</v>
      </c>
      <c r="X255" s="26"/>
    </row>
    <row r="256" spans="1:17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46"/>
      <c r="O256" s="46"/>
      <c r="P256" s="46"/>
      <c r="Q256" s="30">
        <f t="shared" si="3"/>
        <v>0</v>
      </c>
    </row>
    <row r="257" spans="1:17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0"/>
      <c r="O257" s="50"/>
      <c r="P257" s="50"/>
      <c r="Q257" s="31">
        <f t="shared" si="3"/>
        <v>0</v>
      </c>
    </row>
    <row r="258" spans="1:2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L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>SUM(M12:M257)</f>
        <v>0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0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34"/>
    </row>
    <row r="266" spans="1:17" ht="15.6">
      <c r="A266" s="1"/>
      <c r="B266" s="17" t="s">
        <v>290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  <c r="O267" s="79"/>
      <c r="P267" s="79"/>
      <c r="Q267" s="79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  <c r="O268" s="78"/>
      <c r="P268" s="78"/>
      <c r="Q268" s="78"/>
    </row>
    <row r="269" spans="1:17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  <c r="O269" s="75"/>
      <c r="P269" s="75"/>
      <c r="Q269" s="75"/>
    </row>
    <row r="270" spans="1:17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5" spans="3:17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11">
    <mergeCell ref="H270:L270"/>
    <mergeCell ref="G267:J267"/>
    <mergeCell ref="L267:Q267"/>
    <mergeCell ref="G268:J268"/>
    <mergeCell ref="L268:Q268"/>
    <mergeCell ref="A10:A11"/>
    <mergeCell ref="B10:B11"/>
    <mergeCell ref="C10:C11"/>
    <mergeCell ref="Q10:Q11"/>
    <mergeCell ref="G269:J269"/>
    <mergeCell ref="L269:Q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21.7109375" style="0" customWidth="1"/>
    <col min="6" max="16" width="16.57421875" style="0" customWidth="1"/>
    <col min="17" max="17" width="17.57421875" style="0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291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296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3">
        <f>+F12+J12+M12+P12</f>
        <v>0</v>
      </c>
    </row>
    <row r="13" spans="1:17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30">
        <f aca="true" t="shared" si="0" ref="Q13:Q76">+F13+J13+M13+P13</f>
        <v>0</v>
      </c>
    </row>
    <row r="14" spans="1:17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30">
        <f t="shared" si="0"/>
        <v>0</v>
      </c>
    </row>
    <row r="15" spans="1:17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30">
        <f t="shared" si="0"/>
        <v>0</v>
      </c>
    </row>
    <row r="16" spans="1:17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30">
        <f t="shared" si="0"/>
        <v>0</v>
      </c>
    </row>
    <row r="17" spans="1:17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30">
        <f>+F17+J17+M17+P17</f>
        <v>0</v>
      </c>
    </row>
    <row r="18" spans="1:17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30">
        <f>+F18+J18+M18+P18</f>
        <v>0</v>
      </c>
    </row>
    <row r="19" spans="1:17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30">
        <f t="shared" si="0"/>
        <v>0</v>
      </c>
    </row>
    <row r="20" spans="1:17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6"/>
      <c r="O20" s="46"/>
      <c r="P20" s="46"/>
      <c r="Q20" s="30">
        <f t="shared" si="0"/>
        <v>0</v>
      </c>
    </row>
    <row r="21" spans="1:17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6"/>
      <c r="O21" s="46"/>
      <c r="P21" s="46"/>
      <c r="Q21" s="30">
        <f t="shared" si="0"/>
        <v>0</v>
      </c>
    </row>
    <row r="22" spans="1:17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30">
        <f t="shared" si="0"/>
        <v>0</v>
      </c>
    </row>
    <row r="23" spans="1:17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30">
        <f t="shared" si="0"/>
        <v>0</v>
      </c>
    </row>
    <row r="24" spans="1:17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30">
        <f t="shared" si="0"/>
        <v>0</v>
      </c>
    </row>
    <row r="25" spans="1:17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30">
        <f t="shared" si="0"/>
        <v>0</v>
      </c>
    </row>
    <row r="26" spans="1:17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30">
        <f t="shared" si="0"/>
        <v>0</v>
      </c>
    </row>
    <row r="27" spans="1:17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30">
        <f t="shared" si="0"/>
        <v>0</v>
      </c>
    </row>
    <row r="28" spans="1:17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30">
        <f t="shared" si="0"/>
        <v>0</v>
      </c>
    </row>
    <row r="29" spans="1:17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30">
        <f t="shared" si="0"/>
        <v>0</v>
      </c>
    </row>
    <row r="30" spans="1:17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6"/>
      <c r="O30" s="46"/>
      <c r="P30" s="46"/>
      <c r="Q30" s="30">
        <f t="shared" si="0"/>
        <v>0</v>
      </c>
    </row>
    <row r="31" spans="1:17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30">
        <f t="shared" si="0"/>
        <v>0</v>
      </c>
    </row>
    <row r="32" spans="1:17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30">
        <f t="shared" si="0"/>
        <v>0</v>
      </c>
    </row>
    <row r="33" spans="1:17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30">
        <f t="shared" si="0"/>
        <v>0</v>
      </c>
    </row>
    <row r="34" spans="1:17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30">
        <f t="shared" si="0"/>
        <v>0</v>
      </c>
    </row>
    <row r="35" spans="1:17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30">
        <f t="shared" si="0"/>
        <v>0</v>
      </c>
    </row>
    <row r="36" spans="1:17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30">
        <f t="shared" si="0"/>
        <v>0</v>
      </c>
    </row>
    <row r="37" spans="1:17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30">
        <f t="shared" si="0"/>
        <v>0</v>
      </c>
    </row>
    <row r="38" spans="1:17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30">
        <f t="shared" si="0"/>
        <v>0</v>
      </c>
    </row>
    <row r="39" spans="1:17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30">
        <f t="shared" si="0"/>
        <v>0</v>
      </c>
    </row>
    <row r="40" spans="1:17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30">
        <f t="shared" si="0"/>
        <v>0</v>
      </c>
    </row>
    <row r="41" spans="1:17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30">
        <f t="shared" si="0"/>
        <v>0</v>
      </c>
    </row>
    <row r="42" spans="1:17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30">
        <f t="shared" si="0"/>
        <v>0</v>
      </c>
    </row>
    <row r="43" spans="1:17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30">
        <f t="shared" si="0"/>
        <v>0</v>
      </c>
    </row>
    <row r="44" spans="1:17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30">
        <f t="shared" si="0"/>
        <v>0</v>
      </c>
    </row>
    <row r="45" spans="1:17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30">
        <f t="shared" si="0"/>
        <v>0</v>
      </c>
    </row>
    <row r="46" spans="1:17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30">
        <f t="shared" si="0"/>
        <v>0</v>
      </c>
    </row>
    <row r="47" spans="1:17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30">
        <f t="shared" si="0"/>
        <v>0</v>
      </c>
    </row>
    <row r="48" spans="1:17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30">
        <f t="shared" si="0"/>
        <v>0</v>
      </c>
    </row>
    <row r="49" spans="1:17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30">
        <f t="shared" si="0"/>
        <v>0</v>
      </c>
    </row>
    <row r="50" spans="1:17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30">
        <f t="shared" si="0"/>
        <v>0</v>
      </c>
    </row>
    <row r="51" spans="1:17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30">
        <f t="shared" si="0"/>
        <v>0</v>
      </c>
    </row>
    <row r="52" spans="1:17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30">
        <f t="shared" si="0"/>
        <v>0</v>
      </c>
    </row>
    <row r="53" spans="1:17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30">
        <f t="shared" si="0"/>
        <v>0</v>
      </c>
    </row>
    <row r="54" spans="1:17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30">
        <f t="shared" si="0"/>
        <v>0</v>
      </c>
    </row>
    <row r="55" spans="1:17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30">
        <f t="shared" si="0"/>
        <v>0</v>
      </c>
    </row>
    <row r="56" spans="1:17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30">
        <f t="shared" si="0"/>
        <v>0</v>
      </c>
    </row>
    <row r="57" spans="1:17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30">
        <f t="shared" si="0"/>
        <v>0</v>
      </c>
    </row>
    <row r="58" spans="1:17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30">
        <f t="shared" si="0"/>
        <v>0</v>
      </c>
    </row>
    <row r="59" spans="1:17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30">
        <f t="shared" si="0"/>
        <v>0</v>
      </c>
    </row>
    <row r="60" spans="1:17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30">
        <f t="shared" si="0"/>
        <v>0</v>
      </c>
    </row>
    <row r="61" spans="1:17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30">
        <f t="shared" si="0"/>
        <v>0</v>
      </c>
    </row>
    <row r="62" spans="1:17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30">
        <f t="shared" si="0"/>
        <v>0</v>
      </c>
    </row>
    <row r="63" spans="1:17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30">
        <f t="shared" si="0"/>
        <v>0</v>
      </c>
    </row>
    <row r="64" spans="1:17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30">
        <f t="shared" si="0"/>
        <v>0</v>
      </c>
    </row>
    <row r="65" spans="1:17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30">
        <f t="shared" si="0"/>
        <v>0</v>
      </c>
    </row>
    <row r="66" spans="1:17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30">
        <f t="shared" si="0"/>
        <v>0</v>
      </c>
    </row>
    <row r="67" spans="1:17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30">
        <f t="shared" si="0"/>
        <v>0</v>
      </c>
    </row>
    <row r="68" spans="1:17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30">
        <f t="shared" si="0"/>
        <v>0</v>
      </c>
    </row>
    <row r="69" spans="1:17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30">
        <f t="shared" si="0"/>
        <v>0</v>
      </c>
    </row>
    <row r="70" spans="1:17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30">
        <f t="shared" si="0"/>
        <v>0</v>
      </c>
    </row>
    <row r="71" spans="1:17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30">
        <f t="shared" si="0"/>
        <v>0</v>
      </c>
    </row>
    <row r="72" spans="1:17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30">
        <f t="shared" si="0"/>
        <v>0</v>
      </c>
    </row>
    <row r="73" spans="1:17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30">
        <f t="shared" si="0"/>
        <v>0</v>
      </c>
    </row>
    <row r="74" spans="1:17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30">
        <f t="shared" si="0"/>
        <v>0</v>
      </c>
    </row>
    <row r="75" spans="1:17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30">
        <f t="shared" si="0"/>
        <v>0</v>
      </c>
    </row>
    <row r="76" spans="1:17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30">
        <f t="shared" si="0"/>
        <v>0</v>
      </c>
    </row>
    <row r="77" spans="1:17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30">
        <f aca="true" t="shared" si="1" ref="Q77:Q140">+F77+J77+M77+P77</f>
        <v>0</v>
      </c>
    </row>
    <row r="78" spans="1:17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30">
        <f t="shared" si="1"/>
        <v>0</v>
      </c>
    </row>
    <row r="79" spans="1:17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30">
        <f t="shared" si="1"/>
        <v>0</v>
      </c>
    </row>
    <row r="80" spans="1:17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30">
        <f t="shared" si="1"/>
        <v>0</v>
      </c>
    </row>
    <row r="81" spans="1:17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30">
        <f t="shared" si="1"/>
        <v>0</v>
      </c>
    </row>
    <row r="82" spans="1:17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30">
        <f t="shared" si="1"/>
        <v>0</v>
      </c>
    </row>
    <row r="83" spans="1:17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30">
        <f t="shared" si="1"/>
        <v>0</v>
      </c>
    </row>
    <row r="84" spans="1:17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30">
        <f t="shared" si="1"/>
        <v>0</v>
      </c>
    </row>
    <row r="85" spans="1:17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30">
        <f t="shared" si="1"/>
        <v>0</v>
      </c>
    </row>
    <row r="86" spans="1:17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30">
        <f t="shared" si="1"/>
        <v>0</v>
      </c>
    </row>
    <row r="87" spans="1:17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30">
        <f t="shared" si="1"/>
        <v>0</v>
      </c>
    </row>
    <row r="88" spans="1:17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30">
        <f t="shared" si="1"/>
        <v>0</v>
      </c>
    </row>
    <row r="89" spans="1:17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30">
        <f t="shared" si="1"/>
        <v>0</v>
      </c>
    </row>
    <row r="90" spans="1:17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30">
        <f t="shared" si="1"/>
        <v>0</v>
      </c>
    </row>
    <row r="91" spans="1:17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30">
        <f t="shared" si="1"/>
        <v>0</v>
      </c>
    </row>
    <row r="92" spans="1:17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30">
        <f t="shared" si="1"/>
        <v>0</v>
      </c>
    </row>
    <row r="93" spans="1:17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30">
        <f t="shared" si="1"/>
        <v>0</v>
      </c>
    </row>
    <row r="94" spans="1:17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30">
        <f t="shared" si="1"/>
        <v>0</v>
      </c>
    </row>
    <row r="95" spans="1:17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30">
        <f t="shared" si="1"/>
        <v>0</v>
      </c>
    </row>
    <row r="96" spans="1:17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30">
        <f t="shared" si="1"/>
        <v>0</v>
      </c>
    </row>
    <row r="97" spans="1:17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30">
        <f t="shared" si="1"/>
        <v>0</v>
      </c>
    </row>
    <row r="98" spans="1:17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30">
        <f t="shared" si="1"/>
        <v>0</v>
      </c>
    </row>
    <row r="99" spans="1:17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30">
        <f t="shared" si="1"/>
        <v>0</v>
      </c>
    </row>
    <row r="100" spans="1:17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30">
        <f t="shared" si="1"/>
        <v>0</v>
      </c>
    </row>
    <row r="101" spans="1:17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30">
        <f t="shared" si="1"/>
        <v>0</v>
      </c>
    </row>
    <row r="102" spans="1:17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30">
        <f t="shared" si="1"/>
        <v>0</v>
      </c>
    </row>
    <row r="103" spans="1:17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30">
        <f t="shared" si="1"/>
        <v>0</v>
      </c>
    </row>
    <row r="104" spans="1:17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30">
        <f t="shared" si="1"/>
        <v>0</v>
      </c>
    </row>
    <row r="105" spans="1:17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30">
        <f t="shared" si="1"/>
        <v>0</v>
      </c>
    </row>
    <row r="106" spans="1:17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30">
        <f t="shared" si="1"/>
        <v>0</v>
      </c>
    </row>
    <row r="107" spans="1:17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30">
        <f t="shared" si="1"/>
        <v>0</v>
      </c>
    </row>
    <row r="108" spans="1:17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30">
        <f t="shared" si="1"/>
        <v>0</v>
      </c>
    </row>
    <row r="109" spans="1:17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30">
        <f t="shared" si="1"/>
        <v>0</v>
      </c>
    </row>
    <row r="110" spans="1:17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30">
        <f t="shared" si="1"/>
        <v>0</v>
      </c>
    </row>
    <row r="111" spans="1:17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30">
        <f t="shared" si="1"/>
        <v>0</v>
      </c>
    </row>
    <row r="112" spans="1:17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30">
        <f t="shared" si="1"/>
        <v>0</v>
      </c>
    </row>
    <row r="113" spans="1:17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30">
        <f t="shared" si="1"/>
        <v>0</v>
      </c>
    </row>
    <row r="114" spans="1:17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30">
        <f t="shared" si="1"/>
        <v>0</v>
      </c>
    </row>
    <row r="115" spans="1:17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30">
        <f t="shared" si="1"/>
        <v>0</v>
      </c>
    </row>
    <row r="116" spans="1:17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30">
        <f t="shared" si="1"/>
        <v>0</v>
      </c>
    </row>
    <row r="117" spans="1:17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30">
        <f t="shared" si="1"/>
        <v>0</v>
      </c>
    </row>
    <row r="118" spans="1:17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30">
        <f t="shared" si="1"/>
        <v>0</v>
      </c>
    </row>
    <row r="119" spans="1:17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30">
        <f t="shared" si="1"/>
        <v>0</v>
      </c>
    </row>
    <row r="120" spans="1:17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30">
        <f t="shared" si="1"/>
        <v>0</v>
      </c>
    </row>
    <row r="121" spans="1:17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30">
        <f t="shared" si="1"/>
        <v>0</v>
      </c>
    </row>
    <row r="122" spans="1:17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30">
        <f t="shared" si="1"/>
        <v>0</v>
      </c>
    </row>
    <row r="123" spans="1:17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30">
        <f t="shared" si="1"/>
        <v>0</v>
      </c>
    </row>
    <row r="124" spans="1:17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30">
        <f t="shared" si="1"/>
        <v>0</v>
      </c>
    </row>
    <row r="125" spans="1:17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30">
        <f t="shared" si="1"/>
        <v>0</v>
      </c>
    </row>
    <row r="126" spans="1:17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30">
        <f t="shared" si="1"/>
        <v>0</v>
      </c>
    </row>
    <row r="127" spans="1:17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30">
        <f t="shared" si="1"/>
        <v>0</v>
      </c>
    </row>
    <row r="128" spans="1:17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30">
        <f t="shared" si="1"/>
        <v>0</v>
      </c>
    </row>
    <row r="129" spans="1:17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30">
        <f t="shared" si="1"/>
        <v>0</v>
      </c>
    </row>
    <row r="130" spans="1:17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30">
        <f t="shared" si="1"/>
        <v>0</v>
      </c>
    </row>
    <row r="131" spans="1:17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30">
        <f t="shared" si="1"/>
        <v>0</v>
      </c>
    </row>
    <row r="132" spans="1:17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30">
        <f t="shared" si="1"/>
        <v>0</v>
      </c>
    </row>
    <row r="133" spans="1:17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30">
        <f t="shared" si="1"/>
        <v>0</v>
      </c>
    </row>
    <row r="134" spans="1:17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30">
        <f t="shared" si="1"/>
        <v>0</v>
      </c>
    </row>
    <row r="135" spans="1:17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30">
        <f t="shared" si="1"/>
        <v>0</v>
      </c>
    </row>
    <row r="136" spans="1:17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30">
        <f t="shared" si="1"/>
        <v>0</v>
      </c>
    </row>
    <row r="137" spans="1:17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30">
        <f t="shared" si="1"/>
        <v>0</v>
      </c>
    </row>
    <row r="138" spans="1:17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30">
        <f t="shared" si="1"/>
        <v>0</v>
      </c>
    </row>
    <row r="139" spans="1:17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30">
        <f t="shared" si="1"/>
        <v>0</v>
      </c>
    </row>
    <row r="140" spans="1:17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30">
        <f t="shared" si="1"/>
        <v>0</v>
      </c>
    </row>
    <row r="141" spans="1:17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30">
        <f aca="true" t="shared" si="2" ref="Q141:Q204">+F141+J141+M141+P141</f>
        <v>0</v>
      </c>
    </row>
    <row r="142" spans="1:17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30">
        <f t="shared" si="2"/>
        <v>0</v>
      </c>
    </row>
    <row r="143" spans="1:17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30">
        <f t="shared" si="2"/>
        <v>0</v>
      </c>
    </row>
    <row r="144" spans="1:17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30">
        <f t="shared" si="2"/>
        <v>0</v>
      </c>
    </row>
    <row r="145" spans="1:17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30">
        <f t="shared" si="2"/>
        <v>0</v>
      </c>
    </row>
    <row r="146" spans="1:17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30">
        <f t="shared" si="2"/>
        <v>0</v>
      </c>
    </row>
    <row r="147" spans="1:17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30">
        <f t="shared" si="2"/>
        <v>0</v>
      </c>
    </row>
    <row r="148" spans="1:17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30">
        <f t="shared" si="2"/>
        <v>0</v>
      </c>
    </row>
    <row r="149" spans="1:17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30">
        <f t="shared" si="2"/>
        <v>0</v>
      </c>
    </row>
    <row r="150" spans="1:17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30">
        <f t="shared" si="2"/>
        <v>0</v>
      </c>
    </row>
    <row r="151" spans="1:17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30">
        <f t="shared" si="2"/>
        <v>0</v>
      </c>
    </row>
    <row r="152" spans="1:17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30">
        <f t="shared" si="2"/>
        <v>0</v>
      </c>
    </row>
    <row r="153" spans="1:17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30">
        <f t="shared" si="2"/>
        <v>0</v>
      </c>
    </row>
    <row r="154" spans="1:17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30">
        <f t="shared" si="2"/>
        <v>0</v>
      </c>
    </row>
    <row r="155" spans="1:17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30">
        <f t="shared" si="2"/>
        <v>0</v>
      </c>
    </row>
    <row r="156" spans="1:17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30">
        <f t="shared" si="2"/>
        <v>0</v>
      </c>
    </row>
    <row r="157" spans="1:17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30">
        <f t="shared" si="2"/>
        <v>0</v>
      </c>
    </row>
    <row r="158" spans="1:17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30">
        <f t="shared" si="2"/>
        <v>0</v>
      </c>
    </row>
    <row r="159" spans="1:17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30">
        <f t="shared" si="2"/>
        <v>0</v>
      </c>
    </row>
    <row r="160" spans="1:17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30">
        <f t="shared" si="2"/>
        <v>0</v>
      </c>
    </row>
    <row r="161" spans="1:17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30">
        <f t="shared" si="2"/>
        <v>0</v>
      </c>
    </row>
    <row r="162" spans="1:17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30">
        <f t="shared" si="2"/>
        <v>0</v>
      </c>
    </row>
    <row r="163" spans="1:17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30">
        <f t="shared" si="2"/>
        <v>0</v>
      </c>
    </row>
    <row r="164" spans="1:17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30">
        <f t="shared" si="2"/>
        <v>0</v>
      </c>
    </row>
    <row r="165" spans="1:17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30">
        <f t="shared" si="2"/>
        <v>0</v>
      </c>
    </row>
    <row r="166" spans="1:17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30">
        <f t="shared" si="2"/>
        <v>0</v>
      </c>
    </row>
    <row r="167" spans="1:17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30">
        <f t="shared" si="2"/>
        <v>0</v>
      </c>
    </row>
    <row r="168" spans="1:17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30">
        <f t="shared" si="2"/>
        <v>0</v>
      </c>
    </row>
    <row r="169" spans="1:17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30">
        <f t="shared" si="2"/>
        <v>0</v>
      </c>
    </row>
    <row r="170" spans="1:17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30">
        <f t="shared" si="2"/>
        <v>0</v>
      </c>
    </row>
    <row r="171" spans="1:17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30">
        <f t="shared" si="2"/>
        <v>0</v>
      </c>
    </row>
    <row r="172" spans="1:17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30">
        <f t="shared" si="2"/>
        <v>0</v>
      </c>
    </row>
    <row r="173" spans="1:17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30">
        <f t="shared" si="2"/>
        <v>0</v>
      </c>
    </row>
    <row r="174" spans="1:17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30">
        <f t="shared" si="2"/>
        <v>0</v>
      </c>
    </row>
    <row r="175" spans="1:17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30">
        <f t="shared" si="2"/>
        <v>0</v>
      </c>
    </row>
    <row r="176" spans="1:17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30">
        <f t="shared" si="2"/>
        <v>0</v>
      </c>
    </row>
    <row r="177" spans="1:17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30">
        <f t="shared" si="2"/>
        <v>0</v>
      </c>
    </row>
    <row r="178" spans="1:17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30">
        <f t="shared" si="2"/>
        <v>0</v>
      </c>
    </row>
    <row r="179" spans="1:17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30">
        <f t="shared" si="2"/>
        <v>0</v>
      </c>
    </row>
    <row r="180" spans="1:17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30">
        <f t="shared" si="2"/>
        <v>0</v>
      </c>
    </row>
    <row r="181" spans="1:17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30">
        <f t="shared" si="2"/>
        <v>0</v>
      </c>
    </row>
    <row r="182" spans="1:17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30">
        <f t="shared" si="2"/>
        <v>0</v>
      </c>
    </row>
    <row r="183" spans="1:17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30">
        <f t="shared" si="2"/>
        <v>0</v>
      </c>
    </row>
    <row r="184" spans="1:17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30">
        <f t="shared" si="2"/>
        <v>0</v>
      </c>
    </row>
    <row r="185" spans="1:17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30">
        <f t="shared" si="2"/>
        <v>0</v>
      </c>
    </row>
    <row r="186" spans="1:17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30">
        <f t="shared" si="2"/>
        <v>0</v>
      </c>
    </row>
    <row r="187" spans="1:17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30">
        <f t="shared" si="2"/>
        <v>0</v>
      </c>
    </row>
    <row r="188" spans="1:17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30">
        <f t="shared" si="2"/>
        <v>0</v>
      </c>
    </row>
    <row r="189" spans="1:17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30">
        <f t="shared" si="2"/>
        <v>0</v>
      </c>
    </row>
    <row r="190" spans="1:17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30">
        <f t="shared" si="2"/>
        <v>0</v>
      </c>
    </row>
    <row r="191" spans="1:17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30">
        <f t="shared" si="2"/>
        <v>0</v>
      </c>
    </row>
    <row r="192" spans="1:17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30">
        <f t="shared" si="2"/>
        <v>0</v>
      </c>
    </row>
    <row r="193" spans="1:17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30">
        <f t="shared" si="2"/>
        <v>0</v>
      </c>
    </row>
    <row r="194" spans="1:17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30">
        <f t="shared" si="2"/>
        <v>0</v>
      </c>
    </row>
    <row r="195" spans="1:17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30">
        <f t="shared" si="2"/>
        <v>0</v>
      </c>
    </row>
    <row r="196" spans="1:17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30">
        <f t="shared" si="2"/>
        <v>0</v>
      </c>
    </row>
    <row r="197" spans="1:17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30">
        <f t="shared" si="2"/>
        <v>0</v>
      </c>
    </row>
    <row r="198" spans="1:17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30">
        <f t="shared" si="2"/>
        <v>0</v>
      </c>
    </row>
    <row r="199" spans="1:17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30">
        <f t="shared" si="2"/>
        <v>0</v>
      </c>
    </row>
    <row r="200" spans="1:17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30">
        <f t="shared" si="2"/>
        <v>0</v>
      </c>
    </row>
    <row r="201" spans="1:17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30">
        <f t="shared" si="2"/>
        <v>0</v>
      </c>
    </row>
    <row r="202" spans="1:17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30">
        <f t="shared" si="2"/>
        <v>0</v>
      </c>
    </row>
    <row r="203" spans="1:17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30">
        <f t="shared" si="2"/>
        <v>0</v>
      </c>
    </row>
    <row r="204" spans="1:17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30">
        <f t="shared" si="2"/>
        <v>0</v>
      </c>
    </row>
    <row r="205" spans="1:17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30">
        <f aca="true" t="shared" si="3" ref="Q205:Q257">+F205+J205+M205+P205</f>
        <v>0</v>
      </c>
    </row>
    <row r="206" spans="1:17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30">
        <f t="shared" si="3"/>
        <v>0</v>
      </c>
    </row>
    <row r="207" spans="1:17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30">
        <f t="shared" si="3"/>
        <v>0</v>
      </c>
    </row>
    <row r="208" spans="1:17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30">
        <f t="shared" si="3"/>
        <v>0</v>
      </c>
    </row>
    <row r="209" spans="1:17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46"/>
      <c r="O209" s="46"/>
      <c r="P209" s="46"/>
      <c r="Q209" s="30">
        <f t="shared" si="3"/>
        <v>0</v>
      </c>
    </row>
    <row r="210" spans="1:17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46"/>
      <c r="O210" s="46"/>
      <c r="P210" s="46"/>
      <c r="Q210" s="30">
        <f t="shared" si="3"/>
        <v>0</v>
      </c>
    </row>
    <row r="211" spans="1:17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46"/>
      <c r="O211" s="46"/>
      <c r="P211" s="46"/>
      <c r="Q211" s="30">
        <f t="shared" si="3"/>
        <v>0</v>
      </c>
    </row>
    <row r="212" spans="1:17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6"/>
      <c r="O212" s="46"/>
      <c r="P212" s="46"/>
      <c r="Q212" s="30">
        <f t="shared" si="3"/>
        <v>0</v>
      </c>
    </row>
    <row r="213" spans="1:17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46"/>
      <c r="O213" s="46"/>
      <c r="P213" s="46"/>
      <c r="Q213" s="30">
        <f t="shared" si="3"/>
        <v>0</v>
      </c>
    </row>
    <row r="214" spans="1:17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46"/>
      <c r="O214" s="46"/>
      <c r="P214" s="46"/>
      <c r="Q214" s="30">
        <f t="shared" si="3"/>
        <v>0</v>
      </c>
    </row>
    <row r="215" spans="1:17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46"/>
      <c r="O215" s="46"/>
      <c r="P215" s="46"/>
      <c r="Q215" s="30">
        <f t="shared" si="3"/>
        <v>0</v>
      </c>
    </row>
    <row r="216" spans="1:17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46"/>
      <c r="O216" s="46"/>
      <c r="P216" s="46"/>
      <c r="Q216" s="30">
        <f t="shared" si="3"/>
        <v>0</v>
      </c>
    </row>
    <row r="217" spans="1:17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46"/>
      <c r="O217" s="46"/>
      <c r="P217" s="46"/>
      <c r="Q217" s="30">
        <f t="shared" si="3"/>
        <v>0</v>
      </c>
    </row>
    <row r="218" spans="1:17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46"/>
      <c r="O218" s="46"/>
      <c r="P218" s="46"/>
      <c r="Q218" s="30">
        <f t="shared" si="3"/>
        <v>0</v>
      </c>
    </row>
    <row r="219" spans="1:17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46"/>
      <c r="O219" s="46"/>
      <c r="P219" s="46"/>
      <c r="Q219" s="30">
        <f t="shared" si="3"/>
        <v>0</v>
      </c>
    </row>
    <row r="220" spans="1:17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46"/>
      <c r="O220" s="46"/>
      <c r="P220" s="46"/>
      <c r="Q220" s="30">
        <f t="shared" si="3"/>
        <v>0</v>
      </c>
    </row>
    <row r="221" spans="1:17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30">
        <f t="shared" si="3"/>
        <v>0</v>
      </c>
    </row>
    <row r="222" spans="1:17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46"/>
      <c r="O222" s="46"/>
      <c r="P222" s="46"/>
      <c r="Q222" s="30">
        <f t="shared" si="3"/>
        <v>0</v>
      </c>
    </row>
    <row r="223" spans="1:17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46"/>
      <c r="O223" s="46"/>
      <c r="P223" s="46"/>
      <c r="Q223" s="30">
        <f t="shared" si="3"/>
        <v>0</v>
      </c>
    </row>
    <row r="224" spans="1:17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46"/>
      <c r="O224" s="46"/>
      <c r="P224" s="46"/>
      <c r="Q224" s="30">
        <f t="shared" si="3"/>
        <v>0</v>
      </c>
    </row>
    <row r="225" spans="1:17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46"/>
      <c r="O225" s="46"/>
      <c r="P225" s="46"/>
      <c r="Q225" s="30">
        <f t="shared" si="3"/>
        <v>0</v>
      </c>
    </row>
    <row r="226" spans="1:17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46"/>
      <c r="O226" s="46"/>
      <c r="P226" s="46"/>
      <c r="Q226" s="30">
        <f t="shared" si="3"/>
        <v>0</v>
      </c>
    </row>
    <row r="227" spans="1:17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46"/>
      <c r="O227" s="46"/>
      <c r="P227" s="46"/>
      <c r="Q227" s="30">
        <f t="shared" si="3"/>
        <v>0</v>
      </c>
    </row>
    <row r="228" spans="1:17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46"/>
      <c r="O228" s="46"/>
      <c r="P228" s="46"/>
      <c r="Q228" s="30">
        <f t="shared" si="3"/>
        <v>0</v>
      </c>
    </row>
    <row r="229" spans="1:17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46"/>
      <c r="O229" s="46"/>
      <c r="P229" s="46"/>
      <c r="Q229" s="30">
        <f t="shared" si="3"/>
        <v>0</v>
      </c>
    </row>
    <row r="230" spans="1:17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30">
        <f t="shared" si="3"/>
        <v>0</v>
      </c>
    </row>
    <row r="231" spans="1:17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30">
        <f t="shared" si="3"/>
        <v>0</v>
      </c>
    </row>
    <row r="232" spans="1:17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46"/>
      <c r="O232" s="46"/>
      <c r="P232" s="46"/>
      <c r="Q232" s="30">
        <f t="shared" si="3"/>
        <v>0</v>
      </c>
    </row>
    <row r="233" spans="1:17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30">
        <f t="shared" si="3"/>
        <v>0</v>
      </c>
    </row>
    <row r="234" spans="1:17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30">
        <f t="shared" si="3"/>
        <v>0</v>
      </c>
    </row>
    <row r="235" spans="1:17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46"/>
      <c r="O235" s="46"/>
      <c r="P235" s="46"/>
      <c r="Q235" s="30">
        <f t="shared" si="3"/>
        <v>0</v>
      </c>
    </row>
    <row r="236" spans="1:17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46"/>
      <c r="O236" s="46"/>
      <c r="P236" s="46"/>
      <c r="Q236" s="30">
        <f t="shared" si="3"/>
        <v>0</v>
      </c>
    </row>
    <row r="237" spans="1:17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46"/>
      <c r="O237" s="46"/>
      <c r="P237" s="46"/>
      <c r="Q237" s="30">
        <f t="shared" si="3"/>
        <v>0</v>
      </c>
    </row>
    <row r="238" spans="1:17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46"/>
      <c r="O238" s="46"/>
      <c r="P238" s="46"/>
      <c r="Q238" s="30">
        <f t="shared" si="3"/>
        <v>0</v>
      </c>
    </row>
    <row r="239" spans="1:17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46"/>
      <c r="O239" s="46"/>
      <c r="P239" s="46"/>
      <c r="Q239" s="30">
        <f t="shared" si="3"/>
        <v>0</v>
      </c>
    </row>
    <row r="240" spans="1:17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46"/>
      <c r="O240" s="46"/>
      <c r="P240" s="46"/>
      <c r="Q240" s="30">
        <f t="shared" si="3"/>
        <v>0</v>
      </c>
    </row>
    <row r="241" spans="1:17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46"/>
      <c r="O241" s="46"/>
      <c r="P241" s="46"/>
      <c r="Q241" s="30">
        <f t="shared" si="3"/>
        <v>0</v>
      </c>
    </row>
    <row r="242" spans="1:17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46"/>
      <c r="O242" s="46"/>
      <c r="P242" s="46"/>
      <c r="Q242" s="30">
        <f t="shared" si="3"/>
        <v>0</v>
      </c>
    </row>
    <row r="243" spans="1:17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46"/>
      <c r="O243" s="46"/>
      <c r="P243" s="46"/>
      <c r="Q243" s="30">
        <f t="shared" si="3"/>
        <v>0</v>
      </c>
    </row>
    <row r="244" spans="1:17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46"/>
      <c r="O244" s="46"/>
      <c r="P244" s="46"/>
      <c r="Q244" s="30">
        <f t="shared" si="3"/>
        <v>0</v>
      </c>
    </row>
    <row r="245" spans="1:17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46"/>
      <c r="O245" s="46"/>
      <c r="P245" s="46"/>
      <c r="Q245" s="30">
        <f t="shared" si="3"/>
        <v>0</v>
      </c>
    </row>
    <row r="246" spans="1:17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46"/>
      <c r="O246" s="46"/>
      <c r="P246" s="46"/>
      <c r="Q246" s="30">
        <f t="shared" si="3"/>
        <v>0</v>
      </c>
    </row>
    <row r="247" spans="1:17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46"/>
      <c r="O247" s="46"/>
      <c r="P247" s="46"/>
      <c r="Q247" s="30">
        <f t="shared" si="3"/>
        <v>0</v>
      </c>
    </row>
    <row r="248" spans="1:17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46"/>
      <c r="O248" s="46"/>
      <c r="P248" s="46"/>
      <c r="Q248" s="30">
        <f t="shared" si="3"/>
        <v>0</v>
      </c>
    </row>
    <row r="249" spans="1:17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46"/>
      <c r="O249" s="46"/>
      <c r="P249" s="46"/>
      <c r="Q249" s="30">
        <f t="shared" si="3"/>
        <v>0</v>
      </c>
    </row>
    <row r="250" spans="1:17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46"/>
      <c r="O250" s="46"/>
      <c r="P250" s="46"/>
      <c r="Q250" s="30">
        <f t="shared" si="3"/>
        <v>0</v>
      </c>
    </row>
    <row r="251" spans="1:17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46"/>
      <c r="O251" s="46"/>
      <c r="P251" s="46"/>
      <c r="Q251" s="30">
        <f t="shared" si="3"/>
        <v>0</v>
      </c>
    </row>
    <row r="252" spans="1:17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46"/>
      <c r="O252" s="46"/>
      <c r="P252" s="46"/>
      <c r="Q252" s="30">
        <f t="shared" si="3"/>
        <v>0</v>
      </c>
    </row>
    <row r="253" spans="1:17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46"/>
      <c r="O253" s="46"/>
      <c r="P253" s="46"/>
      <c r="Q253" s="30">
        <f t="shared" si="3"/>
        <v>0</v>
      </c>
    </row>
    <row r="254" spans="1:17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46"/>
      <c r="O254" s="46"/>
      <c r="P254" s="46"/>
      <c r="Q254" s="30">
        <f t="shared" si="3"/>
        <v>0</v>
      </c>
    </row>
    <row r="255" spans="1:2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46"/>
      <c r="O255" s="46"/>
      <c r="P255" s="46"/>
      <c r="Q255" s="30">
        <f t="shared" si="3"/>
        <v>0</v>
      </c>
      <c r="X255" s="26"/>
    </row>
    <row r="256" spans="1:17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46"/>
      <c r="O256" s="46"/>
      <c r="P256" s="46"/>
      <c r="Q256" s="30">
        <f>+F256+J256+M256+P256</f>
        <v>0</v>
      </c>
    </row>
    <row r="257" spans="1:17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0"/>
      <c r="O257" s="50"/>
      <c r="P257" s="50"/>
      <c r="Q257" s="31">
        <f t="shared" si="3"/>
        <v>0</v>
      </c>
    </row>
    <row r="258" spans="1:2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L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>SUM(M12:M257)</f>
        <v>0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0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28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29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2"/>
    </row>
    <row r="266" spans="1:17" ht="15.6">
      <c r="A266" s="1"/>
      <c r="B266" s="17"/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6"/>
      <c r="O266" s="6"/>
      <c r="P266" s="6"/>
      <c r="Q266" s="18"/>
    </row>
    <row r="267" spans="1:17" ht="15.6">
      <c r="A267" s="1"/>
      <c r="B267" s="17" t="s">
        <v>292</v>
      </c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  <c r="O267" s="79"/>
      <c r="P267" s="79"/>
      <c r="Q267" s="79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  <c r="O268" s="78"/>
      <c r="P268" s="78"/>
      <c r="Q268" s="78"/>
    </row>
    <row r="269" spans="1:17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  <c r="O269" s="75"/>
      <c r="P269" s="75"/>
      <c r="Q269" s="75"/>
    </row>
    <row r="270" spans="1:17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3:17" ht="12.75"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5" spans="3:17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</sheetData>
  <mergeCells count="12">
    <mergeCell ref="H270:L270"/>
    <mergeCell ref="H266:L266"/>
    <mergeCell ref="G267:J267"/>
    <mergeCell ref="L267:Q267"/>
    <mergeCell ref="G268:J268"/>
    <mergeCell ref="L268:Q268"/>
    <mergeCell ref="A10:A11"/>
    <mergeCell ref="B10:B11"/>
    <mergeCell ref="C10:C11"/>
    <mergeCell ref="Q10:Q11"/>
    <mergeCell ref="G269:J269"/>
    <mergeCell ref="L269:Q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N11" sqref="N11"/>
      <selection pane="topRight" activeCell="N11" sqref="N11"/>
      <selection pane="bottomLeft" activeCell="N11" sqref="N11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0.28125" style="0" customWidth="1"/>
    <col min="3" max="3" width="13.7109375" style="0" customWidth="1"/>
    <col min="4" max="10" width="16.7109375" style="0" customWidth="1"/>
    <col min="11" max="11" width="19.57421875" style="0" customWidth="1"/>
    <col min="12" max="12" width="16.7109375" style="0" customWidth="1"/>
    <col min="13" max="13" width="19.7109375" style="0" customWidth="1"/>
    <col min="14" max="16" width="16.7109375" style="0" customWidth="1"/>
    <col min="17" max="17" width="18.281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12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311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0" t="s">
        <v>0</v>
      </c>
      <c r="B10" s="81" t="s">
        <v>1</v>
      </c>
      <c r="C10" s="82" t="s">
        <v>7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296</v>
      </c>
      <c r="O10" s="62"/>
      <c r="P10" s="63"/>
      <c r="Q10" s="76" t="s">
        <v>4</v>
      </c>
    </row>
    <row r="11" spans="1:17" ht="31.8" customHeight="1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 customHeight="1">
      <c r="A12" s="72">
        <f>+'01-2023'!A12</f>
        <v>1</v>
      </c>
      <c r="B12" s="21" t="str">
        <f>+'01-2023'!B12</f>
        <v>ABADIA DE GOIAS</v>
      </c>
      <c r="C12" s="25">
        <f>+IF(ISERROR(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,"",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</f>
        <v>0.14265248023269822</v>
      </c>
      <c r="D12" s="22">
        <f>+'01-2023'!D12+'02-2023'!D12+'03-2023'!D12+'04-2023'!D12+'05-2023'!D12+'06-2023'!D12+'07-2023'!D12+'08-2023'!D12+'09-2023'!D12+'10-2023'!D12+'11-2023'!D12+'12-2023'!D12</f>
        <v>981677.7699999999</v>
      </c>
      <c r="E12" s="22">
        <f>+'01-2023'!E12+'02-2023'!E12+'03-2023'!E12+'04-2023'!E12+'05-2023'!E12+'06-2023'!E12+'07-2023'!E12+'08-2023'!E12+'09-2023'!E12+'10-2023'!E12+'11-2023'!E12+'12-2023'!E12</f>
        <v>194950.58</v>
      </c>
      <c r="F12" s="22">
        <f>+'01-2023'!F12+'02-2023'!F12+'03-2023'!F12+'04-2023'!F12+'05-2023'!F12+'06-2023'!F12+'07-2023'!F12+'08-2023'!F12+'09-2023'!F12+'10-2023'!F12+'11-2023'!F12+'12-2023'!F12</f>
        <v>786727.1900000002</v>
      </c>
      <c r="G12" s="22">
        <f>+'01-2023'!G12+'02-2023'!G12+'03-2023'!G12+'04-2023'!G12+'05-2023'!G12+'06-2023'!G12+'07-2023'!G12+'08-2023'!G12+'09-2023'!G12+'10-2023'!G12+'11-2023'!G12+'12-2023'!G12</f>
        <v>35000.56</v>
      </c>
      <c r="H12" s="22">
        <f>+'01-2023'!H12+'02-2023'!H12+'03-2023'!H12+'04-2023'!H12+'05-2023'!H12+'06-2023'!H12+'07-2023'!H12+'08-2023'!H12+'09-2023'!H12+'10-2023'!H12+'11-2023'!H12+'12-2023'!H12</f>
        <v>7000.11</v>
      </c>
      <c r="I12" s="22">
        <f>+'01-2023'!I12+'02-2023'!I12+'03-2023'!I12+'04-2023'!I12+'05-2023'!I12+'06-2023'!I12+'07-2023'!I12+'08-2023'!I12+'09-2023'!I12+'10-2023'!I12+'11-2023'!I12+'12-2023'!I12</f>
        <v>280.01</v>
      </c>
      <c r="J12" s="22">
        <f>+'01-2023'!J12+'02-2023'!J12+'03-2023'!J12+'04-2023'!J12+'05-2023'!J12+'06-2023'!J12+'07-2023'!J12+'08-2023'!J12+'09-2023'!J12+'10-2023'!J12+'11-2023'!J12+'12-2023'!J12</f>
        <v>27720.44</v>
      </c>
      <c r="K12" s="22">
        <f>+'01-2023'!K12+'02-2023'!K12+'03-2023'!K12+'04-2023'!K12+'05-2023'!K12+'06-2023'!K12+'07-2023'!K12+'08-2023'!K12+'09-2023'!K12+'10-2023'!K12+'11-2023'!K12+'12-2023'!K12</f>
        <v>6102074.942023745</v>
      </c>
      <c r="L12" s="22">
        <f>+'01-2023'!L12+'02-2023'!L12+'03-2023'!L12+'04-2023'!L12+'05-2023'!L12+'06-2023'!L12+'07-2023'!L12+'08-2023'!L12+'09-2023'!L12+'10-2023'!L12+'11-2023'!L12+'12-2023'!L12</f>
        <v>1233226.876520683</v>
      </c>
      <c r="M12" s="22">
        <f>+'01-2023'!M12+'02-2023'!M12+'03-2023'!M12+'04-2023'!M12+'05-2023'!M12+'06-2023'!M12+'07-2023'!M12+'08-2023'!M12+'09-2023'!M12+'10-2023'!M12+'11-2023'!M12+'12-2023'!M12</f>
        <v>4868848.065503061</v>
      </c>
      <c r="N12" s="73">
        <f>'05-2023'!N12+'06-2023'!N12+'07-2023'!N12+'08-2023'!N12+'09-2023'!N12+'10-2023'!N12+'11-2023'!N12+'12-2023'!N12</f>
        <v>96665.06</v>
      </c>
      <c r="O12" s="73">
        <f>'05-2023'!O12+'06-2023'!O12+'07-2023'!O12+'08-2023'!O12+'09-2023'!O12+'10-2023'!O12+'11-2023'!O12+'12-2023'!O12</f>
        <v>19333.01</v>
      </c>
      <c r="P12" s="73">
        <f>'05-2023'!P12+'06-2023'!P12+'07-2023'!P12+'08-2023'!P12+'09-2023'!P12+'10-2023'!P12+'11-2023'!P12+'12-2023'!P12</f>
        <v>77332.05</v>
      </c>
      <c r="Q12" s="74">
        <f>+F12+J12+M12+P12</f>
        <v>5760627.7455030605</v>
      </c>
    </row>
    <row r="13" spans="1:17" ht="12.75">
      <c r="A13" s="72">
        <f>+'01-2023'!A13</f>
        <v>2</v>
      </c>
      <c r="B13" s="21" t="str">
        <f>+'01-2023'!B13</f>
        <v>ABADIANIA</v>
      </c>
      <c r="C13" s="25">
        <f>+IF(ISERROR(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,"",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</f>
        <v>0.1531833537215701</v>
      </c>
      <c r="D13" s="22">
        <f>+'01-2023'!D13+'02-2023'!D13+'03-2023'!D13+'04-2023'!D13+'05-2023'!D13+'06-2023'!D13+'07-2023'!D13+'08-2023'!D13+'09-2023'!D13+'10-2023'!D13+'11-2023'!D13+'12-2023'!D13</f>
        <v>1081308.9</v>
      </c>
      <c r="E13" s="22">
        <f>+'01-2023'!E13+'02-2023'!E13+'03-2023'!E13+'04-2023'!E13+'05-2023'!E13+'06-2023'!E13+'07-2023'!E13+'08-2023'!E13+'09-2023'!E13+'10-2023'!E13+'11-2023'!E13+'12-2023'!E13</f>
        <v>211921.3</v>
      </c>
      <c r="F13" s="22">
        <f>+'01-2023'!F13+'02-2023'!F13+'03-2023'!F13+'04-2023'!F13+'05-2023'!F13+'06-2023'!F13+'07-2023'!F13+'08-2023'!F13+'09-2023'!F13+'10-2023'!F13+'11-2023'!F13+'12-2023'!F13</f>
        <v>869387.6000000001</v>
      </c>
      <c r="G13" s="22">
        <f>+'01-2023'!G13+'02-2023'!G13+'03-2023'!G13+'04-2023'!G13+'05-2023'!G13+'06-2023'!G13+'07-2023'!G13+'08-2023'!G13+'09-2023'!G13+'10-2023'!G13+'11-2023'!G13+'12-2023'!G13</f>
        <v>37582.85999999999</v>
      </c>
      <c r="H13" s="22">
        <f>+'01-2023'!H13+'02-2023'!H13+'03-2023'!H13+'04-2023'!H13+'05-2023'!H13+'06-2023'!H13+'07-2023'!H13+'08-2023'!H13+'09-2023'!H13+'10-2023'!H13+'11-2023'!H13+'12-2023'!H13</f>
        <v>7516.58</v>
      </c>
      <c r="I13" s="22">
        <f>+'01-2023'!I13+'02-2023'!I13+'03-2023'!I13+'04-2023'!I13+'05-2023'!I13+'06-2023'!I13+'07-2023'!I13+'08-2023'!I13+'09-2023'!I13+'10-2023'!I13+'11-2023'!I13+'12-2023'!I13</f>
        <v>300.65999999999997</v>
      </c>
      <c r="J13" s="22">
        <f>+'01-2023'!J13+'02-2023'!J13+'03-2023'!J13+'04-2023'!J13+'05-2023'!J13+'06-2023'!J13+'07-2023'!J13+'08-2023'!J13+'09-2023'!J13+'10-2023'!J13+'11-2023'!J13+'12-2023'!J13</f>
        <v>29765.620000000003</v>
      </c>
      <c r="K13" s="22">
        <f>+'01-2023'!K13+'02-2023'!K13+'03-2023'!K13+'04-2023'!K13+'05-2023'!K13+'06-2023'!K13+'07-2023'!K13+'08-2023'!K13+'09-2023'!K13+'10-2023'!K13+'11-2023'!K13+'12-2023'!K13</f>
        <v>6415794.0680172015</v>
      </c>
      <c r="L13" s="22">
        <f>+'01-2023'!L13+'02-2023'!L13+'03-2023'!L13+'04-2023'!L13+'05-2023'!L13+'06-2023'!L13+'07-2023'!L13+'08-2023'!L13+'09-2023'!L13+'10-2023'!L13+'11-2023'!L13+'12-2023'!L13</f>
        <v>1321283.2558803812</v>
      </c>
      <c r="M13" s="22">
        <f>+'01-2023'!M13+'02-2023'!M13+'03-2023'!M13+'04-2023'!M13+'05-2023'!M13+'06-2023'!M13+'07-2023'!M13+'08-2023'!M13+'09-2023'!M13+'10-2023'!M13+'11-2023'!M13+'12-2023'!M13</f>
        <v>5094510.81213682</v>
      </c>
      <c r="N13" s="73">
        <f>'05-2023'!N13+'06-2023'!N13+'07-2023'!N13+'08-2023'!N13+'09-2023'!N13+'10-2023'!N13+'11-2023'!N13+'12-2023'!N13</f>
        <v>103787.40000000001</v>
      </c>
      <c r="O13" s="73">
        <f>'05-2023'!O13+'06-2023'!O13+'07-2023'!O13+'08-2023'!O13+'09-2023'!O13+'10-2023'!O13+'11-2023'!O13+'12-2023'!O13</f>
        <v>20757.48</v>
      </c>
      <c r="P13" s="73">
        <f>'05-2023'!P13+'06-2023'!P13+'07-2023'!P13+'08-2023'!P13+'09-2023'!P13+'10-2023'!P13+'11-2023'!P13+'12-2023'!P13</f>
        <v>83029.92000000001</v>
      </c>
      <c r="Q13" s="74">
        <f aca="true" t="shared" si="0" ref="Q13:Q76">+F13+J13+M13+P13</f>
        <v>6076693.952136819</v>
      </c>
    </row>
    <row r="14" spans="1:17" ht="12.75">
      <c r="A14" s="72">
        <f>+'01-2023'!A14</f>
        <v>3</v>
      </c>
      <c r="B14" s="21" t="str">
        <f>+'01-2023'!B14</f>
        <v>ACREUNA</v>
      </c>
      <c r="C14" s="25">
        <f>+IF(ISERROR(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,"",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</f>
        <v>0.33325075624746925</v>
      </c>
      <c r="D14" s="22">
        <f>+'01-2023'!D14+'02-2023'!D14+'03-2023'!D14+'04-2023'!D14+'05-2023'!D14+'06-2023'!D14+'07-2023'!D14+'08-2023'!D14+'09-2023'!D14+'10-2023'!D14+'11-2023'!D14+'12-2023'!D14</f>
        <v>2624716.785</v>
      </c>
      <c r="E14" s="22">
        <f>+'01-2023'!E14+'02-2023'!E14+'03-2023'!E14+'04-2023'!E14+'05-2023'!E14+'06-2023'!E14+'07-2023'!E14+'08-2023'!E14+'09-2023'!E14+'10-2023'!E14+'11-2023'!E14+'12-2023'!E14</f>
        <v>512575.45499999996</v>
      </c>
      <c r="F14" s="22">
        <f>+'01-2023'!F14+'02-2023'!F14+'03-2023'!F14+'04-2023'!F14+'05-2023'!F14+'06-2023'!F14+'07-2023'!F14+'08-2023'!F14+'09-2023'!F14+'10-2023'!F14+'11-2023'!F14+'12-2023'!F14</f>
        <v>2112141.33</v>
      </c>
      <c r="G14" s="22">
        <f>+'01-2023'!G14+'02-2023'!G14+'03-2023'!G14+'04-2023'!G14+'05-2023'!G14+'06-2023'!G14+'07-2023'!G14+'08-2023'!G14+'09-2023'!G14+'10-2023'!G14+'11-2023'!G14+'12-2023'!G14</f>
        <v>81760.35999999999</v>
      </c>
      <c r="H14" s="22">
        <f>+'01-2023'!H14+'02-2023'!H14+'03-2023'!H14+'04-2023'!H14+'05-2023'!H14+'06-2023'!H14+'07-2023'!H14+'08-2023'!H14+'09-2023'!H14+'10-2023'!H14+'11-2023'!H14+'12-2023'!H14</f>
        <v>16352.079999999998</v>
      </c>
      <c r="I14" s="22">
        <f>+'01-2023'!I14+'02-2023'!I14+'03-2023'!I14+'04-2023'!I14+'05-2023'!I14+'06-2023'!I14+'07-2023'!I14+'08-2023'!I14+'09-2023'!I14+'10-2023'!I14+'11-2023'!I14+'12-2023'!I14</f>
        <v>654.09</v>
      </c>
      <c r="J14" s="22">
        <f>+'01-2023'!J14+'02-2023'!J14+'03-2023'!J14+'04-2023'!J14+'05-2023'!J14+'06-2023'!J14+'07-2023'!J14+'08-2023'!J14+'09-2023'!J14+'10-2023'!J14+'11-2023'!J14+'12-2023'!J14</f>
        <v>64754.189999999995</v>
      </c>
      <c r="K14" s="22">
        <f>+'01-2023'!K14+'02-2023'!K14+'03-2023'!K14+'04-2023'!K14+'05-2023'!K14+'06-2023'!K14+'07-2023'!K14+'08-2023'!K14+'09-2023'!K14+'10-2023'!K14+'11-2023'!K14+'12-2023'!K14</f>
        <v>14306438.753015967</v>
      </c>
      <c r="L14" s="22">
        <f>+'01-2023'!L14+'02-2023'!L14+'03-2023'!L14+'04-2023'!L14+'05-2023'!L14+'06-2023'!L14+'07-2023'!L14+'08-2023'!L14+'09-2023'!L14+'10-2023'!L14+'11-2023'!L14+'12-2023'!L14</f>
        <v>2872504.496342229</v>
      </c>
      <c r="M14" s="22">
        <f>+'01-2023'!M14+'02-2023'!M14+'03-2023'!M14+'04-2023'!M14+'05-2023'!M14+'06-2023'!M14+'07-2023'!M14+'08-2023'!M14+'09-2023'!M14+'10-2023'!M14+'11-2023'!M14+'12-2023'!M14</f>
        <v>11433934.256673738</v>
      </c>
      <c r="N14" s="73">
        <f>'05-2023'!N14+'06-2023'!N14+'07-2023'!N14+'08-2023'!N14+'09-2023'!N14+'10-2023'!N14+'11-2023'!N14+'12-2023'!N14</f>
        <v>225805.15</v>
      </c>
      <c r="O14" s="73">
        <f>'05-2023'!O14+'06-2023'!O14+'07-2023'!O14+'08-2023'!O14+'09-2023'!O14+'10-2023'!O14+'11-2023'!O14+'12-2023'!O14</f>
        <v>45161.03</v>
      </c>
      <c r="P14" s="73">
        <f>'05-2023'!P14+'06-2023'!P14+'07-2023'!P14+'08-2023'!P14+'09-2023'!P14+'10-2023'!P14+'11-2023'!P14+'12-2023'!P14</f>
        <v>180644.12</v>
      </c>
      <c r="Q14" s="74">
        <f t="shared" si="0"/>
        <v>13791473.896673737</v>
      </c>
    </row>
    <row r="15" spans="1:17" ht="12.75">
      <c r="A15" s="72">
        <f>+'01-2023'!A15</f>
        <v>4</v>
      </c>
      <c r="B15" s="21" t="str">
        <f>+'01-2023'!B15</f>
        <v>ADELANDIA</v>
      </c>
      <c r="C15" s="25">
        <f>+IF(ISERROR(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,"",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</f>
        <v>0.06141601250584223</v>
      </c>
      <c r="D15" s="22">
        <f>+'01-2023'!D15+'02-2023'!D15+'03-2023'!D15+'04-2023'!D15+'05-2023'!D15+'06-2023'!D15+'07-2023'!D15+'08-2023'!D15+'09-2023'!D15+'10-2023'!D15+'11-2023'!D15+'12-2023'!D15</f>
        <v>189846.40249999997</v>
      </c>
      <c r="E15" s="22">
        <f>+'01-2023'!E15+'02-2023'!E15+'03-2023'!E15+'04-2023'!E15+'05-2023'!E15+'06-2023'!E15+'07-2023'!E15+'08-2023'!E15+'09-2023'!E15+'10-2023'!E15+'11-2023'!E15+'12-2023'!E15</f>
        <v>36624.0325</v>
      </c>
      <c r="F15" s="22">
        <f>+'01-2023'!F15+'02-2023'!F15+'03-2023'!F15+'04-2023'!F15+'05-2023'!F15+'06-2023'!F15+'07-2023'!F15+'08-2023'!F15+'09-2023'!F15+'10-2023'!F15+'11-2023'!F15+'12-2023'!F15</f>
        <v>153222.37</v>
      </c>
      <c r="G15" s="22">
        <f>+'01-2023'!G15+'02-2023'!G15+'03-2023'!G15+'04-2023'!G15+'05-2023'!G15+'06-2023'!G15+'07-2023'!G15+'08-2023'!G15+'09-2023'!G15+'10-2023'!G15+'11-2023'!G15+'12-2023'!G15</f>
        <v>14933.429999999997</v>
      </c>
      <c r="H15" s="22">
        <f>+'01-2023'!H15+'02-2023'!H15+'03-2023'!H15+'04-2023'!H15+'05-2023'!H15+'06-2023'!H15+'07-2023'!H15+'08-2023'!H15+'09-2023'!H15+'10-2023'!H15+'11-2023'!H15+'12-2023'!H15</f>
        <v>2986.69</v>
      </c>
      <c r="I15" s="22">
        <f>+'01-2023'!I15+'02-2023'!I15+'03-2023'!I15+'04-2023'!I15+'05-2023'!I15+'06-2023'!I15+'07-2023'!I15+'08-2023'!I15+'09-2023'!I15+'10-2023'!I15+'11-2023'!I15+'12-2023'!I15</f>
        <v>119.47000000000001</v>
      </c>
      <c r="J15" s="22">
        <f>+'01-2023'!J15+'02-2023'!J15+'03-2023'!J15+'04-2023'!J15+'05-2023'!J15+'06-2023'!J15+'07-2023'!J15+'08-2023'!J15+'09-2023'!J15+'10-2023'!J15+'11-2023'!J15+'12-2023'!J15</f>
        <v>11827.269999999999</v>
      </c>
      <c r="K15" s="22">
        <f>+'01-2023'!K15+'02-2023'!K15+'03-2023'!K15+'04-2023'!K15+'05-2023'!K15+'06-2023'!K15+'07-2023'!K15+'08-2023'!K15+'09-2023'!K15+'10-2023'!K15+'11-2023'!K15+'12-2023'!K15</f>
        <v>2607920.5379445553</v>
      </c>
      <c r="L15" s="22">
        <f>+'01-2023'!L15+'02-2023'!L15+'03-2023'!L15+'04-2023'!L15+'05-2023'!L15+'06-2023'!L15+'07-2023'!L15+'08-2023'!L15+'09-2023'!L15+'10-2023'!L15+'11-2023'!L15+'12-2023'!L15</f>
        <v>523418.7021836497</v>
      </c>
      <c r="M15" s="22">
        <f>+'01-2023'!M15+'02-2023'!M15+'03-2023'!M15+'04-2023'!M15+'05-2023'!M15+'06-2023'!M15+'07-2023'!M15+'08-2023'!M15+'09-2023'!M15+'10-2023'!M15+'11-2023'!M15+'12-2023'!M15</f>
        <v>2084501.8357609052</v>
      </c>
      <c r="N15" s="73">
        <f>'05-2023'!N15+'06-2023'!N15+'07-2023'!N15+'08-2023'!N15+'09-2023'!N15+'10-2023'!N15+'11-2023'!N15+'12-2023'!N15</f>
        <v>36953.21000000001</v>
      </c>
      <c r="O15" s="73">
        <f>'05-2023'!O15+'06-2023'!O15+'07-2023'!O15+'08-2023'!O15+'09-2023'!O15+'10-2023'!O15+'11-2023'!O15+'12-2023'!O15</f>
        <v>7390.64</v>
      </c>
      <c r="P15" s="73">
        <f>'05-2023'!P15+'06-2023'!P15+'07-2023'!P15+'08-2023'!P15+'09-2023'!P15+'10-2023'!P15+'11-2023'!P15+'12-2023'!P15</f>
        <v>29562.57</v>
      </c>
      <c r="Q15" s="74">
        <f t="shared" si="0"/>
        <v>2279114.045760905</v>
      </c>
    </row>
    <row r="16" spans="1:17" ht="12.75">
      <c r="A16" s="72">
        <f>+'01-2023'!A16</f>
        <v>5</v>
      </c>
      <c r="B16" s="21" t="str">
        <f>+'01-2023'!B16</f>
        <v>AGUA FRIA DE GOIAS</v>
      </c>
      <c r="C16" s="25">
        <f>+IF(ISERROR(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,"",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</f>
        <v>0.25144212257400433</v>
      </c>
      <c r="D16" s="22">
        <f>+'01-2023'!D16+'02-2023'!D16+'03-2023'!D16+'04-2023'!D16+'05-2023'!D16+'06-2023'!D16+'07-2023'!D16+'08-2023'!D16+'09-2023'!D16+'10-2023'!D16+'11-2023'!D16+'12-2023'!D16</f>
        <v>139458.6</v>
      </c>
      <c r="E16" s="22">
        <f>+'01-2023'!E16+'02-2023'!E16+'03-2023'!E16+'04-2023'!E16+'05-2023'!E16+'06-2023'!E16+'07-2023'!E16+'08-2023'!E16+'09-2023'!E16+'10-2023'!E16+'11-2023'!E16+'12-2023'!E16</f>
        <v>27905.339999999997</v>
      </c>
      <c r="F16" s="22">
        <f>+'01-2023'!F16+'02-2023'!F16+'03-2023'!F16+'04-2023'!F16+'05-2023'!F16+'06-2023'!F16+'07-2023'!F16+'08-2023'!F16+'09-2023'!F16+'10-2023'!F16+'11-2023'!F16+'12-2023'!F16</f>
        <v>111553.25999999998</v>
      </c>
      <c r="G16" s="22">
        <f>+'01-2023'!G16+'02-2023'!G16+'03-2023'!G16+'04-2023'!G16+'05-2023'!G16+'06-2023'!G16+'07-2023'!G16+'08-2023'!G16+'09-2023'!G16+'10-2023'!G16+'11-2023'!G16+'12-2023'!G16</f>
        <v>61689.54</v>
      </c>
      <c r="H16" s="22">
        <f>+'01-2023'!H16+'02-2023'!H16+'03-2023'!H16+'04-2023'!H16+'05-2023'!H16+'06-2023'!H16+'07-2023'!H16+'08-2023'!H16+'09-2023'!H16+'10-2023'!H16+'11-2023'!H16+'12-2023'!H16</f>
        <v>12337.92</v>
      </c>
      <c r="I16" s="22">
        <f>+'01-2023'!I16+'02-2023'!I16+'03-2023'!I16+'04-2023'!I16+'05-2023'!I16+'06-2023'!I16+'07-2023'!I16+'08-2023'!I16+'09-2023'!I16+'10-2023'!I16+'11-2023'!I16+'12-2023'!I16</f>
        <v>493.50999999999993</v>
      </c>
      <c r="J16" s="22">
        <f>+'01-2023'!J16+'02-2023'!J16+'03-2023'!J16+'04-2023'!J16+'05-2023'!J16+'06-2023'!J16+'07-2023'!J16+'08-2023'!J16+'09-2023'!J16+'10-2023'!J16+'11-2023'!J16+'12-2023'!J16</f>
        <v>48858.10999999999</v>
      </c>
      <c r="K16" s="22">
        <f>+'01-2023'!K16+'02-2023'!K16+'03-2023'!K16+'04-2023'!K16+'05-2023'!K16+'06-2023'!K16+'07-2023'!K16+'08-2023'!K16+'09-2023'!K16+'10-2023'!K16+'11-2023'!K16+'12-2023'!K16</f>
        <v>10790931.794399468</v>
      </c>
      <c r="L16" s="22">
        <f>+'01-2023'!L16+'02-2023'!L16+'03-2023'!L16+'04-2023'!L16+'05-2023'!L16+'06-2023'!L16+'07-2023'!L16+'08-2023'!L16+'09-2023'!L16+'10-2023'!L16+'11-2023'!L16+'12-2023'!L16</f>
        <v>2166648.848830534</v>
      </c>
      <c r="M16" s="22">
        <f>+'01-2023'!M16+'02-2023'!M16+'03-2023'!M16+'04-2023'!M16+'05-2023'!M16+'06-2023'!M16+'07-2023'!M16+'08-2023'!M16+'09-2023'!M16+'10-2023'!M16+'11-2023'!M16+'12-2023'!M16</f>
        <v>8624282.945568934</v>
      </c>
      <c r="N16" s="73">
        <f>'05-2023'!N16+'06-2023'!N16+'07-2023'!N16+'08-2023'!N16+'09-2023'!N16+'10-2023'!N16+'11-2023'!N16+'12-2023'!N16</f>
        <v>170369.36000000002</v>
      </c>
      <c r="O16" s="73">
        <f>'05-2023'!O16+'06-2023'!O16+'07-2023'!O16+'08-2023'!O16+'09-2023'!O16+'10-2023'!O16+'11-2023'!O16+'12-2023'!O16</f>
        <v>34073.869999999995</v>
      </c>
      <c r="P16" s="73">
        <f>'05-2023'!P16+'06-2023'!P16+'07-2023'!P16+'08-2023'!P16+'09-2023'!P16+'10-2023'!P16+'11-2023'!P16+'12-2023'!P16</f>
        <v>136295.49</v>
      </c>
      <c r="Q16" s="74">
        <f t="shared" si="0"/>
        <v>8920989.805568933</v>
      </c>
    </row>
    <row r="17" spans="1:17" ht="12.75">
      <c r="A17" s="72">
        <f>+'01-2023'!A17</f>
        <v>6</v>
      </c>
      <c r="B17" s="21" t="str">
        <f>+'01-2023'!B17</f>
        <v>AGUA LIMPA</v>
      </c>
      <c r="C17" s="25">
        <f>+IF(ISERROR(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,"",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</f>
        <v>0.08665832182277645</v>
      </c>
      <c r="D17" s="22">
        <f>+'01-2023'!D17+'02-2023'!D17+'03-2023'!D17+'04-2023'!D17+'05-2023'!D17+'06-2023'!D17+'07-2023'!D17+'08-2023'!D17+'09-2023'!D17+'10-2023'!D17+'11-2023'!D17+'12-2023'!D17</f>
        <v>131449.31</v>
      </c>
      <c r="E17" s="22">
        <f>+'01-2023'!E17+'02-2023'!E17+'03-2023'!E17+'04-2023'!E17+'05-2023'!E17+'06-2023'!E17+'07-2023'!E17+'08-2023'!E17+'09-2023'!E17+'10-2023'!E17+'11-2023'!E17+'12-2023'!E17</f>
        <v>25828.239999999994</v>
      </c>
      <c r="F17" s="22">
        <f>+'01-2023'!F17+'02-2023'!F17+'03-2023'!F17+'04-2023'!F17+'05-2023'!F17+'06-2023'!F17+'07-2023'!F17+'08-2023'!F17+'09-2023'!F17+'10-2023'!F17+'11-2023'!F17+'12-2023'!F17</f>
        <v>105621.06999999998</v>
      </c>
      <c r="G17" s="22">
        <f>+'01-2023'!G17+'02-2023'!G17+'03-2023'!G17+'04-2023'!G17+'05-2023'!G17+'06-2023'!G17+'07-2023'!G17+'08-2023'!G17+'09-2023'!G17+'10-2023'!G17+'11-2023'!G17+'12-2023'!G17</f>
        <v>21262.75</v>
      </c>
      <c r="H17" s="22">
        <f>+'01-2023'!H17+'02-2023'!H17+'03-2023'!H17+'04-2023'!H17+'05-2023'!H17+'06-2023'!H17+'07-2023'!H17+'08-2023'!H17+'09-2023'!H17+'10-2023'!H17+'11-2023'!H17+'12-2023'!H17</f>
        <v>4252.55</v>
      </c>
      <c r="I17" s="22">
        <f>+'01-2023'!I17+'02-2023'!I17+'03-2023'!I17+'04-2023'!I17+'05-2023'!I17+'06-2023'!I17+'07-2023'!I17+'08-2023'!I17+'09-2023'!I17+'10-2023'!I17+'11-2023'!I17+'12-2023'!I17</f>
        <v>170.11</v>
      </c>
      <c r="J17" s="22">
        <f>+'01-2023'!J17+'02-2023'!J17+'03-2023'!J17+'04-2023'!J17+'05-2023'!J17+'06-2023'!J17+'07-2023'!J17+'08-2023'!J17+'09-2023'!J17+'10-2023'!J17+'11-2023'!J17+'12-2023'!J17</f>
        <v>16840.09</v>
      </c>
      <c r="K17" s="22">
        <f>+'01-2023'!K17+'02-2023'!K17+'03-2023'!K17+'04-2023'!K17+'05-2023'!K17+'06-2023'!K17+'07-2023'!K17+'08-2023'!K17+'09-2023'!K17+'10-2023'!K17+'11-2023'!K17+'12-2023'!K17</f>
        <v>3551924.0235356535</v>
      </c>
      <c r="L17" s="22">
        <f>+'01-2023'!L17+'02-2023'!L17+'03-2023'!L17+'04-2023'!L17+'05-2023'!L17+'06-2023'!L17+'07-2023'!L17+'08-2023'!L17+'09-2023'!L17+'10-2023'!L17+'11-2023'!L17+'12-2023'!L17</f>
        <v>746270.2253562212</v>
      </c>
      <c r="M17" s="22">
        <f>+'01-2023'!M17+'02-2023'!M17+'03-2023'!M17+'04-2023'!M17+'05-2023'!M17+'06-2023'!M17+'07-2023'!M17+'08-2023'!M17+'09-2023'!M17+'10-2023'!M17+'11-2023'!M17+'12-2023'!M17</f>
        <v>2805653.7981794323</v>
      </c>
      <c r="N17" s="73">
        <f>'05-2023'!N17+'06-2023'!N17+'07-2023'!N17+'08-2023'!N17+'09-2023'!N17+'10-2023'!N17+'11-2023'!N17+'12-2023'!N17</f>
        <v>58726.03</v>
      </c>
      <c r="O17" s="73">
        <f>'05-2023'!O17+'06-2023'!O17+'07-2023'!O17+'08-2023'!O17+'09-2023'!O17+'10-2023'!O17+'11-2023'!O17+'12-2023'!O17</f>
        <v>11745.21</v>
      </c>
      <c r="P17" s="73">
        <f>'05-2023'!P17+'06-2023'!P17+'07-2023'!P17+'08-2023'!P17+'09-2023'!P17+'10-2023'!P17+'11-2023'!P17+'12-2023'!P17</f>
        <v>46980.82000000001</v>
      </c>
      <c r="Q17" s="74">
        <f t="shared" si="0"/>
        <v>2975095.7781794323</v>
      </c>
    </row>
    <row r="18" spans="1:17" ht="12.75">
      <c r="A18" s="72">
        <f>+'01-2023'!A18</f>
        <v>7</v>
      </c>
      <c r="B18" s="21" t="str">
        <f>+'01-2023'!B18</f>
        <v>AGUAS LINDAS DE GOIAS</v>
      </c>
      <c r="C18" s="25">
        <f>+IF(ISERROR(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,"",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</f>
        <v>0.31981561725529234</v>
      </c>
      <c r="D18" s="22">
        <f>+'01-2023'!D18+'02-2023'!D18+'03-2023'!D18+'04-2023'!D18+'05-2023'!D18+'06-2023'!D18+'07-2023'!D18+'08-2023'!D18+'09-2023'!D18+'10-2023'!D18+'11-2023'!D18+'12-2023'!D18</f>
        <v>2686477.32</v>
      </c>
      <c r="E18" s="22">
        <f>+'01-2023'!E18+'02-2023'!E18+'03-2023'!E18+'04-2023'!E18+'05-2023'!E18+'06-2023'!E18+'07-2023'!E18+'08-2023'!E18+'09-2023'!E18+'10-2023'!E18+'11-2023'!E18+'12-2023'!E18</f>
        <v>536881.92</v>
      </c>
      <c r="F18" s="22">
        <f>+'01-2023'!F18+'02-2023'!F18+'03-2023'!F18+'04-2023'!F18+'05-2023'!F18+'06-2023'!F18+'07-2023'!F18+'08-2023'!F18+'09-2023'!F18+'10-2023'!F18+'11-2023'!F18+'12-2023'!F18</f>
        <v>2149595.4</v>
      </c>
      <c r="G18" s="22">
        <f>+'01-2023'!G18+'02-2023'!G18+'03-2023'!G18+'04-2023'!G18+'05-2023'!G18+'06-2023'!G18+'07-2023'!G18+'08-2023'!G18+'09-2023'!G18+'10-2023'!G18+'11-2023'!G18+'12-2023'!G18</f>
        <v>78465.83</v>
      </c>
      <c r="H18" s="22">
        <f>+'01-2023'!H18+'02-2023'!H18+'03-2023'!H18+'04-2023'!H18+'05-2023'!H18+'06-2023'!H18+'07-2023'!H18+'08-2023'!H18+'09-2023'!H18+'10-2023'!H18+'11-2023'!H18+'12-2023'!H18</f>
        <v>15693.170000000002</v>
      </c>
      <c r="I18" s="22">
        <f>+'01-2023'!I18+'02-2023'!I18+'03-2023'!I18+'04-2023'!I18+'05-2023'!I18+'06-2023'!I18+'07-2023'!I18+'08-2023'!I18+'09-2023'!I18+'10-2023'!I18+'11-2023'!I18+'12-2023'!I18</f>
        <v>627.7299999999999</v>
      </c>
      <c r="J18" s="22">
        <f>+'01-2023'!J18+'02-2023'!J18+'03-2023'!J18+'04-2023'!J18+'05-2023'!J18+'06-2023'!J18+'07-2023'!J18+'08-2023'!J18+'09-2023'!J18+'10-2023'!J18+'11-2023'!J18+'12-2023'!J18</f>
        <v>62144.93</v>
      </c>
      <c r="K18" s="22">
        <f>+'01-2023'!K18+'02-2023'!K18+'03-2023'!K18+'04-2023'!K18+'05-2023'!K18+'06-2023'!K18+'07-2023'!K18+'08-2023'!K18+'09-2023'!K18+'10-2023'!K18+'11-2023'!K18+'12-2023'!K18</f>
        <v>13573304.638551371</v>
      </c>
      <c r="L18" s="22">
        <f>+'01-2023'!L18+'02-2023'!L18+'03-2023'!L18+'04-2023'!L18+'05-2023'!L18+'06-2023'!L18+'07-2023'!L18+'08-2023'!L18+'09-2023'!L18+'10-2023'!L18+'11-2023'!L18+'12-2023'!L18</f>
        <v>2757394.43926375</v>
      </c>
      <c r="M18" s="22">
        <f>+'01-2023'!M18+'02-2023'!M18+'03-2023'!M18+'04-2023'!M18+'05-2023'!M18+'06-2023'!M18+'07-2023'!M18+'08-2023'!M18+'09-2023'!M18+'10-2023'!M18+'11-2023'!M18+'12-2023'!M18</f>
        <v>10815910.19928762</v>
      </c>
      <c r="N18" s="73">
        <f>'05-2023'!N18+'06-2023'!N18+'07-2023'!N18+'08-2023'!N18+'09-2023'!N18+'10-2023'!N18+'11-2023'!N18+'12-2023'!N18</f>
        <v>216710.87</v>
      </c>
      <c r="O18" s="73">
        <f>'05-2023'!O18+'06-2023'!O18+'07-2023'!O18+'08-2023'!O18+'09-2023'!O18+'10-2023'!O18+'11-2023'!O18+'12-2023'!O18</f>
        <v>43342.17</v>
      </c>
      <c r="P18" s="73">
        <f>'05-2023'!P18+'06-2023'!P18+'07-2023'!P18+'08-2023'!P18+'09-2023'!P18+'10-2023'!P18+'11-2023'!P18+'12-2023'!P18</f>
        <v>173368.7</v>
      </c>
      <c r="Q18" s="74">
        <f t="shared" si="0"/>
        <v>13201019.229287619</v>
      </c>
    </row>
    <row r="19" spans="1:17" ht="12.75">
      <c r="A19" s="72">
        <f>+'01-2023'!A19</f>
        <v>8</v>
      </c>
      <c r="B19" s="21" t="str">
        <f>+'01-2023'!B19</f>
        <v>ALEXANIA</v>
      </c>
      <c r="C19" s="25">
        <f>+IF(ISERROR(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,"",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</f>
        <v>0.5065453291768106</v>
      </c>
      <c r="D19" s="22">
        <f>+'01-2023'!D19+'02-2023'!D19+'03-2023'!D19+'04-2023'!D19+'05-2023'!D19+'06-2023'!D19+'07-2023'!D19+'08-2023'!D19+'09-2023'!D19+'10-2023'!D19+'11-2023'!D19+'12-2023'!D19</f>
        <v>1890979.5200000003</v>
      </c>
      <c r="E19" s="22">
        <f>+'01-2023'!E19+'02-2023'!E19+'03-2023'!E19+'04-2023'!E19+'05-2023'!E19+'06-2023'!E19+'07-2023'!E19+'08-2023'!E19+'09-2023'!E19+'10-2023'!E19+'11-2023'!E19+'12-2023'!E19</f>
        <v>379363</v>
      </c>
      <c r="F19" s="22">
        <f>+'01-2023'!F19+'02-2023'!F19+'03-2023'!F19+'04-2023'!F19+'05-2023'!F19+'06-2023'!F19+'07-2023'!F19+'08-2023'!F19+'09-2023'!F19+'10-2023'!F19+'11-2023'!F19+'12-2023'!F19</f>
        <v>1511616.5199999998</v>
      </c>
      <c r="G19" s="22">
        <f>+'01-2023'!G19+'02-2023'!G19+'03-2023'!G19+'04-2023'!G19+'05-2023'!G19+'06-2023'!G19+'07-2023'!G19+'08-2023'!G19+'09-2023'!G19+'10-2023'!G19+'11-2023'!G19+'12-2023'!G19</f>
        <v>124278.34999999999</v>
      </c>
      <c r="H19" s="22">
        <f>+'01-2023'!H19+'02-2023'!H19+'03-2023'!H19+'04-2023'!H19+'05-2023'!H19+'06-2023'!H19+'07-2023'!H19+'08-2023'!H19+'09-2023'!H19+'10-2023'!H19+'11-2023'!H19+'12-2023'!H19</f>
        <v>24855.670000000002</v>
      </c>
      <c r="I19" s="22">
        <f>+'01-2023'!I19+'02-2023'!I19+'03-2023'!I19+'04-2023'!I19+'05-2023'!I19+'06-2023'!I19+'07-2023'!I19+'08-2023'!I19+'09-2023'!I19+'10-2023'!I19+'11-2023'!I19+'12-2023'!I19</f>
        <v>994.2199999999999</v>
      </c>
      <c r="J19" s="22">
        <f>+'01-2023'!J19+'02-2023'!J19+'03-2023'!J19+'04-2023'!J19+'05-2023'!J19+'06-2023'!J19+'07-2023'!J19+'08-2023'!J19+'09-2023'!J19+'10-2023'!J19+'11-2023'!J19+'12-2023'!J19</f>
        <v>98428.46</v>
      </c>
      <c r="K19" s="22">
        <f>+'01-2023'!K19+'02-2023'!K19+'03-2023'!K19+'04-2023'!K19+'05-2023'!K19+'06-2023'!K19+'07-2023'!K19+'08-2023'!K19+'09-2023'!K19+'10-2023'!K19+'11-2023'!K19+'12-2023'!K19</f>
        <v>21649851.170075253</v>
      </c>
      <c r="L19" s="22">
        <f>+'01-2023'!L19+'02-2023'!L19+'03-2023'!L19+'04-2023'!L19+'05-2023'!L19+'06-2023'!L19+'07-2023'!L19+'08-2023'!L19+'09-2023'!L19+'10-2023'!L19+'11-2023'!L19+'12-2023'!L19</f>
        <v>4378508.5071094</v>
      </c>
      <c r="M19" s="22">
        <f>+'01-2023'!M19+'02-2023'!M19+'03-2023'!M19+'04-2023'!M19+'05-2023'!M19+'06-2023'!M19+'07-2023'!M19+'08-2023'!M19+'09-2023'!M19+'10-2023'!M19+'11-2023'!M19+'12-2023'!M19</f>
        <v>17271342.662965856</v>
      </c>
      <c r="N19" s="73">
        <f>'05-2023'!N19+'06-2023'!N19+'07-2023'!N19+'08-2023'!N19+'09-2023'!N19+'10-2023'!N19+'11-2023'!N19+'12-2023'!N19</f>
        <v>343236.54</v>
      </c>
      <c r="O19" s="73">
        <f>'05-2023'!O19+'06-2023'!O19+'07-2023'!O19+'08-2023'!O19+'09-2023'!O19+'10-2023'!O19+'11-2023'!O19+'12-2023'!O19</f>
        <v>68647.31</v>
      </c>
      <c r="P19" s="73">
        <f>'05-2023'!P19+'06-2023'!P19+'07-2023'!P19+'08-2023'!P19+'09-2023'!P19+'10-2023'!P19+'11-2023'!P19+'12-2023'!P19</f>
        <v>274589.23</v>
      </c>
      <c r="Q19" s="74">
        <f t="shared" si="0"/>
        <v>19155976.872965857</v>
      </c>
    </row>
    <row r="20" spans="1:17" ht="12.75">
      <c r="A20" s="72">
        <f>+'01-2023'!A20</f>
        <v>9</v>
      </c>
      <c r="B20" s="21" t="str">
        <f>+'01-2023'!B20</f>
        <v>ALOANDIA</v>
      </c>
      <c r="C20" s="25">
        <f>+IF(ISERROR(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,"",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</f>
        <v>0.06237141383139601</v>
      </c>
      <c r="D20" s="22">
        <f>+'01-2023'!D20+'02-2023'!D20+'03-2023'!D20+'04-2023'!D20+'05-2023'!D20+'06-2023'!D20+'07-2023'!D20+'08-2023'!D20+'09-2023'!D20+'10-2023'!D20+'11-2023'!D20+'12-2023'!D20</f>
        <v>125515.11000000002</v>
      </c>
      <c r="E20" s="22">
        <f>+'01-2023'!E20+'02-2023'!E20+'03-2023'!E20+'04-2023'!E20+'05-2023'!E20+'06-2023'!E20+'07-2023'!E20+'08-2023'!E20+'09-2023'!E20+'10-2023'!E20+'11-2023'!E20+'12-2023'!E20</f>
        <v>23360.980000000003</v>
      </c>
      <c r="F20" s="22">
        <f>+'01-2023'!F20+'02-2023'!F20+'03-2023'!F20+'04-2023'!F20+'05-2023'!F20+'06-2023'!F20+'07-2023'!F20+'08-2023'!F20+'09-2023'!F20+'10-2023'!F20+'11-2023'!F20+'12-2023'!F20</f>
        <v>102154.13</v>
      </c>
      <c r="G20" s="22">
        <f>+'01-2023'!G20+'02-2023'!G20+'03-2023'!G20+'04-2023'!G20+'05-2023'!G20+'06-2023'!G20+'07-2023'!G20+'08-2023'!G20+'09-2023'!G20+'10-2023'!G20+'11-2023'!G20+'12-2023'!G20</f>
        <v>15303.439999999999</v>
      </c>
      <c r="H20" s="22">
        <f>+'01-2023'!H20+'02-2023'!H20+'03-2023'!H20+'04-2023'!H20+'05-2023'!H20+'06-2023'!H20+'07-2023'!H20+'08-2023'!H20+'09-2023'!H20+'10-2023'!H20+'11-2023'!H20+'12-2023'!H20</f>
        <v>3060.69</v>
      </c>
      <c r="I20" s="22">
        <f>+'01-2023'!I20+'02-2023'!I20+'03-2023'!I20+'04-2023'!I20+'05-2023'!I20+'06-2023'!I20+'07-2023'!I20+'08-2023'!I20+'09-2023'!I20+'10-2023'!I20+'11-2023'!I20+'12-2023'!I20</f>
        <v>122.42999999999999</v>
      </c>
      <c r="J20" s="22">
        <f>+'01-2023'!J20+'02-2023'!J20+'03-2023'!J20+'04-2023'!J20+'05-2023'!J20+'06-2023'!J20+'07-2023'!J20+'08-2023'!J20+'09-2023'!J20+'10-2023'!J20+'11-2023'!J20+'12-2023'!J20</f>
        <v>12120.32</v>
      </c>
      <c r="K20" s="22">
        <f>+'01-2023'!K20+'02-2023'!K20+'03-2023'!K20+'04-2023'!K20+'05-2023'!K20+'06-2023'!K20+'07-2023'!K20+'08-2023'!K20+'09-2023'!K20+'10-2023'!K20+'11-2023'!K20+'12-2023'!K20</f>
        <v>2674488.998496414</v>
      </c>
      <c r="L20" s="22">
        <f>+'01-2023'!L20+'02-2023'!L20+'03-2023'!L20+'04-2023'!L20+'05-2023'!L20+'06-2023'!L20+'07-2023'!L20+'08-2023'!L20+'09-2023'!L20+'10-2023'!L20+'11-2023'!L20+'12-2023'!L20</f>
        <v>536995.4638171726</v>
      </c>
      <c r="M20" s="22">
        <f>+'01-2023'!M20+'02-2023'!M20+'03-2023'!M20+'04-2023'!M20+'05-2023'!M20+'06-2023'!M20+'07-2023'!M20+'08-2023'!M20+'09-2023'!M20+'10-2023'!M20+'11-2023'!M20+'12-2023'!M20</f>
        <v>2137493.534679242</v>
      </c>
      <c r="N20" s="73">
        <f>'05-2023'!N20+'06-2023'!N20+'07-2023'!N20+'08-2023'!N20+'09-2023'!N20+'10-2023'!N20+'11-2023'!N20+'12-2023'!N20</f>
        <v>42255.770000000004</v>
      </c>
      <c r="O20" s="73">
        <f>'05-2023'!O20+'06-2023'!O20+'07-2023'!O20+'08-2023'!O20+'09-2023'!O20+'10-2023'!O20+'11-2023'!O20+'12-2023'!O20</f>
        <v>8451.16</v>
      </c>
      <c r="P20" s="73">
        <f>'05-2023'!P20+'06-2023'!P20+'07-2023'!P20+'08-2023'!P20+'09-2023'!P20+'10-2023'!P20+'11-2023'!P20+'12-2023'!P20</f>
        <v>33804.61</v>
      </c>
      <c r="Q20" s="74">
        <f t="shared" si="0"/>
        <v>2285572.594679242</v>
      </c>
    </row>
    <row r="21" spans="1:17" ht="12.75">
      <c r="A21" s="72">
        <f>+'01-2023'!A21</f>
        <v>10</v>
      </c>
      <c r="B21" s="21" t="str">
        <f>+'01-2023'!B21</f>
        <v>ALTO HORIZONTE</v>
      </c>
      <c r="C21" s="25">
        <f>+IF(ISERROR(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,"",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</f>
        <v>0.9806055711011415</v>
      </c>
      <c r="D21" s="22">
        <f>+'01-2023'!D21+'02-2023'!D21+'03-2023'!D21+'04-2023'!D21+'05-2023'!D21+'06-2023'!D21+'07-2023'!D21+'08-2023'!D21+'09-2023'!D21+'10-2023'!D21+'11-2023'!D21+'12-2023'!D21</f>
        <v>743041.7875000001</v>
      </c>
      <c r="E21" s="22">
        <f>+'01-2023'!E21+'02-2023'!E21+'03-2023'!E21+'04-2023'!E21+'05-2023'!E21+'06-2023'!E21+'07-2023'!E21+'08-2023'!E21+'09-2023'!E21+'10-2023'!E21+'11-2023'!E21+'12-2023'!E21</f>
        <v>144540.57749999998</v>
      </c>
      <c r="F21" s="22">
        <f>+'01-2023'!F21+'02-2023'!F21+'03-2023'!F21+'04-2023'!F21+'05-2023'!F21+'06-2023'!F21+'07-2023'!F21+'08-2023'!F21+'09-2023'!F21+'10-2023'!F21+'11-2023'!F21+'12-2023'!F21</f>
        <v>598501.21</v>
      </c>
      <c r="G21" s="22">
        <f>+'01-2023'!G21+'02-2023'!G21+'03-2023'!G21+'04-2023'!G21+'05-2023'!G21+'06-2023'!G21+'07-2023'!G21+'08-2023'!G21+'09-2023'!G21+'10-2023'!G21+'11-2023'!G21+'12-2023'!G21</f>
        <v>240583.43</v>
      </c>
      <c r="H21" s="22">
        <f>+'01-2023'!H21+'02-2023'!H21+'03-2023'!H21+'04-2023'!H21+'05-2023'!H21+'06-2023'!H21+'07-2023'!H21+'08-2023'!H21+'09-2023'!H21+'10-2023'!H21+'11-2023'!H21+'12-2023'!H21</f>
        <v>48116.69000000001</v>
      </c>
      <c r="I21" s="22">
        <f>+'01-2023'!I21+'02-2023'!I21+'03-2023'!I21+'04-2023'!I21+'05-2023'!I21+'06-2023'!I21+'07-2023'!I21+'08-2023'!I21+'09-2023'!I21+'10-2023'!I21+'11-2023'!I21+'12-2023'!I21</f>
        <v>1924.6699999999998</v>
      </c>
      <c r="J21" s="22">
        <f>+'01-2023'!J21+'02-2023'!J21+'03-2023'!J21+'04-2023'!J21+'05-2023'!J21+'06-2023'!J21+'07-2023'!J21+'08-2023'!J21+'09-2023'!J21+'10-2023'!J21+'11-2023'!J21+'12-2023'!J21</f>
        <v>190542.06999999998</v>
      </c>
      <c r="K21" s="22">
        <f>+'01-2023'!K21+'02-2023'!K21+'03-2023'!K21+'04-2023'!K21+'05-2023'!K21+'06-2023'!K21+'07-2023'!K21+'08-2023'!K21+'09-2023'!K21+'10-2023'!K21+'11-2023'!K21+'12-2023'!K21</f>
        <v>42079894.050676994</v>
      </c>
      <c r="L21" s="22">
        <f>+'01-2023'!L21+'02-2023'!L21+'03-2023'!L21+'04-2023'!L21+'05-2023'!L21+'06-2023'!L21+'07-2023'!L21+'08-2023'!L21+'09-2023'!L21+'10-2023'!L21+'11-2023'!L21+'12-2023'!L21</f>
        <v>8450467.811025692</v>
      </c>
      <c r="M21" s="22">
        <f>+'01-2023'!M21+'02-2023'!M21+'03-2023'!M21+'04-2023'!M21+'05-2023'!M21+'06-2023'!M21+'07-2023'!M21+'08-2023'!M21+'09-2023'!M21+'10-2023'!M21+'11-2023'!M21+'12-2023'!M21</f>
        <v>33629426.2396513</v>
      </c>
      <c r="N21" s="73">
        <f>'05-2023'!N21+'06-2023'!N21+'07-2023'!N21+'08-2023'!N21+'09-2023'!N21+'10-2023'!N21+'11-2023'!N21+'12-2023'!N21</f>
        <v>664473.85</v>
      </c>
      <c r="O21" s="73">
        <f>'05-2023'!O21+'06-2023'!O21+'07-2023'!O21+'08-2023'!O21+'09-2023'!O21+'10-2023'!O21+'11-2023'!O21+'12-2023'!O21</f>
        <v>132894.77</v>
      </c>
      <c r="P21" s="73">
        <f>'05-2023'!P21+'06-2023'!P21+'07-2023'!P21+'08-2023'!P21+'09-2023'!P21+'10-2023'!P21+'11-2023'!P21+'12-2023'!P21</f>
        <v>531579.08</v>
      </c>
      <c r="Q21" s="74">
        <f t="shared" si="0"/>
        <v>34950048.5996513</v>
      </c>
    </row>
    <row r="22" spans="1:17" ht="12.75">
      <c r="A22" s="72">
        <f>+'01-2023'!A22</f>
        <v>11</v>
      </c>
      <c r="B22" s="21" t="str">
        <f>+'01-2023'!B22</f>
        <v>ALTO PARAISO DE GOIAS</v>
      </c>
      <c r="C22" s="25">
        <f>+IF(ISERROR(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,"",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</f>
        <v>0.14399995791002432</v>
      </c>
      <c r="D22" s="22">
        <f>+'01-2023'!D22+'02-2023'!D22+'03-2023'!D22+'04-2023'!D22+'05-2023'!D22+'06-2023'!D22+'07-2023'!D22+'08-2023'!D22+'09-2023'!D22+'10-2023'!D22+'11-2023'!D22+'12-2023'!D22</f>
        <v>511217.23999999993</v>
      </c>
      <c r="E22" s="22">
        <f>+'01-2023'!E22+'02-2023'!E22+'03-2023'!E22+'04-2023'!E22+'05-2023'!E22+'06-2023'!E22+'07-2023'!E22+'08-2023'!E22+'09-2023'!E22+'10-2023'!E22+'11-2023'!E22+'12-2023'!E22</f>
        <v>101843.88</v>
      </c>
      <c r="F22" s="22">
        <f>+'01-2023'!F22+'02-2023'!F22+'03-2023'!F22+'04-2023'!F22+'05-2023'!F22+'06-2023'!F22+'07-2023'!F22+'08-2023'!F22+'09-2023'!F22+'10-2023'!F22+'11-2023'!F22+'12-2023'!F22</f>
        <v>409373.36</v>
      </c>
      <c r="G22" s="22">
        <f>+'01-2023'!G22+'02-2023'!G22+'03-2023'!G22+'04-2023'!G22+'05-2023'!G22+'06-2023'!G22+'07-2023'!G22+'08-2023'!G22+'09-2023'!G22+'10-2023'!G22+'11-2023'!G22+'12-2023'!G22</f>
        <v>35331.060000000005</v>
      </c>
      <c r="H22" s="22">
        <f>+'01-2023'!H22+'02-2023'!H22+'03-2023'!H22+'04-2023'!H22+'05-2023'!H22+'06-2023'!H22+'07-2023'!H22+'08-2023'!H22+'09-2023'!H22+'10-2023'!H22+'11-2023'!H22+'12-2023'!H22</f>
        <v>7066.209999999999</v>
      </c>
      <c r="I22" s="22">
        <f>+'01-2023'!I22+'02-2023'!I22+'03-2023'!I22+'04-2023'!I22+'05-2023'!I22+'06-2023'!I22+'07-2023'!I22+'08-2023'!I22+'09-2023'!I22+'10-2023'!I22+'11-2023'!I22+'12-2023'!I22</f>
        <v>282.64000000000004</v>
      </c>
      <c r="J22" s="22">
        <f>+'01-2023'!J22+'02-2023'!J22+'03-2023'!J22+'04-2023'!J22+'05-2023'!J22+'06-2023'!J22+'07-2023'!J22+'08-2023'!J22+'09-2023'!J22+'10-2023'!J22+'11-2023'!J22+'12-2023'!J22</f>
        <v>27982.21</v>
      </c>
      <c r="K22" s="22">
        <f>+'01-2023'!K22+'02-2023'!K22+'03-2023'!K22+'04-2023'!K22+'05-2023'!K22+'06-2023'!K22+'07-2023'!K22+'08-2023'!K22+'09-2023'!K22+'10-2023'!K22+'11-2023'!K22+'12-2023'!K22</f>
        <v>6156431.235540077</v>
      </c>
      <c r="L22" s="22">
        <f>+'01-2023'!L22+'02-2023'!L22+'03-2023'!L22+'04-2023'!L22+'05-2023'!L22+'06-2023'!L22+'07-2023'!L22+'08-2023'!L22+'09-2023'!L22+'10-2023'!L22+'11-2023'!L22+'12-2023'!L22</f>
        <v>1244143.368156605</v>
      </c>
      <c r="M22" s="22">
        <f>+'01-2023'!M22+'02-2023'!M22+'03-2023'!M22+'04-2023'!M22+'05-2023'!M22+'06-2023'!M22+'07-2023'!M22+'08-2023'!M22+'09-2023'!M22+'10-2023'!M22+'11-2023'!M22+'12-2023'!M22</f>
        <v>4912287.867383472</v>
      </c>
      <c r="N22" s="73">
        <f>'05-2023'!N22+'06-2023'!N22+'07-2023'!N22+'08-2023'!N22+'09-2023'!N22+'10-2023'!N22+'11-2023'!N22+'12-2023'!N22</f>
        <v>97578.81999999999</v>
      </c>
      <c r="O22" s="73">
        <f>'05-2023'!O22+'06-2023'!O22+'07-2023'!O22+'08-2023'!O22+'09-2023'!O22+'10-2023'!O22+'11-2023'!O22+'12-2023'!O22</f>
        <v>19515.77</v>
      </c>
      <c r="P22" s="73">
        <f>'05-2023'!P22+'06-2023'!P22+'07-2023'!P22+'08-2023'!P22+'09-2023'!P22+'10-2023'!P22+'11-2023'!P22+'12-2023'!P22</f>
        <v>78063.04999999999</v>
      </c>
      <c r="Q22" s="74">
        <f t="shared" si="0"/>
        <v>5427706.487383472</v>
      </c>
    </row>
    <row r="23" spans="1:17" ht="12.75">
      <c r="A23" s="72">
        <f>+'01-2023'!A23</f>
        <v>12</v>
      </c>
      <c r="B23" s="21" t="str">
        <f>+'01-2023'!B23</f>
        <v>ALVORADA DO NORTE</v>
      </c>
      <c r="C23" s="25">
        <f>+IF(ISERROR(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,"",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</f>
        <v>0.1007977725826369</v>
      </c>
      <c r="D23" s="22">
        <f>+'01-2023'!D23+'02-2023'!D23+'03-2023'!D23+'04-2023'!D23+'05-2023'!D23+'06-2023'!D23+'07-2023'!D23+'08-2023'!D23+'09-2023'!D23+'10-2023'!D23+'11-2023'!D23+'12-2023'!D23</f>
        <v>571335.44</v>
      </c>
      <c r="E23" s="22">
        <f>+'01-2023'!E23+'02-2023'!E23+'03-2023'!E23+'04-2023'!E23+'05-2023'!E23+'06-2023'!E23+'07-2023'!E23+'08-2023'!E23+'09-2023'!E23+'10-2023'!E23+'11-2023'!E23+'12-2023'!E23</f>
        <v>112193.76</v>
      </c>
      <c r="F23" s="22">
        <f>+'01-2023'!F23+'02-2023'!F23+'03-2023'!F23+'04-2023'!F23+'05-2023'!F23+'06-2023'!F23+'07-2023'!F23+'08-2023'!F23+'09-2023'!F23+'10-2023'!F23+'11-2023'!F23+'12-2023'!F23</f>
        <v>459141.68</v>
      </c>
      <c r="G23" s="22">
        <f>+'01-2023'!G23+'02-2023'!G23+'03-2023'!G23+'04-2023'!G23+'05-2023'!G23+'06-2023'!G23+'07-2023'!G23+'08-2023'!G23+'09-2023'!G23+'10-2023'!G23+'11-2023'!G23+'12-2023'!G23</f>
        <v>24731.89</v>
      </c>
      <c r="H23" s="22">
        <f>+'01-2023'!H23+'02-2023'!H23+'03-2023'!H23+'04-2023'!H23+'05-2023'!H23+'06-2023'!H23+'07-2023'!H23+'08-2023'!H23+'09-2023'!H23+'10-2023'!H23+'11-2023'!H23+'12-2023'!H23</f>
        <v>4946.389999999999</v>
      </c>
      <c r="I23" s="22">
        <f>+'01-2023'!I23+'02-2023'!I23+'03-2023'!I23+'04-2023'!I23+'05-2023'!I23+'06-2023'!I23+'07-2023'!I23+'08-2023'!I23+'09-2023'!I23+'10-2023'!I23+'11-2023'!I23+'12-2023'!I23</f>
        <v>197.88</v>
      </c>
      <c r="J23" s="22">
        <f>+'01-2023'!J23+'02-2023'!J23+'03-2023'!J23+'04-2023'!J23+'05-2023'!J23+'06-2023'!J23+'07-2023'!J23+'08-2023'!J23+'09-2023'!J23+'10-2023'!J23+'11-2023'!J23+'12-2023'!J23</f>
        <v>19587.620000000003</v>
      </c>
      <c r="K23" s="22">
        <f>+'01-2023'!K23+'02-2023'!K23+'03-2023'!K23+'04-2023'!K23+'05-2023'!K23+'06-2023'!K23+'07-2023'!K23+'08-2023'!K23+'09-2023'!K23+'10-2023'!K23+'11-2023'!K23+'12-2023'!K23</f>
        <v>4153095.2977152904</v>
      </c>
      <c r="L23" s="22">
        <f>+'01-2023'!L23+'02-2023'!L23+'03-2023'!L23+'04-2023'!L23+'05-2023'!L23+'06-2023'!L23+'07-2023'!L23+'08-2023'!L23+'09-2023'!L23+'10-2023'!L23+'11-2023'!L23+'12-2023'!L23</f>
        <v>870949.0752304317</v>
      </c>
      <c r="M23" s="22">
        <f>+'01-2023'!M23+'02-2023'!M23+'03-2023'!M23+'04-2023'!M23+'05-2023'!M23+'06-2023'!M23+'07-2023'!M23+'08-2023'!M23+'09-2023'!M23+'10-2023'!M23+'11-2023'!M23+'12-2023'!M23</f>
        <v>3282146.2224848587</v>
      </c>
      <c r="N23" s="73">
        <f>'05-2023'!N23+'06-2023'!N23+'07-2023'!N23+'08-2023'!N23+'09-2023'!N23+'10-2023'!N23+'11-2023'!N23+'12-2023'!N23</f>
        <v>68304.89</v>
      </c>
      <c r="O23" s="73">
        <f>'05-2023'!O23+'06-2023'!O23+'07-2023'!O23+'08-2023'!O23+'09-2023'!O23+'10-2023'!O23+'11-2023'!O23+'12-2023'!O23</f>
        <v>13660.98</v>
      </c>
      <c r="P23" s="73">
        <f>'05-2023'!P23+'06-2023'!P23+'07-2023'!P23+'08-2023'!P23+'09-2023'!P23+'10-2023'!P23+'11-2023'!P23+'12-2023'!P23</f>
        <v>54643.91</v>
      </c>
      <c r="Q23" s="74">
        <f t="shared" si="0"/>
        <v>3815519.4324848587</v>
      </c>
    </row>
    <row r="24" spans="1:17" ht="12.75">
      <c r="A24" s="72">
        <f>+'01-2023'!A24</f>
        <v>13</v>
      </c>
      <c r="B24" s="21" t="str">
        <f>+'01-2023'!B24</f>
        <v>AMARALINA</v>
      </c>
      <c r="C24" s="25">
        <f>+IF(ISERROR(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,"",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</f>
        <v>0.10464402172977068</v>
      </c>
      <c r="D24" s="22">
        <f>+'01-2023'!D24+'02-2023'!D24+'03-2023'!D24+'04-2023'!D24+'05-2023'!D24+'06-2023'!D24+'07-2023'!D24+'08-2023'!D24+'09-2023'!D24+'10-2023'!D24+'11-2023'!D24+'12-2023'!D24</f>
        <v>134149.33000000002</v>
      </c>
      <c r="E24" s="22">
        <f>+'01-2023'!E24+'02-2023'!E24+'03-2023'!E24+'04-2023'!E24+'05-2023'!E24+'06-2023'!E24+'07-2023'!E24+'08-2023'!E24+'09-2023'!E24+'10-2023'!E24+'11-2023'!E24+'12-2023'!E24</f>
        <v>26513.83</v>
      </c>
      <c r="F24" s="22">
        <f>+'01-2023'!F24+'02-2023'!F24+'03-2023'!F24+'04-2023'!F24+'05-2023'!F24+'06-2023'!F24+'07-2023'!F24+'08-2023'!F24+'09-2023'!F24+'10-2023'!F24+'11-2023'!F24+'12-2023'!F24</f>
        <v>107635.5</v>
      </c>
      <c r="G24" s="22">
        <f>+'01-2023'!G24+'02-2023'!G24+'03-2023'!G24+'04-2023'!G24+'05-2023'!G24+'06-2023'!G24+'07-2023'!G24+'08-2023'!G24+'09-2023'!G24+'10-2023'!G24+'11-2023'!G24+'12-2023'!G24</f>
        <v>25675.28</v>
      </c>
      <c r="H24" s="22">
        <f>+'01-2023'!H24+'02-2023'!H24+'03-2023'!H24+'04-2023'!H24+'05-2023'!H24+'06-2023'!H24+'07-2023'!H24+'08-2023'!H24+'09-2023'!H24+'10-2023'!H24+'11-2023'!H24+'12-2023'!H24</f>
        <v>5135.07</v>
      </c>
      <c r="I24" s="22">
        <f>+'01-2023'!I24+'02-2023'!I24+'03-2023'!I24+'04-2023'!I24+'05-2023'!I24+'06-2023'!I24+'07-2023'!I24+'08-2023'!I24+'09-2023'!I24+'10-2023'!I24+'11-2023'!I24+'12-2023'!I24</f>
        <v>205.39999999999998</v>
      </c>
      <c r="J24" s="22">
        <f>+'01-2023'!J24+'02-2023'!J24+'03-2023'!J24+'04-2023'!J24+'05-2023'!J24+'06-2023'!J24+'07-2023'!J24+'08-2023'!J24+'09-2023'!J24+'10-2023'!J24+'11-2023'!J24+'12-2023'!J24</f>
        <v>20334.809999999998</v>
      </c>
      <c r="K24" s="22">
        <f>+'01-2023'!K24+'02-2023'!K24+'03-2023'!K24+'04-2023'!K24+'05-2023'!K24+'06-2023'!K24+'07-2023'!K24+'08-2023'!K24+'09-2023'!K24+'10-2023'!K24+'11-2023'!K24+'12-2023'!K24</f>
        <v>4478391.144171514</v>
      </c>
      <c r="L24" s="22">
        <f>+'01-2023'!L24+'02-2023'!L24+'03-2023'!L24+'04-2023'!L24+'05-2023'!L24+'06-2023'!L24+'07-2023'!L24+'08-2023'!L24+'09-2023'!L24+'10-2023'!L24+'11-2023'!L24+'12-2023'!L24</f>
        <v>899199.2307357176</v>
      </c>
      <c r="M24" s="22">
        <f>+'01-2023'!M24+'02-2023'!M24+'03-2023'!M24+'04-2023'!M24+'05-2023'!M24+'06-2023'!M24+'07-2023'!M24+'08-2023'!M24+'09-2023'!M24+'10-2023'!M24+'11-2023'!M24+'12-2023'!M24</f>
        <v>3579191.9134357963</v>
      </c>
      <c r="N24" s="73">
        <f>'05-2023'!N24+'06-2023'!N24+'07-2023'!N24+'08-2023'!N24+'09-2023'!N24+'10-2023'!N24+'11-2023'!N24+'12-2023'!N24</f>
        <v>70914.29999999999</v>
      </c>
      <c r="O24" s="73">
        <f>'05-2023'!O24+'06-2023'!O24+'07-2023'!O24+'08-2023'!O24+'09-2023'!O24+'10-2023'!O24+'11-2023'!O24+'12-2023'!O24</f>
        <v>14182.86</v>
      </c>
      <c r="P24" s="73">
        <f>'05-2023'!P24+'06-2023'!P24+'07-2023'!P24+'08-2023'!P24+'09-2023'!P24+'10-2023'!P24+'11-2023'!P24+'12-2023'!P24</f>
        <v>56731.439999999995</v>
      </c>
      <c r="Q24" s="74">
        <f t="shared" si="0"/>
        <v>3763893.6634357963</v>
      </c>
    </row>
    <row r="25" spans="1:17" ht="12.75">
      <c r="A25" s="72">
        <f>+'01-2023'!A25</f>
        <v>14</v>
      </c>
      <c r="B25" s="21" t="str">
        <f>+'01-2023'!B25</f>
        <v>AMERICANO DO BRASIL</v>
      </c>
      <c r="C25" s="25">
        <f>+IF(ISERROR(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,"",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</f>
        <v>0.062065876940060556</v>
      </c>
      <c r="D25" s="22">
        <f>+'01-2023'!D25+'02-2023'!D25+'03-2023'!D25+'04-2023'!D25+'05-2023'!D25+'06-2023'!D25+'07-2023'!D25+'08-2023'!D25+'09-2023'!D25+'10-2023'!D25+'11-2023'!D25+'12-2023'!D25</f>
        <v>378818.17000000004</v>
      </c>
      <c r="E25" s="22">
        <f>+'01-2023'!E25+'02-2023'!E25+'03-2023'!E25+'04-2023'!E25+'05-2023'!E25+'06-2023'!E25+'07-2023'!E25+'08-2023'!E25+'09-2023'!E25+'10-2023'!E25+'11-2023'!E25+'12-2023'!E25</f>
        <v>74507.18</v>
      </c>
      <c r="F25" s="22">
        <f>+'01-2023'!F25+'02-2023'!F25+'03-2023'!F25+'04-2023'!F25+'05-2023'!F25+'06-2023'!F25+'07-2023'!F25+'08-2023'!F25+'09-2023'!F25+'10-2023'!F25+'11-2023'!F25+'12-2023'!F25</f>
        <v>304310.99</v>
      </c>
      <c r="G25" s="22">
        <f>+'01-2023'!G25+'02-2023'!G25+'03-2023'!G25+'04-2023'!G25+'05-2023'!G25+'06-2023'!G25+'07-2023'!G25+'08-2023'!G25+'09-2023'!G25+'10-2023'!G25+'11-2023'!G25+'12-2023'!G25</f>
        <v>15228.189999999999</v>
      </c>
      <c r="H25" s="22">
        <f>+'01-2023'!H25+'02-2023'!H25+'03-2023'!H25+'04-2023'!H25+'05-2023'!H25+'06-2023'!H25+'07-2023'!H25+'08-2023'!H25+'09-2023'!H25+'10-2023'!H25+'11-2023'!H25+'12-2023'!H25</f>
        <v>3045.64</v>
      </c>
      <c r="I25" s="22">
        <f>+'01-2023'!I25+'02-2023'!I25+'03-2023'!I25+'04-2023'!I25+'05-2023'!I25+'06-2023'!I25+'07-2023'!I25+'08-2023'!I25+'09-2023'!I25+'10-2023'!I25+'11-2023'!I25+'12-2023'!I25</f>
        <v>121.82999999999998</v>
      </c>
      <c r="J25" s="22">
        <f>+'01-2023'!J25+'02-2023'!J25+'03-2023'!J25+'04-2023'!J25+'05-2023'!J25+'06-2023'!J25+'07-2023'!J25+'08-2023'!J25+'09-2023'!J25+'10-2023'!J25+'11-2023'!J25+'12-2023'!J25</f>
        <v>12060.720000000001</v>
      </c>
      <c r="K25" s="22">
        <f>+'01-2023'!K25+'02-2023'!K25+'03-2023'!K25+'04-2023'!K25+'05-2023'!K25+'06-2023'!K25+'07-2023'!K25+'08-2023'!K25+'09-2023'!K25+'10-2023'!K25+'11-2023'!K25+'12-2023'!K25</f>
        <v>2664570.9744933625</v>
      </c>
      <c r="L25" s="22">
        <f>+'01-2023'!L25+'02-2023'!L25+'03-2023'!L25+'04-2023'!L25+'05-2023'!L25+'06-2023'!L25+'07-2023'!L25+'08-2023'!L25+'09-2023'!L25+'10-2023'!L25+'11-2023'!L25+'12-2023'!L25</f>
        <v>535001.2119497744</v>
      </c>
      <c r="M25" s="22">
        <f>+'01-2023'!M25+'02-2023'!M25+'03-2023'!M25+'04-2023'!M25+'05-2023'!M25+'06-2023'!M25+'07-2023'!M25+'08-2023'!M25+'09-2023'!M25+'10-2023'!M25+'11-2023'!M25+'12-2023'!M25</f>
        <v>2129569.762543588</v>
      </c>
      <c r="N25" s="73">
        <f>'05-2023'!N25+'06-2023'!N25+'07-2023'!N25+'08-2023'!N25+'09-2023'!N25+'10-2023'!N25+'11-2023'!N25+'12-2023'!N25</f>
        <v>42044.16</v>
      </c>
      <c r="O25" s="73">
        <f>'05-2023'!O25+'06-2023'!O25+'07-2023'!O25+'08-2023'!O25+'09-2023'!O25+'10-2023'!O25+'11-2023'!O25+'12-2023'!O25</f>
        <v>8408.83</v>
      </c>
      <c r="P25" s="73">
        <f>'05-2023'!P25+'06-2023'!P25+'07-2023'!P25+'08-2023'!P25+'09-2023'!P25+'10-2023'!P25+'11-2023'!P25+'12-2023'!P25</f>
        <v>33635.33</v>
      </c>
      <c r="Q25" s="74">
        <f t="shared" si="0"/>
        <v>2479576.802543588</v>
      </c>
    </row>
    <row r="26" spans="1:17" ht="12.75">
      <c r="A26" s="72">
        <f>+'01-2023'!A26</f>
        <v>15</v>
      </c>
      <c r="B26" s="21" t="str">
        <f>+'01-2023'!B26</f>
        <v>AMORINOPOLIS</v>
      </c>
      <c r="C26" s="25">
        <f>+IF(ISERROR(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,"",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</f>
        <v>0.10051954683749399</v>
      </c>
      <c r="D26" s="22">
        <f>+'01-2023'!D26+'02-2023'!D26+'03-2023'!D26+'04-2023'!D26+'05-2023'!D26+'06-2023'!D26+'07-2023'!D26+'08-2023'!D26+'09-2023'!D26+'10-2023'!D26+'11-2023'!D26+'12-2023'!D26</f>
        <v>225509.91999999998</v>
      </c>
      <c r="E26" s="22">
        <f>+'01-2023'!E26+'02-2023'!E26+'03-2023'!E26+'04-2023'!E26+'05-2023'!E26+'06-2023'!E26+'07-2023'!E26+'08-2023'!E26+'09-2023'!E26+'10-2023'!E26+'11-2023'!E26+'12-2023'!E26</f>
        <v>42558.53</v>
      </c>
      <c r="F26" s="22">
        <f>+'01-2023'!F26+'02-2023'!F26+'03-2023'!F26+'04-2023'!F26+'05-2023'!F26+'06-2023'!F26+'07-2023'!F26+'08-2023'!F26+'09-2023'!F26+'10-2023'!F26+'11-2023'!F26+'12-2023'!F26</f>
        <v>182951.39</v>
      </c>
      <c r="G26" s="22">
        <f>+'01-2023'!G26+'02-2023'!G26+'03-2023'!G26+'04-2023'!G26+'05-2023'!G26+'06-2023'!G26+'07-2023'!G26+'08-2023'!G26+'09-2023'!G26+'10-2023'!G26+'11-2023'!G26+'12-2023'!G26</f>
        <v>24663.52</v>
      </c>
      <c r="H26" s="22">
        <f>+'01-2023'!H26+'02-2023'!H26+'03-2023'!H26+'04-2023'!H26+'05-2023'!H26+'06-2023'!H26+'07-2023'!H26+'08-2023'!H26+'09-2023'!H26+'10-2023'!H26+'11-2023'!H26+'12-2023'!H26</f>
        <v>4932.719999999999</v>
      </c>
      <c r="I26" s="22">
        <f>+'01-2023'!I26+'02-2023'!I26+'03-2023'!I26+'04-2023'!I26+'05-2023'!I26+'06-2023'!I26+'07-2023'!I26+'08-2023'!I26+'09-2023'!I26+'10-2023'!I26+'11-2023'!I26+'12-2023'!I26</f>
        <v>197.30999999999997</v>
      </c>
      <c r="J26" s="22">
        <f>+'01-2023'!J26+'02-2023'!J26+'03-2023'!J26+'04-2023'!J26+'05-2023'!J26+'06-2023'!J26+'07-2023'!J26+'08-2023'!J26+'09-2023'!J26+'10-2023'!J26+'11-2023'!J26+'12-2023'!J26</f>
        <v>19533.489999999998</v>
      </c>
      <c r="K26" s="22">
        <f>+'01-2023'!K26+'02-2023'!K26+'03-2023'!K26+'04-2023'!K26+'05-2023'!K26+'06-2023'!K26+'07-2023'!K26+'08-2023'!K26+'09-2023'!K26+'10-2023'!K26+'11-2023'!K26+'12-2023'!K26</f>
        <v>4310184.7610993665</v>
      </c>
      <c r="L26" s="22">
        <f>+'01-2023'!L26+'02-2023'!L26+'03-2023'!L26+'04-2023'!L26+'05-2023'!L26+'06-2023'!L26+'07-2023'!L26+'08-2023'!L26+'09-2023'!L26+'10-2023'!L26+'11-2023'!L26+'12-2023'!L26</f>
        <v>865418.7723311152</v>
      </c>
      <c r="M26" s="22">
        <f>+'01-2023'!M26+'02-2023'!M26+'03-2023'!M26+'04-2023'!M26+'05-2023'!M26+'06-2023'!M26+'07-2023'!M26+'08-2023'!M26+'09-2023'!M26+'10-2023'!M26+'11-2023'!M26+'12-2023'!M26</f>
        <v>3444765.9887682516</v>
      </c>
      <c r="N26" s="73">
        <f>'05-2023'!N26+'06-2023'!N26+'07-2023'!N26+'08-2023'!N26+'09-2023'!N26+'10-2023'!N26+'11-2023'!N26+'12-2023'!N26</f>
        <v>68117.56999999999</v>
      </c>
      <c r="O26" s="73">
        <f>'05-2023'!O26+'06-2023'!O26+'07-2023'!O26+'08-2023'!O26+'09-2023'!O26+'10-2023'!O26+'11-2023'!O26+'12-2023'!O26</f>
        <v>13623.52</v>
      </c>
      <c r="P26" s="73">
        <f>'05-2023'!P26+'06-2023'!P26+'07-2023'!P26+'08-2023'!P26+'09-2023'!P26+'10-2023'!P26+'11-2023'!P26+'12-2023'!P26</f>
        <v>54494.049999999996</v>
      </c>
      <c r="Q26" s="74">
        <f t="shared" si="0"/>
        <v>3701744.9187682513</v>
      </c>
    </row>
    <row r="27" spans="1:17" ht="12.75">
      <c r="A27" s="72">
        <f>+'01-2023'!A27</f>
        <v>16</v>
      </c>
      <c r="B27" s="21" t="str">
        <f>+'01-2023'!B27</f>
        <v>ANAPOLIS</v>
      </c>
      <c r="C27" s="25">
        <f>+IF(ISERROR(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,"",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</f>
        <v>5.4442648169637105</v>
      </c>
      <c r="D27" s="22">
        <f>+'01-2023'!D27+'02-2023'!D27+'03-2023'!D27+'04-2023'!D27+'05-2023'!D27+'06-2023'!D27+'07-2023'!D27+'08-2023'!D27+'09-2023'!D27+'10-2023'!D27+'11-2023'!D27+'12-2023'!D27</f>
        <v>76415832.8025</v>
      </c>
      <c r="E27" s="22">
        <f>+'01-2023'!E27+'02-2023'!E27+'03-2023'!E27+'04-2023'!E27+'05-2023'!E27+'06-2023'!E27+'07-2023'!E27+'08-2023'!E27+'09-2023'!E27+'10-2023'!E27+'11-2023'!E27+'12-2023'!E27</f>
        <v>15180797.0225</v>
      </c>
      <c r="F27" s="22">
        <f>+'01-2023'!F27+'02-2023'!F27+'03-2023'!F27+'04-2023'!F27+'05-2023'!F27+'06-2023'!F27+'07-2023'!F27+'08-2023'!F27+'09-2023'!F27+'10-2023'!F27+'11-2023'!F27+'12-2023'!F27</f>
        <v>61235035.78</v>
      </c>
      <c r="G27" s="22">
        <f>+'01-2023'!G27+'02-2023'!G27+'03-2023'!G27+'04-2023'!G27+'05-2023'!G27+'06-2023'!G27+'07-2023'!G27+'08-2023'!G27+'09-2023'!G27+'10-2023'!G27+'11-2023'!G27+'12-2023'!G27</f>
        <v>1335706.45</v>
      </c>
      <c r="H27" s="22">
        <f>+'01-2023'!H27+'02-2023'!H27+'03-2023'!H27+'04-2023'!H27+'05-2023'!H27+'06-2023'!H27+'07-2023'!H27+'08-2023'!H27+'09-2023'!H27+'10-2023'!H27+'11-2023'!H27+'12-2023'!H27</f>
        <v>267141.3</v>
      </c>
      <c r="I27" s="22">
        <f>+'01-2023'!I27+'02-2023'!I27+'03-2023'!I27+'04-2023'!I27+'05-2023'!I27+'06-2023'!I27+'07-2023'!I27+'08-2023'!I27+'09-2023'!I27+'10-2023'!I27+'11-2023'!I27+'12-2023'!I27</f>
        <v>10685.66</v>
      </c>
      <c r="J27" s="22">
        <f>+'01-2023'!J27+'02-2023'!J27+'03-2023'!J27+'04-2023'!J27+'05-2023'!J27+'06-2023'!J27+'07-2023'!J27+'08-2023'!J27+'09-2023'!J27+'10-2023'!J27+'11-2023'!J27+'12-2023'!J27</f>
        <v>1057879.49</v>
      </c>
      <c r="K27" s="22">
        <f>+'01-2023'!K27+'02-2023'!K27+'03-2023'!K27+'04-2023'!K27+'05-2023'!K27+'06-2023'!K27+'07-2023'!K27+'08-2023'!K27+'09-2023'!K27+'10-2023'!K27+'11-2023'!K27+'12-2023'!K27</f>
        <v>234237768.3899553</v>
      </c>
      <c r="L27" s="22">
        <f>+'01-2023'!L27+'02-2023'!L27+'03-2023'!L27+'04-2023'!L27+'05-2023'!L27+'06-2023'!L27+'07-2023'!L27+'08-2023'!L27+'09-2023'!L27+'10-2023'!L27+'11-2023'!L27+'12-2023'!L27</f>
        <v>47036249.55994935</v>
      </c>
      <c r="M27" s="22">
        <f>+'01-2023'!M27+'02-2023'!M27+'03-2023'!M27+'04-2023'!M27+'05-2023'!M27+'06-2023'!M27+'07-2023'!M27+'08-2023'!M27+'09-2023'!M27+'10-2023'!M27+'11-2023'!M27+'12-2023'!M27</f>
        <v>187201518.83000594</v>
      </c>
      <c r="N27" s="73">
        <f>'05-2023'!N27+'06-2023'!N27+'07-2023'!N27+'08-2023'!N27+'09-2023'!N27+'10-2023'!N27+'11-2023'!N27+'12-2023'!N27</f>
        <v>3688960.9300000006</v>
      </c>
      <c r="O27" s="73">
        <f>'05-2023'!O27+'06-2023'!O27+'07-2023'!O27+'08-2023'!O27+'09-2023'!O27+'10-2023'!O27+'11-2023'!O27+'12-2023'!O27</f>
        <v>737792.19</v>
      </c>
      <c r="P27" s="73">
        <f>'05-2023'!P27+'06-2023'!P27+'07-2023'!P27+'08-2023'!P27+'09-2023'!P27+'10-2023'!P27+'11-2023'!P27+'12-2023'!P27</f>
        <v>2951168.74</v>
      </c>
      <c r="Q27" s="74">
        <f t="shared" si="0"/>
        <v>252445602.84000596</v>
      </c>
    </row>
    <row r="28" spans="1:17" ht="12.75">
      <c r="A28" s="72">
        <f>+'01-2023'!A28</f>
        <v>17</v>
      </c>
      <c r="B28" s="21" t="str">
        <f>+'01-2023'!B28</f>
        <v>ANHANGUERA</v>
      </c>
      <c r="C28" s="25">
        <f>+IF(ISERROR(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,"",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</f>
        <v>0.04229091520359688</v>
      </c>
      <c r="D28" s="22">
        <f>+'01-2023'!D28+'02-2023'!D28+'03-2023'!D28+'04-2023'!D28+'05-2023'!D28+'06-2023'!D28+'07-2023'!D28+'08-2023'!D28+'09-2023'!D28+'10-2023'!D28+'11-2023'!D28+'12-2023'!D28</f>
        <v>70477.36</v>
      </c>
      <c r="E28" s="22">
        <f>+'01-2023'!E28+'02-2023'!E28+'03-2023'!E28+'04-2023'!E28+'05-2023'!E28+'06-2023'!E28+'07-2023'!E28+'08-2023'!E28+'09-2023'!E28+'10-2023'!E28+'11-2023'!E28+'12-2023'!E28</f>
        <v>13755.2</v>
      </c>
      <c r="F28" s="22">
        <f>+'01-2023'!F28+'02-2023'!F28+'03-2023'!F28+'04-2023'!F28+'05-2023'!F28+'06-2023'!F28+'07-2023'!F28+'08-2023'!F28+'09-2023'!F28+'10-2023'!F28+'11-2023'!F28+'12-2023'!F28</f>
        <v>56722.159999999996</v>
      </c>
      <c r="G28" s="22">
        <f>+'01-2023'!G28+'02-2023'!G28+'03-2023'!G28+'04-2023'!G28+'05-2023'!G28+'06-2023'!G28+'07-2023'!G28+'08-2023'!G28+'09-2023'!G28+'10-2023'!G28+'11-2023'!G28+'12-2023'!G28</f>
        <v>10376.48</v>
      </c>
      <c r="H28" s="22">
        <f>+'01-2023'!H28+'02-2023'!H28+'03-2023'!H28+'04-2023'!H28+'05-2023'!H28+'06-2023'!H28+'07-2023'!H28+'08-2023'!H28+'09-2023'!H28+'10-2023'!H28+'11-2023'!H28+'12-2023'!H28</f>
        <v>2075.3</v>
      </c>
      <c r="I28" s="22">
        <f>+'01-2023'!I28+'02-2023'!I28+'03-2023'!I28+'04-2023'!I28+'05-2023'!I28+'06-2023'!I28+'07-2023'!I28+'08-2023'!I28+'09-2023'!I28+'10-2023'!I28+'11-2023'!I28+'12-2023'!I28</f>
        <v>83</v>
      </c>
      <c r="J28" s="22">
        <f>+'01-2023'!J28+'02-2023'!J28+'03-2023'!J28+'04-2023'!J28+'05-2023'!J28+'06-2023'!J28+'07-2023'!J28+'08-2023'!J28+'09-2023'!J28+'10-2023'!J28+'11-2023'!J28+'12-2023'!J28</f>
        <v>8218.18</v>
      </c>
      <c r="K28" s="22">
        <f>+'01-2023'!K28+'02-2023'!K28+'03-2023'!K28+'04-2023'!K28+'05-2023'!K28+'06-2023'!K28+'07-2023'!K28+'08-2023'!K28+'09-2023'!K28+'10-2023'!K28+'11-2023'!K28+'12-2023'!K28</f>
        <v>1817930.6927512237</v>
      </c>
      <c r="L28" s="22">
        <f>+'01-2023'!L28+'02-2023'!L28+'03-2023'!L28+'04-2023'!L28+'05-2023'!L28+'06-2023'!L28+'07-2023'!L28+'08-2023'!L28+'09-2023'!L28+'10-2023'!L28+'11-2023'!L28+'12-2023'!L28</f>
        <v>365007.86643308884</v>
      </c>
      <c r="M28" s="22">
        <f>+'01-2023'!M28+'02-2023'!M28+'03-2023'!M28+'04-2023'!M28+'05-2023'!M28+'06-2023'!M28+'07-2023'!M28+'08-2023'!M28+'09-2023'!M28+'10-2023'!M28+'11-2023'!M28+'12-2023'!M28</f>
        <v>1452922.8263181348</v>
      </c>
      <c r="N28" s="73">
        <f>'05-2023'!N28+'06-2023'!N28+'07-2023'!N28+'08-2023'!N28+'09-2023'!N28+'10-2023'!N28+'11-2023'!N28+'12-2023'!N28</f>
        <v>28645.45</v>
      </c>
      <c r="O28" s="73">
        <f>'05-2023'!O28+'06-2023'!O28+'07-2023'!O28+'08-2023'!O28+'09-2023'!O28+'10-2023'!O28+'11-2023'!O28+'12-2023'!O28</f>
        <v>5729.09</v>
      </c>
      <c r="P28" s="73">
        <f>'05-2023'!P28+'06-2023'!P28+'07-2023'!P28+'08-2023'!P28+'09-2023'!P28+'10-2023'!P28+'11-2023'!P28+'12-2023'!P28</f>
        <v>22916.36</v>
      </c>
      <c r="Q28" s="74">
        <f t="shared" si="0"/>
        <v>1540779.526318135</v>
      </c>
    </row>
    <row r="29" spans="1:17" ht="12.75">
      <c r="A29" s="72">
        <f>+'01-2023'!A29</f>
        <v>18</v>
      </c>
      <c r="B29" s="21" t="str">
        <f>+'01-2023'!B29</f>
        <v>ANICUNS</v>
      </c>
      <c r="C29" s="25">
        <f>+IF(ISERROR(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,"",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</f>
        <v>0.24009500867255232</v>
      </c>
      <c r="D29" s="22">
        <f>+'01-2023'!D29+'02-2023'!D29+'03-2023'!D29+'04-2023'!D29+'05-2023'!D29+'06-2023'!D29+'07-2023'!D29+'08-2023'!D29+'09-2023'!D29+'10-2023'!D29+'11-2023'!D29+'12-2023'!D29</f>
        <v>1730059.6925000001</v>
      </c>
      <c r="E29" s="22">
        <f>+'01-2023'!E29+'02-2023'!E29+'03-2023'!E29+'04-2023'!E29+'05-2023'!E29+'06-2023'!E29+'07-2023'!E29+'08-2023'!E29+'09-2023'!E29+'10-2023'!E29+'11-2023'!E29+'12-2023'!E29</f>
        <v>341923.9325</v>
      </c>
      <c r="F29" s="22">
        <f>+'01-2023'!F29+'02-2023'!F29+'03-2023'!F29+'04-2023'!F29+'05-2023'!F29+'06-2023'!F29+'07-2023'!F29+'08-2023'!F29+'09-2023'!F29+'10-2023'!F29+'11-2023'!F29+'12-2023'!F29</f>
        <v>1388135.76</v>
      </c>
      <c r="G29" s="22">
        <f>+'01-2023'!G29+'02-2023'!G29+'03-2023'!G29+'04-2023'!G29+'05-2023'!G29+'06-2023'!G29+'07-2023'!G29+'08-2023'!G29+'09-2023'!G29+'10-2023'!G29+'11-2023'!G29+'12-2023'!G29</f>
        <v>58906.95999999999</v>
      </c>
      <c r="H29" s="22">
        <f>+'01-2023'!H29+'02-2023'!H29+'03-2023'!H29+'04-2023'!H29+'05-2023'!H29+'06-2023'!H29+'07-2023'!H29+'08-2023'!H29+'09-2023'!H29+'10-2023'!H29+'11-2023'!H29+'12-2023'!H29</f>
        <v>11781.400000000001</v>
      </c>
      <c r="I29" s="22">
        <f>+'01-2023'!I29+'02-2023'!I29+'03-2023'!I29+'04-2023'!I29+'05-2023'!I29+'06-2023'!I29+'07-2023'!I29+'08-2023'!I29+'09-2023'!I29+'10-2023'!I29+'11-2023'!I29+'12-2023'!I29</f>
        <v>471.26</v>
      </c>
      <c r="J29" s="22">
        <f>+'01-2023'!J29+'02-2023'!J29+'03-2023'!J29+'04-2023'!J29+'05-2023'!J29+'06-2023'!J29+'07-2023'!J29+'08-2023'!J29+'09-2023'!J29+'10-2023'!J29+'11-2023'!J29+'12-2023'!J29</f>
        <v>46654.3</v>
      </c>
      <c r="K29" s="22">
        <f>+'01-2023'!K29+'02-2023'!K29+'03-2023'!K29+'04-2023'!K29+'05-2023'!K29+'06-2023'!K29+'07-2023'!K29+'08-2023'!K29+'09-2023'!K29+'10-2023'!K29+'11-2023'!K29+'12-2023'!K29</f>
        <v>10282920.541832484</v>
      </c>
      <c r="L29" s="22">
        <f>+'01-2023'!L29+'02-2023'!L29+'03-2023'!L29+'04-2023'!L29+'05-2023'!L29+'06-2023'!L29+'07-2023'!L29+'08-2023'!L29+'09-2023'!L29+'10-2023'!L29+'11-2023'!L29+'12-2023'!L29</f>
        <v>2067802.067032252</v>
      </c>
      <c r="M29" s="22">
        <f>+'01-2023'!M29+'02-2023'!M29+'03-2023'!M29+'04-2023'!M29+'05-2023'!M29+'06-2023'!M29+'07-2023'!M29+'08-2023'!M29+'09-2023'!M29+'10-2023'!M29+'11-2023'!M29+'12-2023'!M29</f>
        <v>8215118.474800232</v>
      </c>
      <c r="N29" s="73">
        <f>'05-2023'!N29+'06-2023'!N29+'07-2023'!N29+'08-2023'!N29+'09-2023'!N29+'10-2023'!N29+'11-2023'!N29+'12-2023'!N29</f>
        <v>162694.59000000003</v>
      </c>
      <c r="O29" s="73">
        <f>'05-2023'!O29+'06-2023'!O29+'07-2023'!O29+'08-2023'!O29+'09-2023'!O29+'10-2023'!O29+'11-2023'!O29+'12-2023'!O29</f>
        <v>32538.92</v>
      </c>
      <c r="P29" s="73">
        <f>'05-2023'!P29+'06-2023'!P29+'07-2023'!P29+'08-2023'!P29+'09-2023'!P29+'10-2023'!P29+'11-2023'!P29+'12-2023'!P29</f>
        <v>130155.67000000001</v>
      </c>
      <c r="Q29" s="74">
        <f t="shared" si="0"/>
        <v>9780064.204800231</v>
      </c>
    </row>
    <row r="30" spans="1:17" ht="12.75">
      <c r="A30" s="72">
        <f>+'01-2023'!A30</f>
        <v>19</v>
      </c>
      <c r="B30" s="21" t="str">
        <f>+'01-2023'!B30</f>
        <v>APARECIDA DE GOIANIA</v>
      </c>
      <c r="C30" s="25">
        <f>+IF(ISERROR(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,"",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</f>
        <v>4.830199203715751</v>
      </c>
      <c r="D30" s="22">
        <f>+'01-2023'!D30+'02-2023'!D30+'03-2023'!D30+'04-2023'!D30+'05-2023'!D30+'06-2023'!D30+'07-2023'!D30+'08-2023'!D30+'09-2023'!D30+'10-2023'!D30+'11-2023'!D30+'12-2023'!D30</f>
        <v>56832607.89750001</v>
      </c>
      <c r="E30" s="22">
        <f>+'01-2023'!E30+'02-2023'!E30+'03-2023'!E30+'04-2023'!E30+'05-2023'!E30+'06-2023'!E30+'07-2023'!E30+'08-2023'!E30+'09-2023'!E30+'10-2023'!E30+'11-2023'!E30+'12-2023'!E30</f>
        <v>11267828.227500001</v>
      </c>
      <c r="F30" s="22">
        <f>+'01-2023'!F30+'02-2023'!F30+'03-2023'!F30+'04-2023'!F30+'05-2023'!F30+'06-2023'!F30+'07-2023'!F30+'08-2023'!F30+'09-2023'!F30+'10-2023'!F30+'11-2023'!F30+'12-2023'!F30</f>
        <v>45564779.67</v>
      </c>
      <c r="G30" s="22">
        <f>+'01-2023'!G30+'02-2023'!G30+'03-2023'!G30+'04-2023'!G30+'05-2023'!G30+'06-2023'!G30+'07-2023'!G30+'08-2023'!G30+'09-2023'!G30+'10-2023'!G30+'11-2023'!G30+'12-2023'!G30</f>
        <v>1185046.3299999998</v>
      </c>
      <c r="H30" s="22">
        <f>+'01-2023'!H30+'02-2023'!H30+'03-2023'!H30+'04-2023'!H30+'05-2023'!H30+'06-2023'!H30+'07-2023'!H30+'08-2023'!H30+'09-2023'!H30+'10-2023'!H30+'11-2023'!H30+'12-2023'!H30</f>
        <v>237009.28000000003</v>
      </c>
      <c r="I30" s="22">
        <f>+'01-2023'!I30+'02-2023'!I30+'03-2023'!I30+'04-2023'!I30+'05-2023'!I30+'06-2023'!I30+'07-2023'!I30+'08-2023'!I30+'09-2023'!I30+'10-2023'!I30+'11-2023'!I30+'12-2023'!I30</f>
        <v>9480.380000000001</v>
      </c>
      <c r="J30" s="22">
        <f>+'01-2023'!J30+'02-2023'!J30+'03-2023'!J30+'04-2023'!J30+'05-2023'!J30+'06-2023'!J30+'07-2023'!J30+'08-2023'!J30+'09-2023'!J30+'10-2023'!J30+'11-2023'!J30+'12-2023'!J30</f>
        <v>938556.6699999999</v>
      </c>
      <c r="K30" s="22">
        <f>+'01-2023'!K30+'02-2023'!K30+'03-2023'!K30+'04-2023'!K30+'05-2023'!K30+'06-2023'!K30+'07-2023'!K30+'08-2023'!K30+'09-2023'!K30+'10-2023'!K30+'11-2023'!K30+'12-2023'!K30</f>
        <v>207735733.71146065</v>
      </c>
      <c r="L30" s="22">
        <f>+'01-2023'!L30+'02-2023'!L30+'03-2023'!L30+'04-2023'!L30+'05-2023'!L30+'06-2023'!L30+'07-2023'!L30+'08-2023'!L30+'09-2023'!L30+'10-2023'!L30+'11-2023'!L30+'12-2023'!L30</f>
        <v>41711214.459968805</v>
      </c>
      <c r="M30" s="22">
        <f>+'01-2023'!M30+'02-2023'!M30+'03-2023'!M30+'04-2023'!M30+'05-2023'!M30+'06-2023'!M30+'07-2023'!M30+'08-2023'!M30+'09-2023'!M30+'10-2023'!M30+'11-2023'!M30+'12-2023'!M30</f>
        <v>166024519.25149187</v>
      </c>
      <c r="N30" s="73">
        <f>'05-2023'!N30+'06-2023'!N30+'07-2023'!N30+'08-2023'!N30+'09-2023'!N30+'10-2023'!N30+'11-2023'!N30+'12-2023'!N30</f>
        <v>3272934.5599999996</v>
      </c>
      <c r="O30" s="73">
        <f>'05-2023'!O30+'06-2023'!O30+'07-2023'!O30+'08-2023'!O30+'09-2023'!O30+'10-2023'!O30+'11-2023'!O30+'12-2023'!O30</f>
        <v>654586.91</v>
      </c>
      <c r="P30" s="73">
        <f>'05-2023'!P30+'06-2023'!P30+'07-2023'!P30+'08-2023'!P30+'09-2023'!P30+'10-2023'!P30+'11-2023'!P30+'12-2023'!P30</f>
        <v>2618347.65</v>
      </c>
      <c r="Q30" s="74">
        <f t="shared" si="0"/>
        <v>215146203.24149188</v>
      </c>
    </row>
    <row r="31" spans="1:17" ht="12.75">
      <c r="A31" s="72">
        <f>+'01-2023'!A31</f>
        <v>20</v>
      </c>
      <c r="B31" s="21" t="str">
        <f>+'01-2023'!B31</f>
        <v>APARECIDA DO RIO DOCE</v>
      </c>
      <c r="C31" s="25">
        <f>+IF(ISERROR(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,"",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</f>
        <v>0.11243538036277788</v>
      </c>
      <c r="D31" s="22">
        <f>+'01-2023'!D31+'02-2023'!D31+'03-2023'!D31+'04-2023'!D31+'05-2023'!D31+'06-2023'!D31+'07-2023'!D31+'08-2023'!D31+'09-2023'!D31+'10-2023'!D31+'11-2023'!D31+'12-2023'!D31</f>
        <v>279004.13999999996</v>
      </c>
      <c r="E31" s="22">
        <f>+'01-2023'!E31+'02-2023'!E31+'03-2023'!E31+'04-2023'!E31+'05-2023'!E31+'06-2023'!E31+'07-2023'!E31+'08-2023'!E31+'09-2023'!E31+'10-2023'!E31+'11-2023'!E31+'12-2023'!E31</f>
        <v>55903.39</v>
      </c>
      <c r="F31" s="22">
        <f>+'01-2023'!F31+'02-2023'!F31+'03-2023'!F31+'04-2023'!F31+'05-2023'!F31+'06-2023'!F31+'07-2023'!F31+'08-2023'!F31+'09-2023'!F31+'10-2023'!F31+'11-2023'!F31+'12-2023'!F31</f>
        <v>223100.75</v>
      </c>
      <c r="G31" s="22">
        <f>+'01-2023'!G31+'02-2023'!G31+'03-2023'!G31+'04-2023'!G31+'05-2023'!G31+'06-2023'!G31+'07-2023'!G31+'08-2023'!G31+'09-2023'!G31+'10-2023'!G31+'11-2023'!G31+'12-2023'!G31</f>
        <v>27586.949999999997</v>
      </c>
      <c r="H31" s="22">
        <f>+'01-2023'!H31+'02-2023'!H31+'03-2023'!H31+'04-2023'!H31+'05-2023'!H31+'06-2023'!H31+'07-2023'!H31+'08-2023'!H31+'09-2023'!H31+'10-2023'!H31+'11-2023'!H31+'12-2023'!H31</f>
        <v>5517.4</v>
      </c>
      <c r="I31" s="22">
        <f>+'01-2023'!I31+'02-2023'!I31+'03-2023'!I31+'04-2023'!I31+'05-2023'!I31+'06-2023'!I31+'07-2023'!I31+'08-2023'!I31+'09-2023'!I31+'10-2023'!I31+'11-2023'!I31+'12-2023'!I31</f>
        <v>220.7</v>
      </c>
      <c r="J31" s="22">
        <f>+'01-2023'!J31+'02-2023'!J31+'03-2023'!J31+'04-2023'!J31+'05-2023'!J31+'06-2023'!J31+'07-2023'!J31+'08-2023'!J31+'09-2023'!J31+'10-2023'!J31+'11-2023'!J31+'12-2023'!J31</f>
        <v>21848.85</v>
      </c>
      <c r="K31" s="22">
        <f>+'01-2023'!K31+'02-2023'!K31+'03-2023'!K31+'04-2023'!K31+'05-2023'!K31+'06-2023'!K31+'07-2023'!K31+'08-2023'!K31+'09-2023'!K31+'10-2023'!K31+'11-2023'!K31+'12-2023'!K31</f>
        <v>4798373.043220898</v>
      </c>
      <c r="L31" s="22">
        <f>+'01-2023'!L31+'02-2023'!L31+'03-2023'!L31+'04-2023'!L31+'05-2023'!L31+'06-2023'!L31+'07-2023'!L31+'08-2023'!L31+'09-2023'!L31+'10-2023'!L31+'11-2023'!L31+'12-2023'!L31</f>
        <v>971469.5153028418</v>
      </c>
      <c r="M31" s="22">
        <f>+'01-2023'!M31+'02-2023'!M31+'03-2023'!M31+'04-2023'!M31+'05-2023'!M31+'06-2023'!M31+'07-2023'!M31+'08-2023'!M31+'09-2023'!M31+'10-2023'!M31+'11-2023'!M31+'12-2023'!M31</f>
        <v>3826903.527918056</v>
      </c>
      <c r="N31" s="73">
        <f>'05-2023'!N31+'06-2023'!N31+'07-2023'!N31+'08-2023'!N31+'09-2023'!N31+'10-2023'!N31+'11-2023'!N31+'12-2023'!N31</f>
        <v>76191.58</v>
      </c>
      <c r="O31" s="73">
        <f>'05-2023'!O31+'06-2023'!O31+'07-2023'!O31+'08-2023'!O31+'09-2023'!O31+'10-2023'!O31+'11-2023'!O31+'12-2023'!O31</f>
        <v>15238.31</v>
      </c>
      <c r="P31" s="73">
        <f>'05-2023'!P31+'06-2023'!P31+'07-2023'!P31+'08-2023'!P31+'09-2023'!P31+'10-2023'!P31+'11-2023'!P31+'12-2023'!P31</f>
        <v>60953.270000000004</v>
      </c>
      <c r="Q31" s="74">
        <f t="shared" si="0"/>
        <v>4132806.397918056</v>
      </c>
    </row>
    <row r="32" spans="1:17" ht="12.75">
      <c r="A32" s="72">
        <f>+'01-2023'!A32</f>
        <v>21</v>
      </c>
      <c r="B32" s="21" t="str">
        <f>+'01-2023'!B32</f>
        <v>APORE</v>
      </c>
      <c r="C32" s="25">
        <f>+IF(ISERROR(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,"",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</f>
        <v>0.24146452127618354</v>
      </c>
      <c r="D32" s="22">
        <f>+'01-2023'!D32+'02-2023'!D32+'03-2023'!D32+'04-2023'!D32+'05-2023'!D32+'06-2023'!D32+'07-2023'!D32+'08-2023'!D32+'09-2023'!D32+'10-2023'!D32+'11-2023'!D32+'12-2023'!D32</f>
        <v>359662.85</v>
      </c>
      <c r="E32" s="22">
        <f>+'01-2023'!E32+'02-2023'!E32+'03-2023'!E32+'04-2023'!E32+'05-2023'!E32+'06-2023'!E32+'07-2023'!E32+'08-2023'!E32+'09-2023'!E32+'10-2023'!E32+'11-2023'!E32+'12-2023'!E32</f>
        <v>70878.94</v>
      </c>
      <c r="F32" s="22">
        <f>+'01-2023'!F32+'02-2023'!F32+'03-2023'!F32+'04-2023'!F32+'05-2023'!F32+'06-2023'!F32+'07-2023'!F32+'08-2023'!F32+'09-2023'!F32+'10-2023'!F32+'11-2023'!F32+'12-2023'!F32</f>
        <v>288783.91</v>
      </c>
      <c r="G32" s="22">
        <f>+'01-2023'!G32+'02-2023'!G32+'03-2023'!G32+'04-2023'!G32+'05-2023'!G32+'06-2023'!G32+'07-2023'!G32+'08-2023'!G32+'09-2023'!G32+'10-2023'!G32+'11-2023'!G32+'12-2023'!G32</f>
        <v>59241.93</v>
      </c>
      <c r="H32" s="22">
        <f>+'01-2023'!H32+'02-2023'!H32+'03-2023'!H32+'04-2023'!H32+'05-2023'!H32+'06-2023'!H32+'07-2023'!H32+'08-2023'!H32+'09-2023'!H32+'10-2023'!H32+'11-2023'!H32+'12-2023'!H32</f>
        <v>11848.41</v>
      </c>
      <c r="I32" s="22">
        <f>+'01-2023'!I32+'02-2023'!I32+'03-2023'!I32+'04-2023'!I32+'05-2023'!I32+'06-2023'!I32+'07-2023'!I32+'08-2023'!I32+'09-2023'!I32+'10-2023'!I32+'11-2023'!I32+'12-2023'!I32</f>
        <v>473.93999999999994</v>
      </c>
      <c r="J32" s="22">
        <f>+'01-2023'!J32+'02-2023'!J32+'03-2023'!J32+'04-2023'!J32+'05-2023'!J32+'06-2023'!J32+'07-2023'!J32+'08-2023'!J32+'09-2023'!J32+'10-2023'!J32+'11-2023'!J32+'12-2023'!J32</f>
        <v>46919.58</v>
      </c>
      <c r="K32" s="22">
        <f>+'01-2023'!K32+'02-2023'!K32+'03-2023'!K32+'04-2023'!K32+'05-2023'!K32+'06-2023'!K32+'07-2023'!K32+'08-2023'!K32+'09-2023'!K32+'10-2023'!K32+'11-2023'!K32+'12-2023'!K32</f>
        <v>10291845.084627107</v>
      </c>
      <c r="L32" s="22">
        <f>+'01-2023'!L32+'02-2023'!L32+'03-2023'!L32+'04-2023'!L32+'05-2023'!L32+'06-2023'!L32+'07-2023'!L32+'08-2023'!L32+'09-2023'!L32+'10-2023'!L32+'11-2023'!L32+'12-2023'!L32</f>
        <v>2083921.8886946416</v>
      </c>
      <c r="M32" s="22">
        <f>+'01-2023'!M32+'02-2023'!M32+'03-2023'!M32+'04-2023'!M32+'05-2023'!M32+'06-2023'!M32+'07-2023'!M32+'08-2023'!M32+'09-2023'!M32+'10-2023'!M32+'11-2023'!M32+'12-2023'!M32</f>
        <v>8207923.195932465</v>
      </c>
      <c r="N32" s="73">
        <f>'05-2023'!N32+'06-2023'!N32+'07-2023'!N32+'08-2023'!N32+'09-2023'!N32+'10-2023'!N32+'11-2023'!N32+'12-2023'!N32</f>
        <v>163605.38999999998</v>
      </c>
      <c r="O32" s="73">
        <f>'05-2023'!O32+'06-2023'!O32+'07-2023'!O32+'08-2023'!O32+'09-2023'!O32+'10-2023'!O32+'11-2023'!O32+'12-2023'!O32</f>
        <v>32721.08</v>
      </c>
      <c r="P32" s="73">
        <f>'05-2023'!P32+'06-2023'!P32+'07-2023'!P32+'08-2023'!P32+'09-2023'!P32+'10-2023'!P32+'11-2023'!P32+'12-2023'!P32</f>
        <v>130884.31</v>
      </c>
      <c r="Q32" s="74">
        <f t="shared" si="0"/>
        <v>8674510.995932465</v>
      </c>
    </row>
    <row r="33" spans="1:17" ht="12.75">
      <c r="A33" s="72">
        <f>+'01-2023'!A33</f>
        <v>22</v>
      </c>
      <c r="B33" s="21" t="str">
        <f>+'01-2023'!B33</f>
        <v>ARACU</v>
      </c>
      <c r="C33" s="25">
        <f>+IF(ISERROR(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,"",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</f>
        <v>0.07981614025324868</v>
      </c>
      <c r="D33" s="22">
        <f>+'01-2023'!D33+'02-2023'!D33+'03-2023'!D33+'04-2023'!D33+'05-2023'!D33+'06-2023'!D33+'07-2023'!D33+'08-2023'!D33+'09-2023'!D33+'10-2023'!D33+'11-2023'!D33+'12-2023'!D33</f>
        <v>224128.63999999998</v>
      </c>
      <c r="E33" s="22">
        <f>+'01-2023'!E33+'02-2023'!E33+'03-2023'!E33+'04-2023'!E33+'05-2023'!E33+'06-2023'!E33+'07-2023'!E33+'08-2023'!E33+'09-2023'!E33+'10-2023'!E33+'11-2023'!E33+'12-2023'!E33</f>
        <v>44691.43</v>
      </c>
      <c r="F33" s="22">
        <f>+'01-2023'!F33+'02-2023'!F33+'03-2023'!F33+'04-2023'!F33+'05-2023'!F33+'06-2023'!F33+'07-2023'!F33+'08-2023'!F33+'09-2023'!F33+'10-2023'!F33+'11-2023'!F33+'12-2023'!F33</f>
        <v>179437.21</v>
      </c>
      <c r="G33" s="22">
        <f>+'01-2023'!G33+'02-2023'!G33+'03-2023'!G33+'04-2023'!G33+'05-2023'!G33+'06-2023'!G33+'07-2023'!G33+'08-2023'!G33+'09-2023'!G33+'10-2023'!G33+'11-2023'!G33+'12-2023'!G33</f>
        <v>19584.12</v>
      </c>
      <c r="H33" s="22">
        <f>+'01-2023'!H33+'02-2023'!H33+'03-2023'!H33+'04-2023'!H33+'05-2023'!H33+'06-2023'!H33+'07-2023'!H33+'08-2023'!H33+'09-2023'!H33+'10-2023'!H33+'11-2023'!H33+'12-2023'!H33</f>
        <v>3916.8300000000004</v>
      </c>
      <c r="I33" s="22">
        <f>+'01-2023'!I33+'02-2023'!I33+'03-2023'!I33+'04-2023'!I33+'05-2023'!I33+'06-2023'!I33+'07-2023'!I33+'08-2023'!I33+'09-2023'!I33+'10-2023'!I33+'11-2023'!I33+'12-2023'!I33</f>
        <v>156.68</v>
      </c>
      <c r="J33" s="22">
        <f>+'01-2023'!J33+'02-2023'!J33+'03-2023'!J33+'04-2023'!J33+'05-2023'!J33+'06-2023'!J33+'07-2023'!J33+'08-2023'!J33+'09-2023'!J33+'10-2023'!J33+'11-2023'!J33+'12-2023'!J33</f>
        <v>15510.61</v>
      </c>
      <c r="K33" s="22">
        <f>+'01-2023'!K33+'02-2023'!K33+'03-2023'!K33+'04-2023'!K33+'05-2023'!K33+'06-2023'!K33+'07-2023'!K33+'08-2023'!K33+'09-2023'!K33+'10-2023'!K33+'11-2023'!K33+'12-2023'!K33</f>
        <v>3417738.242605711</v>
      </c>
      <c r="L33" s="22">
        <f>+'01-2023'!L33+'02-2023'!L33+'03-2023'!L33+'04-2023'!L33+'05-2023'!L33+'06-2023'!L33+'07-2023'!L33+'08-2023'!L33+'09-2023'!L33+'10-2023'!L33+'11-2023'!L33+'12-2023'!L33</f>
        <v>686232.6938177646</v>
      </c>
      <c r="M33" s="22">
        <f>+'01-2023'!M33+'02-2023'!M33+'03-2023'!M33+'04-2023'!M33+'05-2023'!M33+'06-2023'!M33+'07-2023'!M33+'08-2023'!M33+'09-2023'!M33+'10-2023'!M33+'11-2023'!M33+'12-2023'!M33</f>
        <v>2731505.5487879463</v>
      </c>
      <c r="N33" s="73">
        <f>'05-2023'!N33+'06-2023'!N33+'07-2023'!N33+'08-2023'!N33+'09-2023'!N33+'10-2023'!N33+'11-2023'!N33+'12-2023'!N33</f>
        <v>54089.22</v>
      </c>
      <c r="O33" s="73">
        <f>'05-2023'!O33+'06-2023'!O33+'07-2023'!O33+'08-2023'!O33+'09-2023'!O33+'10-2023'!O33+'11-2023'!O33+'12-2023'!O33</f>
        <v>10817.84</v>
      </c>
      <c r="P33" s="73">
        <f>'05-2023'!P33+'06-2023'!P33+'07-2023'!P33+'08-2023'!P33+'09-2023'!P33+'10-2023'!P33+'11-2023'!P33+'12-2023'!P33</f>
        <v>43271.38</v>
      </c>
      <c r="Q33" s="74">
        <f t="shared" si="0"/>
        <v>2969724.748787946</v>
      </c>
    </row>
    <row r="34" spans="1:17" ht="12.75">
      <c r="A34" s="72">
        <f>+'01-2023'!A34</f>
        <v>23</v>
      </c>
      <c r="B34" s="21" t="str">
        <f>+'01-2023'!B34</f>
        <v>ARAGARCAS</v>
      </c>
      <c r="C34" s="25">
        <f>+IF(ISERROR(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,"",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</f>
        <v>0.11592426157930344</v>
      </c>
      <c r="D34" s="22">
        <f>+'01-2023'!D34+'02-2023'!D34+'03-2023'!D34+'04-2023'!D34+'05-2023'!D34+'06-2023'!D34+'07-2023'!D34+'08-2023'!D34+'09-2023'!D34+'10-2023'!D34+'11-2023'!D34+'12-2023'!D34</f>
        <v>2355367.3249999997</v>
      </c>
      <c r="E34" s="22">
        <f>+'01-2023'!E34+'02-2023'!E34+'03-2023'!E34+'04-2023'!E34+'05-2023'!E34+'06-2023'!E34+'07-2023'!E34+'08-2023'!E34+'09-2023'!E34+'10-2023'!E34+'11-2023'!E34+'12-2023'!E34</f>
        <v>466753.265</v>
      </c>
      <c r="F34" s="22">
        <f>+'01-2023'!F34+'02-2023'!F34+'03-2023'!F34+'04-2023'!F34+'05-2023'!F34+'06-2023'!F34+'07-2023'!F34+'08-2023'!F34+'09-2023'!F34+'10-2023'!F34+'11-2023'!F34+'12-2023'!F34</f>
        <v>1888614.06</v>
      </c>
      <c r="G34" s="22">
        <f>+'01-2023'!G34+'02-2023'!G34+'03-2023'!G34+'04-2023'!G34+'05-2023'!G34+'06-2023'!G34+'07-2023'!G34+'08-2023'!G34+'09-2023'!G34+'10-2023'!G34+'11-2023'!G34+'12-2023'!G34</f>
        <v>28443.08</v>
      </c>
      <c r="H34" s="22">
        <f>+'01-2023'!H34+'02-2023'!H34+'03-2023'!H34+'04-2023'!H34+'05-2023'!H34+'06-2023'!H34+'07-2023'!H34+'08-2023'!H34+'09-2023'!H34+'10-2023'!H34+'11-2023'!H34+'12-2023'!H34</f>
        <v>5688.64</v>
      </c>
      <c r="I34" s="22">
        <f>+'01-2023'!I34+'02-2023'!I34+'03-2023'!I34+'04-2023'!I34+'05-2023'!I34+'06-2023'!I34+'07-2023'!I34+'08-2023'!I34+'09-2023'!I34+'10-2023'!I34+'11-2023'!I34+'12-2023'!I34</f>
        <v>227.54999999999998</v>
      </c>
      <c r="J34" s="22">
        <f>+'01-2023'!J34+'02-2023'!J34+'03-2023'!J34+'04-2023'!J34+'05-2023'!J34+'06-2023'!J34+'07-2023'!J34+'08-2023'!J34+'09-2023'!J34+'10-2023'!J34+'11-2023'!J34+'12-2023'!J34</f>
        <v>22526.89</v>
      </c>
      <c r="K34" s="22">
        <f>+'01-2023'!K34+'02-2023'!K34+'03-2023'!K34+'04-2023'!K34+'05-2023'!K34+'06-2023'!K34+'07-2023'!K34+'08-2023'!K34+'09-2023'!K34+'10-2023'!K34+'11-2023'!K34+'12-2023'!K34</f>
        <v>4911727.403946023</v>
      </c>
      <c r="L34" s="22">
        <f>+'01-2023'!L34+'02-2023'!L34+'03-2023'!L34+'04-2023'!L34+'05-2023'!L34+'06-2023'!L34+'07-2023'!L34+'08-2023'!L34+'09-2023'!L34+'10-2023'!L34+'11-2023'!L34+'12-2023'!L34</f>
        <v>998703.1694558221</v>
      </c>
      <c r="M34" s="22">
        <f>+'01-2023'!M34+'02-2023'!M34+'03-2023'!M34+'04-2023'!M34+'05-2023'!M34+'06-2023'!M34+'07-2023'!M34+'08-2023'!M34+'09-2023'!M34+'10-2023'!M34+'11-2023'!M34+'12-2023'!M34</f>
        <v>3913024.2344902013</v>
      </c>
      <c r="N34" s="73">
        <f>'05-2023'!N34+'06-2023'!N34+'07-2023'!N34+'08-2023'!N34+'09-2023'!N34+'10-2023'!N34+'11-2023'!N34+'12-2023'!N34</f>
        <v>78553.84</v>
      </c>
      <c r="O34" s="73">
        <f>'05-2023'!O34+'06-2023'!O34+'07-2023'!O34+'08-2023'!O34+'09-2023'!O34+'10-2023'!O34+'11-2023'!O34+'12-2023'!O34</f>
        <v>15710.77</v>
      </c>
      <c r="P34" s="73">
        <f>'05-2023'!P34+'06-2023'!P34+'07-2023'!P34+'08-2023'!P34+'09-2023'!P34+'10-2023'!P34+'11-2023'!P34+'12-2023'!P34</f>
        <v>62843.06999999999</v>
      </c>
      <c r="Q34" s="74">
        <f t="shared" si="0"/>
        <v>5887008.254490201</v>
      </c>
    </row>
    <row r="35" spans="1:17" ht="12.75">
      <c r="A35" s="72">
        <f>+'01-2023'!A35</f>
        <v>24</v>
      </c>
      <c r="B35" s="21" t="str">
        <f>+'01-2023'!B35</f>
        <v>ARAGOIANIA</v>
      </c>
      <c r="C35" s="25">
        <f>+IF(ISERROR(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,"",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</f>
        <v>0.09665745165154321</v>
      </c>
      <c r="D35" s="22">
        <f>+'01-2023'!D35+'02-2023'!D35+'03-2023'!D35+'04-2023'!D35+'05-2023'!D35+'06-2023'!D35+'07-2023'!D35+'08-2023'!D35+'09-2023'!D35+'10-2023'!D35+'11-2023'!D35+'12-2023'!D35</f>
        <v>674390.97</v>
      </c>
      <c r="E35" s="22">
        <f>+'01-2023'!E35+'02-2023'!E35+'03-2023'!E35+'04-2023'!E35+'05-2023'!E35+'06-2023'!E35+'07-2023'!E35+'08-2023'!E35+'09-2023'!E35+'10-2023'!E35+'11-2023'!E35+'12-2023'!E35</f>
        <v>135019.13</v>
      </c>
      <c r="F35" s="22">
        <f>+'01-2023'!F35+'02-2023'!F35+'03-2023'!F35+'04-2023'!F35+'05-2023'!F35+'06-2023'!F35+'07-2023'!F35+'08-2023'!F35+'09-2023'!F35+'10-2023'!F35+'11-2023'!F35+'12-2023'!F35</f>
        <v>539371.84</v>
      </c>
      <c r="G35" s="22">
        <f>+'01-2023'!G35+'02-2023'!G35+'03-2023'!G35+'04-2023'!G35+'05-2023'!G35+'06-2023'!G35+'07-2023'!G35+'08-2023'!G35+'09-2023'!G35+'10-2023'!G35+'11-2023'!G35+'12-2023'!G35</f>
        <v>23715.92</v>
      </c>
      <c r="H35" s="22">
        <f>+'01-2023'!H35+'02-2023'!H35+'03-2023'!H35+'04-2023'!H35+'05-2023'!H35+'06-2023'!H35+'07-2023'!H35+'08-2023'!H35+'09-2023'!H35+'10-2023'!H35+'11-2023'!H35+'12-2023'!H35</f>
        <v>4743.1900000000005</v>
      </c>
      <c r="I35" s="22">
        <f>+'01-2023'!I35+'02-2023'!I35+'03-2023'!I35+'04-2023'!I35+'05-2023'!I35+'06-2023'!I35+'07-2023'!I35+'08-2023'!I35+'09-2023'!I35+'10-2023'!I35+'11-2023'!I35+'12-2023'!I35</f>
        <v>189.72</v>
      </c>
      <c r="J35" s="22">
        <f>+'01-2023'!J35+'02-2023'!J35+'03-2023'!J35+'04-2023'!J35+'05-2023'!J35+'06-2023'!J35+'07-2023'!J35+'08-2023'!J35+'09-2023'!J35+'10-2023'!J35+'11-2023'!J35+'12-2023'!J35</f>
        <v>18783.010000000002</v>
      </c>
      <c r="K35" s="22">
        <f>+'01-2023'!K35+'02-2023'!K35+'03-2023'!K35+'04-2023'!K35+'05-2023'!K35+'06-2023'!K35+'07-2023'!K35+'08-2023'!K35+'09-2023'!K35+'10-2023'!K35+'11-2023'!K35+'12-2023'!K35</f>
        <v>4091379.152644543</v>
      </c>
      <c r="L35" s="22">
        <f>+'01-2023'!L35+'02-2023'!L35+'03-2023'!L35+'04-2023'!L35+'05-2023'!L35+'06-2023'!L35+'07-2023'!L35+'08-2023'!L35+'09-2023'!L35+'10-2023'!L35+'11-2023'!L35+'12-2023'!L35</f>
        <v>834985.2621516471</v>
      </c>
      <c r="M35" s="22">
        <f>+'01-2023'!M35+'02-2023'!M35+'03-2023'!M35+'04-2023'!M35+'05-2023'!M35+'06-2023'!M35+'07-2023'!M35+'08-2023'!M35+'09-2023'!M35+'10-2023'!M35+'11-2023'!M35+'12-2023'!M35</f>
        <v>3256393.8904928956</v>
      </c>
      <c r="N35" s="73">
        <f>'05-2023'!N35+'06-2023'!N35+'07-2023'!N35+'08-2023'!N35+'09-2023'!N35+'10-2023'!N35+'11-2023'!N35+'12-2023'!N35</f>
        <v>65501.01</v>
      </c>
      <c r="O35" s="73">
        <f>'05-2023'!O35+'06-2023'!O35+'07-2023'!O35+'08-2023'!O35+'09-2023'!O35+'10-2023'!O35+'11-2023'!O35+'12-2023'!O35</f>
        <v>13100.2</v>
      </c>
      <c r="P35" s="73">
        <f>'05-2023'!P35+'06-2023'!P35+'07-2023'!P35+'08-2023'!P35+'09-2023'!P35+'10-2023'!P35+'11-2023'!P35+'12-2023'!P35</f>
        <v>52400.81</v>
      </c>
      <c r="Q35" s="74">
        <f t="shared" si="0"/>
        <v>3866949.5504928958</v>
      </c>
    </row>
    <row r="36" spans="1:17" ht="12.75">
      <c r="A36" s="72">
        <f>+'01-2023'!A36</f>
        <v>25</v>
      </c>
      <c r="B36" s="21" t="str">
        <f>+'01-2023'!B36</f>
        <v>ARAGUAPAZ</v>
      </c>
      <c r="C36" s="25">
        <f>+IF(ISERROR(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,"",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</f>
        <v>0.13601702327104195</v>
      </c>
      <c r="D36" s="22">
        <f>+'01-2023'!D36+'02-2023'!D36+'03-2023'!D36+'04-2023'!D36+'05-2023'!D36+'06-2023'!D36+'07-2023'!D36+'08-2023'!D36+'09-2023'!D36+'10-2023'!D36+'11-2023'!D36+'12-2023'!D36</f>
        <v>608686.9400000001</v>
      </c>
      <c r="E36" s="22">
        <f>+'01-2023'!E36+'02-2023'!E36+'03-2023'!E36+'04-2023'!E36+'05-2023'!E36+'06-2023'!E36+'07-2023'!E36+'08-2023'!E36+'09-2023'!E36+'10-2023'!E36+'11-2023'!E36+'12-2023'!E36</f>
        <v>119536.36000000002</v>
      </c>
      <c r="F36" s="22">
        <f>+'01-2023'!F36+'02-2023'!F36+'03-2023'!F36+'04-2023'!F36+'05-2023'!F36+'06-2023'!F36+'07-2023'!F36+'08-2023'!F36+'09-2023'!F36+'10-2023'!F36+'11-2023'!F36+'12-2023'!F36</f>
        <v>489150.5800000001</v>
      </c>
      <c r="G36" s="22">
        <f>+'01-2023'!G36+'02-2023'!G36+'03-2023'!G36+'04-2023'!G36+'05-2023'!G36+'06-2023'!G36+'07-2023'!G36+'08-2023'!G36+'09-2023'!G36+'10-2023'!G36+'11-2023'!G36+'12-2023'!G36</f>
        <v>33372.26</v>
      </c>
      <c r="H36" s="22">
        <f>+'01-2023'!H36+'02-2023'!H36+'03-2023'!H36+'04-2023'!H36+'05-2023'!H36+'06-2023'!H36+'07-2023'!H36+'08-2023'!H36+'09-2023'!H36+'10-2023'!H36+'11-2023'!H36+'12-2023'!H36</f>
        <v>6674.47</v>
      </c>
      <c r="I36" s="22">
        <f>+'01-2023'!I36+'02-2023'!I36+'03-2023'!I36+'04-2023'!I36+'05-2023'!I36+'06-2023'!I36+'07-2023'!I36+'08-2023'!I36+'09-2023'!I36+'10-2023'!I36+'11-2023'!I36+'12-2023'!I36</f>
        <v>266.98</v>
      </c>
      <c r="J36" s="22">
        <f>+'01-2023'!J36+'02-2023'!J36+'03-2023'!J36+'04-2023'!J36+'05-2023'!J36+'06-2023'!J36+'07-2023'!J36+'08-2023'!J36+'09-2023'!J36+'10-2023'!J36+'11-2023'!J36+'12-2023'!J36</f>
        <v>26430.809999999998</v>
      </c>
      <c r="K36" s="22">
        <f>+'01-2023'!K36+'02-2023'!K36+'03-2023'!K36+'04-2023'!K36+'05-2023'!K36+'06-2023'!K36+'07-2023'!K36+'08-2023'!K36+'09-2023'!K36+'10-2023'!K36+'11-2023'!K36+'12-2023'!K36</f>
        <v>5687522.922482938</v>
      </c>
      <c r="L36" s="22">
        <f>+'01-2023'!L36+'02-2023'!L36+'03-2023'!L36+'04-2023'!L36+'05-2023'!L36+'06-2023'!L36+'07-2023'!L36+'08-2023'!L36+'09-2023'!L36+'10-2023'!L36+'11-2023'!L36+'12-2023'!L36</f>
        <v>1173571.2465199393</v>
      </c>
      <c r="M36" s="22">
        <f>+'01-2023'!M36+'02-2023'!M36+'03-2023'!M36+'04-2023'!M36+'05-2023'!M36+'06-2023'!M36+'07-2023'!M36+'08-2023'!M36+'09-2023'!M36+'10-2023'!M36+'11-2023'!M36+'12-2023'!M36</f>
        <v>4513951.6759629985</v>
      </c>
      <c r="N36" s="73">
        <f>'05-2023'!N36+'06-2023'!N36+'07-2023'!N36+'08-2023'!N36+'09-2023'!N36+'10-2023'!N36+'11-2023'!N36+'12-2023'!N36</f>
        <v>92173.66</v>
      </c>
      <c r="O36" s="73">
        <f>'05-2023'!O36+'06-2023'!O36+'07-2023'!O36+'08-2023'!O36+'09-2023'!O36+'10-2023'!O36+'11-2023'!O36+'12-2023'!O36</f>
        <v>18434.73</v>
      </c>
      <c r="P36" s="73">
        <f>'05-2023'!P36+'06-2023'!P36+'07-2023'!P36+'08-2023'!P36+'09-2023'!P36+'10-2023'!P36+'11-2023'!P36+'12-2023'!P36</f>
        <v>73738.93</v>
      </c>
      <c r="Q36" s="74">
        <f t="shared" si="0"/>
        <v>5103271.995962998</v>
      </c>
    </row>
    <row r="37" spans="1:17" ht="12.75">
      <c r="A37" s="72">
        <f>+'01-2023'!A37</f>
        <v>26</v>
      </c>
      <c r="B37" s="21" t="str">
        <f>+'01-2023'!B37</f>
        <v>ARENOPOLIS</v>
      </c>
      <c r="C37" s="25">
        <f>+IF(ISERROR(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,"",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</f>
        <v>0.12661060110249933</v>
      </c>
      <c r="D37" s="22">
        <f>+'01-2023'!D37+'02-2023'!D37+'03-2023'!D37+'04-2023'!D37+'05-2023'!D37+'06-2023'!D37+'07-2023'!D37+'08-2023'!D37+'09-2023'!D37+'10-2023'!D37+'11-2023'!D37+'12-2023'!D37</f>
        <v>288990.29</v>
      </c>
      <c r="E37" s="22">
        <f>+'01-2023'!E37+'02-2023'!E37+'03-2023'!E37+'04-2023'!E37+'05-2023'!E37+'06-2023'!E37+'07-2023'!E37+'08-2023'!E37+'09-2023'!E37+'10-2023'!E37+'11-2023'!E37+'12-2023'!E37</f>
        <v>56739.47</v>
      </c>
      <c r="F37" s="22">
        <f>+'01-2023'!F37+'02-2023'!F37+'03-2023'!F37+'04-2023'!F37+'05-2023'!F37+'06-2023'!F37+'07-2023'!F37+'08-2023'!F37+'09-2023'!F37+'10-2023'!F37+'11-2023'!F37+'12-2023'!F37</f>
        <v>232250.82</v>
      </c>
      <c r="G37" s="22">
        <f>+'01-2023'!G37+'02-2023'!G37+'03-2023'!G37+'04-2023'!G37+'05-2023'!G37+'06-2023'!G37+'07-2023'!G37+'08-2023'!G37+'09-2023'!G37+'10-2023'!G37+'11-2023'!G37+'12-2023'!G37</f>
        <v>31063.6</v>
      </c>
      <c r="H37" s="22">
        <f>+'01-2023'!H37+'02-2023'!H37+'03-2023'!H37+'04-2023'!H37+'05-2023'!H37+'06-2023'!H37+'07-2023'!H37+'08-2023'!H37+'09-2023'!H37+'10-2023'!H37+'11-2023'!H37+'12-2023'!H37</f>
        <v>6212.7300000000005</v>
      </c>
      <c r="I37" s="22">
        <f>+'01-2023'!I37+'02-2023'!I37+'03-2023'!I37+'04-2023'!I37+'05-2023'!I37+'06-2023'!I37+'07-2023'!I37+'08-2023'!I37+'09-2023'!I37+'10-2023'!I37+'11-2023'!I37+'12-2023'!I37</f>
        <v>248.51</v>
      </c>
      <c r="J37" s="22">
        <f>+'01-2023'!J37+'02-2023'!J37+'03-2023'!J37+'04-2023'!J37+'05-2023'!J37+'06-2023'!J37+'07-2023'!J37+'08-2023'!J37+'09-2023'!J37+'10-2023'!J37+'11-2023'!J37+'12-2023'!J37</f>
        <v>24602.36</v>
      </c>
      <c r="K37" s="22">
        <f>+'01-2023'!K37+'02-2023'!K37+'03-2023'!K37+'04-2023'!K37+'05-2023'!K37+'06-2023'!K37+'07-2023'!K37+'08-2023'!K37+'09-2023'!K37+'10-2023'!K37+'11-2023'!K37+'12-2023'!K37</f>
        <v>5435809.403315119</v>
      </c>
      <c r="L37" s="22">
        <f>+'01-2023'!L37+'02-2023'!L37+'03-2023'!L37+'04-2023'!L37+'05-2023'!L37+'06-2023'!L37+'07-2023'!L37+'08-2023'!L37+'09-2023'!L37+'10-2023'!L37+'11-2023'!L37+'12-2023'!L37</f>
        <v>1091421.5325155617</v>
      </c>
      <c r="M37" s="22">
        <f>+'01-2023'!M37+'02-2023'!M37+'03-2023'!M37+'04-2023'!M37+'05-2023'!M37+'06-2023'!M37+'07-2023'!M37+'08-2023'!M37+'09-2023'!M37+'10-2023'!M37+'11-2023'!M37+'12-2023'!M37</f>
        <v>4344387.870799558</v>
      </c>
      <c r="N37" s="73">
        <f>'05-2023'!N37+'06-2023'!N37+'07-2023'!N37+'08-2023'!N37+'09-2023'!N37+'10-2023'!N37+'11-2023'!N37+'12-2023'!N37</f>
        <v>85779.93</v>
      </c>
      <c r="O37" s="73">
        <f>'05-2023'!O37+'06-2023'!O37+'07-2023'!O37+'08-2023'!O37+'09-2023'!O37+'10-2023'!O37+'11-2023'!O37+'12-2023'!O37</f>
        <v>17155.98</v>
      </c>
      <c r="P37" s="73">
        <f>'05-2023'!P37+'06-2023'!P37+'07-2023'!P37+'08-2023'!P37+'09-2023'!P37+'10-2023'!P37+'11-2023'!P37+'12-2023'!P37</f>
        <v>68623.95</v>
      </c>
      <c r="Q37" s="74">
        <f t="shared" si="0"/>
        <v>4669865.000799558</v>
      </c>
    </row>
    <row r="38" spans="1:17" ht="12.75">
      <c r="A38" s="72">
        <f>+'01-2023'!A38</f>
        <v>27</v>
      </c>
      <c r="B38" s="21" t="str">
        <f>+'01-2023'!B38</f>
        <v>ARUANA</v>
      </c>
      <c r="C38" s="25">
        <f>+IF(ISERROR(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,"",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</f>
        <v>0.19069100498717292</v>
      </c>
      <c r="D38" s="22">
        <f>+'01-2023'!D38+'02-2023'!D38+'03-2023'!D38+'04-2023'!D38+'05-2023'!D38+'06-2023'!D38+'07-2023'!D38+'08-2023'!D38+'09-2023'!D38+'10-2023'!D38+'11-2023'!D38+'12-2023'!D38</f>
        <v>627845.74</v>
      </c>
      <c r="E38" s="22">
        <f>+'01-2023'!E38+'02-2023'!E38+'03-2023'!E38+'04-2023'!E38+'05-2023'!E38+'06-2023'!E38+'07-2023'!E38+'08-2023'!E38+'09-2023'!E38+'10-2023'!E38+'11-2023'!E38+'12-2023'!E38</f>
        <v>123857.40999999999</v>
      </c>
      <c r="F38" s="22">
        <f>+'01-2023'!F38+'02-2023'!F38+'03-2023'!F38+'04-2023'!F38+'05-2023'!F38+'06-2023'!F38+'07-2023'!F38+'08-2023'!F38+'09-2023'!F38+'10-2023'!F38+'11-2023'!F38+'12-2023'!F38</f>
        <v>503988.32999999996</v>
      </c>
      <c r="G38" s="22">
        <f>+'01-2023'!G38+'02-2023'!G38+'03-2023'!G38+'04-2023'!G38+'05-2023'!G38+'06-2023'!G38+'07-2023'!G38+'08-2023'!G38+'09-2023'!G38+'10-2023'!G38+'11-2023'!G38+'12-2023'!G38</f>
        <v>46785.78</v>
      </c>
      <c r="H38" s="22">
        <f>+'01-2023'!H38+'02-2023'!H38+'03-2023'!H38+'04-2023'!H38+'05-2023'!H38+'06-2023'!H38+'07-2023'!H38+'08-2023'!H38+'09-2023'!H38+'10-2023'!H38+'11-2023'!H38+'12-2023'!H38</f>
        <v>9357.17</v>
      </c>
      <c r="I38" s="22">
        <f>+'01-2023'!I38+'02-2023'!I38+'03-2023'!I38+'04-2023'!I38+'05-2023'!I38+'06-2023'!I38+'07-2023'!I38+'08-2023'!I38+'09-2023'!I38+'10-2023'!I38+'11-2023'!I38+'12-2023'!I38</f>
        <v>374.28999999999996</v>
      </c>
      <c r="J38" s="22">
        <f>+'01-2023'!J38+'02-2023'!J38+'03-2023'!J38+'04-2023'!J38+'05-2023'!J38+'06-2023'!J38+'07-2023'!J38+'08-2023'!J38+'09-2023'!J38+'10-2023'!J38+'11-2023'!J38+'12-2023'!J38</f>
        <v>37054.31999999999</v>
      </c>
      <c r="K38" s="22">
        <f>+'01-2023'!K38+'02-2023'!K38+'03-2023'!K38+'04-2023'!K38+'05-2023'!K38+'06-2023'!K38+'07-2023'!K38+'08-2023'!K38+'09-2023'!K38+'10-2023'!K38+'11-2023'!K38+'12-2023'!K38</f>
        <v>8044594.494044256</v>
      </c>
      <c r="L38" s="22">
        <f>+'01-2023'!L38+'02-2023'!L38+'03-2023'!L38+'04-2023'!L38+'05-2023'!L38+'06-2023'!L38+'07-2023'!L38+'08-2023'!L38+'09-2023'!L38+'10-2023'!L38+'11-2023'!L38+'12-2023'!L38</f>
        <v>1646824.0672911045</v>
      </c>
      <c r="M38" s="22">
        <f>+'01-2023'!M38+'02-2023'!M38+'03-2023'!M38+'04-2023'!M38+'05-2023'!M38+'06-2023'!M38+'07-2023'!M38+'08-2023'!M38+'09-2023'!M38+'10-2023'!M38+'11-2023'!M38+'12-2023'!M38</f>
        <v>6397770.426753152</v>
      </c>
      <c r="N38" s="73">
        <f>'05-2023'!N38+'06-2023'!N38+'07-2023'!N38+'08-2023'!N38+'09-2023'!N38+'10-2023'!N38+'11-2023'!N38+'12-2023'!N38</f>
        <v>129192.32999999999</v>
      </c>
      <c r="O38" s="73">
        <f>'05-2023'!O38+'06-2023'!O38+'07-2023'!O38+'08-2023'!O38+'09-2023'!O38+'10-2023'!O38+'11-2023'!O38+'12-2023'!O38</f>
        <v>25838.47</v>
      </c>
      <c r="P38" s="73">
        <f>'05-2023'!P38+'06-2023'!P38+'07-2023'!P38+'08-2023'!P38+'09-2023'!P38+'10-2023'!P38+'11-2023'!P38+'12-2023'!P38</f>
        <v>103353.85999999999</v>
      </c>
      <c r="Q38" s="74">
        <f t="shared" si="0"/>
        <v>7042166.936753153</v>
      </c>
    </row>
    <row r="39" spans="1:17" ht="12.75">
      <c r="A39" s="72">
        <f>+'01-2023'!A39</f>
        <v>28</v>
      </c>
      <c r="B39" s="21" t="str">
        <f>+'01-2023'!B39</f>
        <v>AURILANDIA</v>
      </c>
      <c r="C39" s="25">
        <f>+IF(ISERROR(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,"",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</f>
        <v>0.09741929263276</v>
      </c>
      <c r="D39" s="22">
        <f>+'01-2023'!D39+'02-2023'!D39+'03-2023'!D39+'04-2023'!D39+'05-2023'!D39+'06-2023'!D39+'07-2023'!D39+'08-2023'!D39+'09-2023'!D39+'10-2023'!D39+'11-2023'!D39+'12-2023'!D39</f>
        <v>210559.99000000002</v>
      </c>
      <c r="E39" s="22">
        <f>+'01-2023'!E39+'02-2023'!E39+'03-2023'!E39+'04-2023'!E39+'05-2023'!E39+'06-2023'!E39+'07-2023'!E39+'08-2023'!E39+'09-2023'!E39+'10-2023'!E39+'11-2023'!E39+'12-2023'!E39</f>
        <v>41468.880000000005</v>
      </c>
      <c r="F39" s="22">
        <f>+'01-2023'!F39+'02-2023'!F39+'03-2023'!F39+'04-2023'!F39+'05-2023'!F39+'06-2023'!F39+'07-2023'!F39+'08-2023'!F39+'09-2023'!F39+'10-2023'!F39+'11-2023'!F39+'12-2023'!F39</f>
        <v>169091.11</v>
      </c>
      <c r="G39" s="22">
        <f>+'01-2023'!G39+'02-2023'!G39+'03-2023'!G39+'04-2023'!G39+'05-2023'!G39+'06-2023'!G39+'07-2023'!G39+'08-2023'!G39+'09-2023'!G39+'10-2023'!G39+'11-2023'!G39+'12-2023'!G39</f>
        <v>23902.800000000003</v>
      </c>
      <c r="H39" s="22">
        <f>+'01-2023'!H39+'02-2023'!H39+'03-2023'!H39+'04-2023'!H39+'05-2023'!H39+'06-2023'!H39+'07-2023'!H39+'08-2023'!H39+'09-2023'!H39+'10-2023'!H39+'11-2023'!H39+'12-2023'!H39</f>
        <v>4780.57</v>
      </c>
      <c r="I39" s="22">
        <f>+'01-2023'!I39+'02-2023'!I39+'03-2023'!I39+'04-2023'!I39+'05-2023'!I39+'06-2023'!I39+'07-2023'!I39+'08-2023'!I39+'09-2023'!I39+'10-2023'!I39+'11-2023'!I39+'12-2023'!I39</f>
        <v>191.22000000000003</v>
      </c>
      <c r="J39" s="22">
        <f>+'01-2023'!J39+'02-2023'!J39+'03-2023'!J39+'04-2023'!J39+'05-2023'!J39+'06-2023'!J39+'07-2023'!J39+'08-2023'!J39+'09-2023'!J39+'10-2023'!J39+'11-2023'!J39+'12-2023'!J39</f>
        <v>18931.010000000002</v>
      </c>
      <c r="K39" s="22">
        <f>+'01-2023'!K39+'02-2023'!K39+'03-2023'!K39+'04-2023'!K39+'05-2023'!K39+'06-2023'!K39+'07-2023'!K39+'08-2023'!K39+'09-2023'!K39+'10-2023'!K39+'11-2023'!K39+'12-2023'!K39</f>
        <v>4171087.8716938887</v>
      </c>
      <c r="L39" s="22">
        <f>+'01-2023'!L39+'02-2023'!L39+'03-2023'!L39+'04-2023'!L39+'05-2023'!L39+'06-2023'!L39+'07-2023'!L39+'08-2023'!L39+'09-2023'!L39+'10-2023'!L39+'11-2023'!L39+'12-2023'!L39</f>
        <v>837495.2687744575</v>
      </c>
      <c r="M39" s="22">
        <f>+'01-2023'!M39+'02-2023'!M39+'03-2023'!M39+'04-2023'!M39+'05-2023'!M39+'06-2023'!M39+'07-2023'!M39+'08-2023'!M39+'09-2023'!M39+'10-2023'!M39+'11-2023'!M39+'12-2023'!M39</f>
        <v>3333592.602919431</v>
      </c>
      <c r="N39" s="73">
        <f>'05-2023'!N39+'06-2023'!N39+'07-2023'!N39+'08-2023'!N39+'09-2023'!N39+'10-2023'!N39+'11-2023'!N39+'12-2023'!N39</f>
        <v>66017.66</v>
      </c>
      <c r="O39" s="73">
        <f>'05-2023'!O39+'06-2023'!O39+'07-2023'!O39+'08-2023'!O39+'09-2023'!O39+'10-2023'!O39+'11-2023'!O39+'12-2023'!O39</f>
        <v>13203.529999999999</v>
      </c>
      <c r="P39" s="73">
        <f>'05-2023'!P39+'06-2023'!P39+'07-2023'!P39+'08-2023'!P39+'09-2023'!P39+'10-2023'!P39+'11-2023'!P39+'12-2023'!P39</f>
        <v>52814.130000000005</v>
      </c>
      <c r="Q39" s="74">
        <f t="shared" si="0"/>
        <v>3574428.852919431</v>
      </c>
    </row>
    <row r="40" spans="1:17" ht="12.75">
      <c r="A40" s="72">
        <f>+'01-2023'!A40</f>
        <v>29</v>
      </c>
      <c r="B40" s="21" t="str">
        <f>+'01-2023'!B40</f>
        <v>AVELINOPOLIS</v>
      </c>
      <c r="C40" s="25">
        <f>+IF(ISERROR(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,"",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</f>
        <v>0.06692331494604822</v>
      </c>
      <c r="D40" s="22">
        <f>+'01-2023'!D40+'02-2023'!D40+'03-2023'!D40+'04-2023'!D40+'05-2023'!D40+'06-2023'!D40+'07-2023'!D40+'08-2023'!D40+'09-2023'!D40+'10-2023'!D40+'11-2023'!D40+'12-2023'!D40</f>
        <v>232081.22</v>
      </c>
      <c r="E40" s="22">
        <f>+'01-2023'!E40+'02-2023'!E40+'03-2023'!E40+'04-2023'!E40+'05-2023'!E40+'06-2023'!E40+'07-2023'!E40+'08-2023'!E40+'09-2023'!E40+'10-2023'!E40+'11-2023'!E40+'12-2023'!E40</f>
        <v>45750.280000000006</v>
      </c>
      <c r="F40" s="22">
        <f>+'01-2023'!F40+'02-2023'!F40+'03-2023'!F40+'04-2023'!F40+'05-2023'!F40+'06-2023'!F40+'07-2023'!F40+'08-2023'!F40+'09-2023'!F40+'10-2023'!F40+'11-2023'!F40+'12-2023'!F40</f>
        <v>186330.94</v>
      </c>
      <c r="G40" s="22">
        <f>+'01-2023'!G40+'02-2023'!G40+'03-2023'!G40+'04-2023'!G40+'05-2023'!G40+'06-2023'!G40+'07-2023'!G40+'08-2023'!G40+'09-2023'!G40+'10-2023'!G40+'11-2023'!G40+'12-2023'!G40</f>
        <v>16420.170000000002</v>
      </c>
      <c r="H40" s="22">
        <f>+'01-2023'!H40+'02-2023'!H40+'03-2023'!H40+'04-2023'!H40+'05-2023'!H40+'06-2023'!H40+'07-2023'!H40+'08-2023'!H40+'09-2023'!H40+'10-2023'!H40+'11-2023'!H40+'12-2023'!H40</f>
        <v>3284.0499999999997</v>
      </c>
      <c r="I40" s="22">
        <f>+'01-2023'!I40+'02-2023'!I40+'03-2023'!I40+'04-2023'!I40+'05-2023'!I40+'06-2023'!I40+'07-2023'!I40+'08-2023'!I40+'09-2023'!I40+'10-2023'!I40+'11-2023'!I40+'12-2023'!I40</f>
        <v>131.37</v>
      </c>
      <c r="J40" s="22">
        <f>+'01-2023'!J40+'02-2023'!J40+'03-2023'!J40+'04-2023'!J40+'05-2023'!J40+'06-2023'!J40+'07-2023'!J40+'08-2023'!J40+'09-2023'!J40+'10-2023'!J40+'11-2023'!J40+'12-2023'!J40</f>
        <v>13004.750000000002</v>
      </c>
      <c r="K40" s="22">
        <f>+'01-2023'!K40+'02-2023'!K40+'03-2023'!K40+'04-2023'!K40+'05-2023'!K40+'06-2023'!K40+'07-2023'!K40+'08-2023'!K40+'09-2023'!K40+'10-2023'!K40+'11-2023'!K40+'12-2023'!K40</f>
        <v>2871861.8183335215</v>
      </c>
      <c r="L40" s="22">
        <f>+'01-2023'!L40+'02-2023'!L40+'03-2023'!L40+'04-2023'!L40+'05-2023'!L40+'06-2023'!L40+'07-2023'!L40+'08-2023'!L40+'09-2023'!L40+'10-2023'!L40+'11-2023'!L40+'12-2023'!L40</f>
        <v>576623.1623402649</v>
      </c>
      <c r="M40" s="22">
        <f>+'01-2023'!M40+'02-2023'!M40+'03-2023'!M40+'04-2023'!M40+'05-2023'!M40+'06-2023'!M40+'07-2023'!M40+'08-2023'!M40+'09-2023'!M40+'10-2023'!M40+'11-2023'!M40+'12-2023'!M40</f>
        <v>2295238.6559932567</v>
      </c>
      <c r="N40" s="73">
        <f>'05-2023'!N40+'06-2023'!N40+'07-2023'!N40+'08-2023'!N40+'09-2023'!N40+'10-2023'!N40+'11-2023'!N40+'12-2023'!N40</f>
        <v>45340.66</v>
      </c>
      <c r="O40" s="73">
        <f>'05-2023'!O40+'06-2023'!O40+'07-2023'!O40+'08-2023'!O40+'09-2023'!O40+'10-2023'!O40+'11-2023'!O40+'12-2023'!O40</f>
        <v>9068.13</v>
      </c>
      <c r="P40" s="73">
        <f>'05-2023'!P40+'06-2023'!P40+'07-2023'!P40+'08-2023'!P40+'09-2023'!P40+'10-2023'!P40+'11-2023'!P40+'12-2023'!P40</f>
        <v>36272.53</v>
      </c>
      <c r="Q40" s="74">
        <f t="shared" si="0"/>
        <v>2530846.8759932565</v>
      </c>
    </row>
    <row r="41" spans="1:17" ht="12.75">
      <c r="A41" s="72">
        <f>+'01-2023'!A41</f>
        <v>30</v>
      </c>
      <c r="B41" s="21" t="str">
        <f>+'01-2023'!B41</f>
        <v>BALIZA</v>
      </c>
      <c r="C41" s="25">
        <f>+IF(ISERROR(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,"",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</f>
        <v>0.08704780350180655</v>
      </c>
      <c r="D41" s="22">
        <f>+'01-2023'!D41+'02-2023'!D41+'03-2023'!D41+'04-2023'!D41+'05-2023'!D41+'06-2023'!D41+'07-2023'!D41+'08-2023'!D41+'09-2023'!D41+'10-2023'!D41+'11-2023'!D41+'12-2023'!D41</f>
        <v>129994.63</v>
      </c>
      <c r="E41" s="22">
        <f>+'01-2023'!E41+'02-2023'!E41+'03-2023'!E41+'04-2023'!E41+'05-2023'!E41+'06-2023'!E41+'07-2023'!E41+'08-2023'!E41+'09-2023'!E41+'10-2023'!E41+'11-2023'!E41+'12-2023'!E41</f>
        <v>25666.05</v>
      </c>
      <c r="F41" s="22">
        <f>+'01-2023'!F41+'02-2023'!F41+'03-2023'!F41+'04-2023'!F41+'05-2023'!F41+'06-2023'!F41+'07-2023'!F41+'08-2023'!F41+'09-2023'!F41+'10-2023'!F41+'11-2023'!F41+'12-2023'!F41</f>
        <v>104328.57999999999</v>
      </c>
      <c r="G41" s="22">
        <f>+'01-2023'!G41+'02-2023'!G41+'03-2023'!G41+'04-2023'!G41+'05-2023'!G41+'06-2023'!G41+'07-2023'!G41+'08-2023'!G41+'09-2023'!G41+'10-2023'!G41+'11-2023'!G41+'12-2023'!G41</f>
        <v>21357.42</v>
      </c>
      <c r="H41" s="22">
        <f>+'01-2023'!H41+'02-2023'!H41+'03-2023'!H41+'04-2023'!H41+'05-2023'!H41+'06-2023'!H41+'07-2023'!H41+'08-2023'!H41+'09-2023'!H41+'10-2023'!H41+'11-2023'!H41+'12-2023'!H41</f>
        <v>4271.48</v>
      </c>
      <c r="I41" s="22">
        <f>+'01-2023'!I41+'02-2023'!I41+'03-2023'!I41+'04-2023'!I41+'05-2023'!I41+'06-2023'!I41+'07-2023'!I41+'08-2023'!I41+'09-2023'!I41+'10-2023'!I41+'11-2023'!I41+'12-2023'!I41</f>
        <v>170.84000000000003</v>
      </c>
      <c r="J41" s="22">
        <f>+'01-2023'!J41+'02-2023'!J41+'03-2023'!J41+'04-2023'!J41+'05-2023'!J41+'06-2023'!J41+'07-2023'!J41+'08-2023'!J41+'09-2023'!J41+'10-2023'!J41+'11-2023'!J41+'12-2023'!J41</f>
        <v>16915.1</v>
      </c>
      <c r="K41" s="22">
        <f>+'01-2023'!K41+'02-2023'!K41+'03-2023'!K41+'04-2023'!K41+'05-2023'!K41+'06-2023'!K41+'07-2023'!K41+'08-2023'!K41+'09-2023'!K41+'10-2023'!K41+'11-2023'!K41+'12-2023'!K41</f>
        <v>3674865.4556808383</v>
      </c>
      <c r="L41" s="22">
        <f>+'01-2023'!L41+'02-2023'!L41+'03-2023'!L41+'04-2023'!L41+'05-2023'!L41+'06-2023'!L41+'07-2023'!L41+'08-2023'!L41+'09-2023'!L41+'10-2023'!L41+'11-2023'!L41+'12-2023'!L41</f>
        <v>749878.6675080328</v>
      </c>
      <c r="M41" s="22">
        <f>+'01-2023'!M41+'02-2023'!M41+'03-2023'!M41+'04-2023'!M41+'05-2023'!M41+'06-2023'!M41+'07-2023'!M41+'08-2023'!M41+'09-2023'!M41+'10-2023'!M41+'11-2023'!M41+'12-2023'!M41</f>
        <v>2924986.788172806</v>
      </c>
      <c r="N41" s="73">
        <f>'05-2023'!N41+'06-2023'!N41+'07-2023'!N41+'08-2023'!N41+'09-2023'!N41+'10-2023'!N41+'11-2023'!N41+'12-2023'!N41</f>
        <v>58978.07</v>
      </c>
      <c r="O41" s="73">
        <f>'05-2023'!O41+'06-2023'!O41+'07-2023'!O41+'08-2023'!O41+'09-2023'!O41+'10-2023'!O41+'11-2023'!O41+'12-2023'!O41</f>
        <v>11795.61</v>
      </c>
      <c r="P41" s="73">
        <f>'05-2023'!P41+'06-2023'!P41+'07-2023'!P41+'08-2023'!P41+'09-2023'!P41+'10-2023'!P41+'11-2023'!P41+'12-2023'!P41</f>
        <v>47182.46</v>
      </c>
      <c r="Q41" s="74">
        <f t="shared" si="0"/>
        <v>3093412.9281728063</v>
      </c>
    </row>
    <row r="42" spans="1:17" ht="12.75">
      <c r="A42" s="72">
        <f>+'01-2023'!A42</f>
        <v>31</v>
      </c>
      <c r="B42" s="21" t="str">
        <f>+'01-2023'!B42</f>
        <v>BARRO ALTO</v>
      </c>
      <c r="C42" s="25">
        <f>+IF(ISERROR(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,"",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</f>
        <v>1.0872811073840567</v>
      </c>
      <c r="D42" s="22">
        <f>+'01-2023'!D42+'02-2023'!D42+'03-2023'!D42+'04-2023'!D42+'05-2023'!D42+'06-2023'!D42+'07-2023'!D42+'08-2023'!D42+'09-2023'!D42+'10-2023'!D42+'11-2023'!D42+'12-2023'!D42</f>
        <v>1509251.94</v>
      </c>
      <c r="E42" s="22">
        <f>+'01-2023'!E42+'02-2023'!E42+'03-2023'!E42+'04-2023'!E42+'05-2023'!E42+'06-2023'!E42+'07-2023'!E42+'08-2023'!E42+'09-2023'!E42+'10-2023'!E42+'11-2023'!E42+'12-2023'!E42</f>
        <v>289490.21</v>
      </c>
      <c r="F42" s="22">
        <f>+'01-2023'!F42+'02-2023'!F42+'03-2023'!F42+'04-2023'!F42+'05-2023'!F42+'06-2023'!F42+'07-2023'!F42+'08-2023'!F42+'09-2023'!F42+'10-2023'!F42+'11-2023'!F42+'12-2023'!F42</f>
        <v>1219761.73</v>
      </c>
      <c r="G42" s="22">
        <f>+'01-2023'!G42+'02-2023'!G42+'03-2023'!G42+'04-2023'!G42+'05-2023'!G42+'06-2023'!G42+'07-2023'!G42+'08-2023'!G42+'09-2023'!G42+'10-2023'!G42+'11-2023'!G42+'12-2023'!G42</f>
        <v>266755.37000000005</v>
      </c>
      <c r="H42" s="22">
        <f>+'01-2023'!H42+'02-2023'!H42+'03-2023'!H42+'04-2023'!H42+'05-2023'!H42+'06-2023'!H42+'07-2023'!H42+'08-2023'!H42+'09-2023'!H42+'10-2023'!H42+'11-2023'!H42+'12-2023'!H42</f>
        <v>53351.079999999994</v>
      </c>
      <c r="I42" s="22">
        <f>+'01-2023'!I42+'02-2023'!I42+'03-2023'!I42+'04-2023'!I42+'05-2023'!I42+'06-2023'!I42+'07-2023'!I42+'08-2023'!I42+'09-2023'!I42+'10-2023'!I42+'11-2023'!I42+'12-2023'!I42</f>
        <v>2134.05</v>
      </c>
      <c r="J42" s="22">
        <f>+'01-2023'!J42+'02-2023'!J42+'03-2023'!J42+'04-2023'!J42+'05-2023'!J42+'06-2023'!J42+'07-2023'!J42+'08-2023'!J42+'09-2023'!J42+'10-2023'!J42+'11-2023'!J42+'12-2023'!J42</f>
        <v>211270.24000000002</v>
      </c>
      <c r="K42" s="22">
        <f>+'01-2023'!K42+'02-2023'!K42+'03-2023'!K42+'04-2023'!K42+'05-2023'!K42+'06-2023'!K42+'07-2023'!K42+'08-2023'!K42+'09-2023'!K42+'10-2023'!K42+'11-2023'!K42+'12-2023'!K42</f>
        <v>46647223.58319189</v>
      </c>
      <c r="L42" s="22">
        <f>+'01-2023'!L42+'02-2023'!L42+'03-2023'!L42+'04-2023'!L42+'05-2023'!L42+'06-2023'!L42+'07-2023'!L42+'08-2023'!L42+'09-2023'!L42+'10-2023'!L42+'11-2023'!L42+'12-2023'!L42</f>
        <v>9370086.861831203</v>
      </c>
      <c r="M42" s="22">
        <f>+'01-2023'!M42+'02-2023'!M42+'03-2023'!M42+'04-2023'!M42+'05-2023'!M42+'06-2023'!M42+'07-2023'!M42+'08-2023'!M42+'09-2023'!M42+'10-2023'!M42+'11-2023'!M42+'12-2023'!M42</f>
        <v>37277136.721360676</v>
      </c>
      <c r="N42" s="73">
        <f>'05-2023'!N42+'06-2023'!N42+'07-2023'!N42+'08-2023'!N42+'09-2023'!N42+'10-2023'!N42+'11-2023'!N42+'12-2023'!N42</f>
        <v>736755.5900000001</v>
      </c>
      <c r="O42" s="73">
        <f>'05-2023'!O42+'06-2023'!O42+'07-2023'!O42+'08-2023'!O42+'09-2023'!O42+'10-2023'!O42+'11-2023'!O42+'12-2023'!O42</f>
        <v>147351.12</v>
      </c>
      <c r="P42" s="73">
        <f>'05-2023'!P42+'06-2023'!P42+'07-2023'!P42+'08-2023'!P42+'09-2023'!P42+'10-2023'!P42+'11-2023'!P42+'12-2023'!P42</f>
        <v>589404.47</v>
      </c>
      <c r="Q42" s="74">
        <f t="shared" si="0"/>
        <v>39297573.16136067</v>
      </c>
    </row>
    <row r="43" spans="1:17" ht="12.75">
      <c r="A43" s="72">
        <f>+'01-2023'!A43</f>
        <v>32</v>
      </c>
      <c r="B43" s="21" t="str">
        <f>+'01-2023'!B43</f>
        <v>BELA VISTA DE GOIAS</v>
      </c>
      <c r="C43" s="25">
        <f>+IF(ISERROR(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,"",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</f>
        <v>0.6746224478027079</v>
      </c>
      <c r="D43" s="22">
        <f>+'01-2023'!D43+'02-2023'!D43+'03-2023'!D43+'04-2023'!D43+'05-2023'!D43+'06-2023'!D43+'07-2023'!D43+'08-2023'!D43+'09-2023'!D43+'10-2023'!D43+'11-2023'!D43+'12-2023'!D43</f>
        <v>2881607.6175</v>
      </c>
      <c r="E43" s="22">
        <f>+'01-2023'!E43+'02-2023'!E43+'03-2023'!E43+'04-2023'!E43+'05-2023'!E43+'06-2023'!E43+'07-2023'!E43+'08-2023'!E43+'09-2023'!E43+'10-2023'!E43+'11-2023'!E43+'12-2023'!E43</f>
        <v>567400.4275</v>
      </c>
      <c r="F43" s="22">
        <f>+'01-2023'!F43+'02-2023'!F43+'03-2023'!F43+'04-2023'!F43+'05-2023'!F43+'06-2023'!F43+'07-2023'!F43+'08-2023'!F43+'09-2023'!F43+'10-2023'!F43+'11-2023'!F43+'12-2023'!F43</f>
        <v>2314207.19</v>
      </c>
      <c r="G43" s="22">
        <f>+'01-2023'!G43+'02-2023'!G43+'03-2023'!G43+'04-2023'!G43+'05-2023'!G43+'06-2023'!G43+'07-2023'!G43+'08-2023'!G43+'09-2023'!G43+'10-2023'!G43+'11-2023'!G43+'12-2023'!G43</f>
        <v>165515.37</v>
      </c>
      <c r="H43" s="22">
        <f>+'01-2023'!H43+'02-2023'!H43+'03-2023'!H43+'04-2023'!H43+'05-2023'!H43+'06-2023'!H43+'07-2023'!H43+'08-2023'!H43+'09-2023'!H43+'10-2023'!H43+'11-2023'!H43+'12-2023'!H43</f>
        <v>33103.09</v>
      </c>
      <c r="I43" s="22">
        <f>+'01-2023'!I43+'02-2023'!I43+'03-2023'!I43+'04-2023'!I43+'05-2023'!I43+'06-2023'!I43+'07-2023'!I43+'08-2023'!I43+'09-2023'!I43+'10-2023'!I43+'11-2023'!I43+'12-2023'!I43</f>
        <v>1324.1100000000001</v>
      </c>
      <c r="J43" s="22">
        <f>+'01-2023'!J43+'02-2023'!J43+'03-2023'!J43+'04-2023'!J43+'05-2023'!J43+'06-2023'!J43+'07-2023'!J43+'08-2023'!J43+'09-2023'!J43+'10-2023'!J43+'11-2023'!J43+'12-2023'!J43</f>
        <v>131088.16999999998</v>
      </c>
      <c r="K43" s="22">
        <f>+'01-2023'!K43+'02-2023'!K43+'03-2023'!K43+'04-2023'!K43+'05-2023'!K43+'06-2023'!K43+'07-2023'!K43+'08-2023'!K43+'09-2023'!K43+'10-2023'!K43+'11-2023'!K43+'12-2023'!K43</f>
        <v>28986721.93028138</v>
      </c>
      <c r="L43" s="22">
        <f>+'01-2023'!L43+'02-2023'!L43+'03-2023'!L43+'04-2023'!L43+'05-2023'!L43+'06-2023'!L43+'07-2023'!L43+'08-2023'!L43+'09-2023'!L43+'10-2023'!L43+'11-2023'!L43+'12-2023'!L43</f>
        <v>5825497.861951038</v>
      </c>
      <c r="M43" s="22">
        <f>+'01-2023'!M43+'02-2023'!M43+'03-2023'!M43+'04-2023'!M43+'05-2023'!M43+'06-2023'!M43+'07-2023'!M43+'08-2023'!M43+'09-2023'!M43+'10-2023'!M43+'11-2023'!M43+'12-2023'!M43</f>
        <v>23161224.068330344</v>
      </c>
      <c r="N43" s="73">
        <f>'05-2023'!N43+'06-2023'!N43+'07-2023'!N43+'08-2023'!N43+'09-2023'!N43+'10-2023'!N43+'11-2023'!N43+'12-2023'!N43</f>
        <v>457113.91</v>
      </c>
      <c r="O43" s="73">
        <f>'05-2023'!O43+'06-2023'!O43+'07-2023'!O43+'08-2023'!O43+'09-2023'!O43+'10-2023'!O43+'11-2023'!O43+'12-2023'!O43</f>
        <v>91422.79000000001</v>
      </c>
      <c r="P43" s="73">
        <f>'05-2023'!P43+'06-2023'!P43+'07-2023'!P43+'08-2023'!P43+'09-2023'!P43+'10-2023'!P43+'11-2023'!P43+'12-2023'!P43</f>
        <v>365691.12</v>
      </c>
      <c r="Q43" s="74">
        <f t="shared" si="0"/>
        <v>25972210.548330344</v>
      </c>
    </row>
    <row r="44" spans="1:17" ht="12.75">
      <c r="A44" s="72">
        <f>+'01-2023'!A44</f>
        <v>33</v>
      </c>
      <c r="B44" s="21" t="str">
        <f>+'01-2023'!B44</f>
        <v>BOM JARDIM DE GOIAS</v>
      </c>
      <c r="C44" s="25">
        <f>+IF(ISERROR(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,"",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</f>
        <v>0.1643570797909586</v>
      </c>
      <c r="D44" s="22">
        <f>+'01-2023'!D44+'02-2023'!D44+'03-2023'!D44+'04-2023'!D44+'05-2023'!D44+'06-2023'!D44+'07-2023'!D44+'08-2023'!D44+'09-2023'!D44+'10-2023'!D44+'11-2023'!D44+'12-2023'!D44</f>
        <v>746755.35</v>
      </c>
      <c r="E44" s="22">
        <f>+'01-2023'!E44+'02-2023'!E44+'03-2023'!E44+'04-2023'!E44+'05-2023'!E44+'06-2023'!E44+'07-2023'!E44+'08-2023'!E44+'09-2023'!E44+'10-2023'!E44+'11-2023'!E44+'12-2023'!E44</f>
        <v>145157.66999999998</v>
      </c>
      <c r="F44" s="22">
        <f>+'01-2023'!F44+'02-2023'!F44+'03-2023'!F44+'04-2023'!F44+'05-2023'!F44+'06-2023'!F44+'07-2023'!F44+'08-2023'!F44+'09-2023'!F44+'10-2023'!F44+'11-2023'!F44+'12-2023'!F44</f>
        <v>601597.6799999999</v>
      </c>
      <c r="G44" s="22">
        <f>+'01-2023'!G44+'02-2023'!G44+'03-2023'!G44+'04-2023'!G44+'05-2023'!G44+'06-2023'!G44+'07-2023'!G44+'08-2023'!G44+'09-2023'!G44+'10-2023'!G44+'11-2023'!G44+'12-2023'!G44</f>
        <v>40325.299999999996</v>
      </c>
      <c r="H44" s="22">
        <f>+'01-2023'!H44+'02-2023'!H44+'03-2023'!H44+'04-2023'!H44+'05-2023'!H44+'06-2023'!H44+'07-2023'!H44+'08-2023'!H44+'09-2023'!H44+'10-2023'!H44+'11-2023'!H44+'12-2023'!H44</f>
        <v>8065.0599999999995</v>
      </c>
      <c r="I44" s="22">
        <f>+'01-2023'!I44+'02-2023'!I44+'03-2023'!I44+'04-2023'!I44+'05-2023'!I44+'06-2023'!I44+'07-2023'!I44+'08-2023'!I44+'09-2023'!I44+'10-2023'!I44+'11-2023'!I44+'12-2023'!I44</f>
        <v>322.6</v>
      </c>
      <c r="J44" s="22">
        <f>+'01-2023'!J44+'02-2023'!J44+'03-2023'!J44+'04-2023'!J44+'05-2023'!J44+'06-2023'!J44+'07-2023'!J44+'08-2023'!J44+'09-2023'!J44+'10-2023'!J44+'11-2023'!J44+'12-2023'!J44</f>
        <v>31937.64</v>
      </c>
      <c r="K44" s="22">
        <f>+'01-2023'!K44+'02-2023'!K44+'03-2023'!K44+'04-2023'!K44+'05-2023'!K44+'06-2023'!K44+'07-2023'!K44+'08-2023'!K44+'09-2023'!K44+'10-2023'!K44+'11-2023'!K44+'12-2023'!K44</f>
        <v>7041123.940150401</v>
      </c>
      <c r="L44" s="22">
        <f>+'01-2023'!L44+'02-2023'!L44+'03-2023'!L44+'04-2023'!L44+'05-2023'!L44+'06-2023'!L44+'07-2023'!L44+'08-2023'!L44+'09-2023'!L44+'10-2023'!L44+'11-2023'!L44+'12-2023'!L44</f>
        <v>1413755.2721784909</v>
      </c>
      <c r="M44" s="22">
        <f>+'01-2023'!M44+'02-2023'!M44+'03-2023'!M44+'04-2023'!M44+'05-2023'!M44+'06-2023'!M44+'07-2023'!M44+'08-2023'!M44+'09-2023'!M44+'10-2023'!M44+'11-2023'!M44+'12-2023'!M44</f>
        <v>5627368.667971909</v>
      </c>
      <c r="N44" s="73">
        <f>'05-2023'!N44+'06-2023'!N44+'07-2023'!N44+'08-2023'!N44+'09-2023'!N44+'10-2023'!N44+'11-2023'!N44+'12-2023'!N44</f>
        <v>111375.07</v>
      </c>
      <c r="O44" s="73">
        <f>'05-2023'!O44+'06-2023'!O44+'07-2023'!O44+'08-2023'!O44+'09-2023'!O44+'10-2023'!O44+'11-2023'!O44+'12-2023'!O44</f>
        <v>22275.02</v>
      </c>
      <c r="P44" s="73">
        <f>'05-2023'!P44+'06-2023'!P44+'07-2023'!P44+'08-2023'!P44+'09-2023'!P44+'10-2023'!P44+'11-2023'!P44+'12-2023'!P44</f>
        <v>89100.05</v>
      </c>
      <c r="Q44" s="74">
        <f t="shared" si="0"/>
        <v>6350004.037971909</v>
      </c>
    </row>
    <row r="45" spans="1:17" ht="12.75">
      <c r="A45" s="72">
        <f>+'01-2023'!A45</f>
        <v>34</v>
      </c>
      <c r="B45" s="21" t="str">
        <f>+'01-2023'!B45</f>
        <v>BOM JESUS</v>
      </c>
      <c r="C45" s="25">
        <f>+IF(ISERROR(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,"",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</f>
        <v>0.41570018920826546</v>
      </c>
      <c r="D45" s="22">
        <f>+'01-2023'!D45+'02-2023'!D45+'03-2023'!D45+'04-2023'!D45+'05-2023'!D45+'06-2023'!D45+'07-2023'!D45+'08-2023'!D45+'09-2023'!D45+'10-2023'!D45+'11-2023'!D45+'12-2023'!D45</f>
        <v>3546103.4225000003</v>
      </c>
      <c r="E45" s="22">
        <f>+'01-2023'!E45+'02-2023'!E45+'03-2023'!E45+'04-2023'!E45+'05-2023'!E45+'06-2023'!E45+'07-2023'!E45+'08-2023'!E45+'09-2023'!E45+'10-2023'!E45+'11-2023'!E45+'12-2023'!E45</f>
        <v>691795.7525000001</v>
      </c>
      <c r="F45" s="22">
        <f>+'01-2023'!F45+'02-2023'!F45+'03-2023'!F45+'04-2023'!F45+'05-2023'!F45+'06-2023'!F45+'07-2023'!F45+'08-2023'!F45+'09-2023'!F45+'10-2023'!F45+'11-2023'!F45+'12-2023'!F45</f>
        <v>2854307.67</v>
      </c>
      <c r="G45" s="22">
        <f>+'01-2023'!G45+'02-2023'!G45+'03-2023'!G45+'04-2023'!G45+'05-2023'!G45+'06-2023'!G45+'07-2023'!G45+'08-2023'!G45+'09-2023'!G45+'10-2023'!G45+'11-2023'!G45+'12-2023'!G45</f>
        <v>101988.11000000002</v>
      </c>
      <c r="H45" s="22">
        <f>+'01-2023'!H45+'02-2023'!H45+'03-2023'!H45+'04-2023'!H45+'05-2023'!H45+'06-2023'!H45+'07-2023'!H45+'08-2023'!H45+'09-2023'!H45+'10-2023'!H45+'11-2023'!H45+'12-2023'!H45</f>
        <v>20397.629999999997</v>
      </c>
      <c r="I45" s="22">
        <f>+'01-2023'!I45+'02-2023'!I45+'03-2023'!I45+'04-2023'!I45+'05-2023'!I45+'06-2023'!I45+'07-2023'!I45+'08-2023'!I45+'09-2023'!I45+'10-2023'!I45+'11-2023'!I45+'12-2023'!I45</f>
        <v>815.9100000000001</v>
      </c>
      <c r="J45" s="22">
        <f>+'01-2023'!J45+'02-2023'!J45+'03-2023'!J45+'04-2023'!J45+'05-2023'!J45+'06-2023'!J45+'07-2023'!J45+'08-2023'!J45+'09-2023'!J45+'10-2023'!J45+'11-2023'!J45+'12-2023'!J45</f>
        <v>80774.56999999999</v>
      </c>
      <c r="K45" s="22">
        <f>+'01-2023'!K45+'02-2023'!K45+'03-2023'!K45+'04-2023'!K45+'05-2023'!K45+'06-2023'!K45+'07-2023'!K45+'08-2023'!K45+'09-2023'!K45+'10-2023'!K45+'11-2023'!K45+'12-2023'!K45</f>
        <v>17654838.73064636</v>
      </c>
      <c r="L45" s="22">
        <f>+'01-2023'!L45+'02-2023'!L45+'03-2023'!L45+'04-2023'!L45+'05-2023'!L45+'06-2023'!L45+'07-2023'!L45+'08-2023'!L45+'09-2023'!L45+'10-2023'!L45+'11-2023'!L45+'12-2023'!L45</f>
        <v>3581899.91404971</v>
      </c>
      <c r="M45" s="22">
        <f>+'01-2023'!M45+'02-2023'!M45+'03-2023'!M45+'04-2023'!M45+'05-2023'!M45+'06-2023'!M45+'07-2023'!M45+'08-2023'!M45+'09-2023'!M45+'10-2023'!M45+'11-2023'!M45+'12-2023'!M45</f>
        <v>14072938.81659665</v>
      </c>
      <c r="N45" s="73">
        <f>'05-2023'!N45+'06-2023'!N45+'07-2023'!N45+'08-2023'!N45+'09-2023'!N45+'10-2023'!N45+'11-2023'!N45+'12-2023'!N45</f>
        <v>281678.57</v>
      </c>
      <c r="O45" s="73">
        <f>'05-2023'!O45+'06-2023'!O45+'07-2023'!O45+'08-2023'!O45+'09-2023'!O45+'10-2023'!O45+'11-2023'!O45+'12-2023'!O45</f>
        <v>56335.72</v>
      </c>
      <c r="P45" s="73">
        <f>'05-2023'!P45+'06-2023'!P45+'07-2023'!P45+'08-2023'!P45+'09-2023'!P45+'10-2023'!P45+'11-2023'!P45+'12-2023'!P45</f>
        <v>225342.85</v>
      </c>
      <c r="Q45" s="74">
        <f t="shared" si="0"/>
        <v>17233363.90659665</v>
      </c>
    </row>
    <row r="46" spans="1:17" ht="12.75">
      <c r="A46" s="72">
        <f>+'01-2023'!A46</f>
        <v>35</v>
      </c>
      <c r="B46" s="21" t="str">
        <f>+'01-2023'!B46</f>
        <v>BONFINOPOLIS</v>
      </c>
      <c r="C46" s="25">
        <f>+IF(ISERROR(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,"",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</f>
        <v>0.088986502238628</v>
      </c>
      <c r="D46" s="22">
        <f>+'01-2023'!D46+'02-2023'!D46+'03-2023'!D46+'04-2023'!D46+'05-2023'!D46+'06-2023'!D46+'07-2023'!D46+'08-2023'!D46+'09-2023'!D46+'10-2023'!D46+'11-2023'!D46+'12-2023'!D46</f>
        <v>628427.77</v>
      </c>
      <c r="E46" s="22">
        <f>+'01-2023'!E46+'02-2023'!E46+'03-2023'!E46+'04-2023'!E46+'05-2023'!E46+'06-2023'!E46+'07-2023'!E46+'08-2023'!E46+'09-2023'!E46+'10-2023'!E46+'11-2023'!E46+'12-2023'!E46</f>
        <v>125748.72999999998</v>
      </c>
      <c r="F46" s="22">
        <f>+'01-2023'!F46+'02-2023'!F46+'03-2023'!F46+'04-2023'!F46+'05-2023'!F46+'06-2023'!F46+'07-2023'!F46+'08-2023'!F46+'09-2023'!F46+'10-2023'!F46+'11-2023'!F46+'12-2023'!F46</f>
        <v>502679.04</v>
      </c>
      <c r="G46" s="22">
        <f>+'01-2023'!G46+'02-2023'!G46+'03-2023'!G46+'04-2023'!G46+'05-2023'!G46+'06-2023'!G46+'07-2023'!G46+'08-2023'!G46+'09-2023'!G46+'10-2023'!G46+'11-2023'!G46+'12-2023'!G46</f>
        <v>21834.019999999997</v>
      </c>
      <c r="H46" s="22">
        <f>+'01-2023'!H46+'02-2023'!H46+'03-2023'!H46+'04-2023'!H46+'05-2023'!H46+'06-2023'!H46+'07-2023'!H46+'08-2023'!H46+'09-2023'!H46+'10-2023'!H46+'11-2023'!H46+'12-2023'!H46</f>
        <v>4366.82</v>
      </c>
      <c r="I46" s="22">
        <f>+'01-2023'!I46+'02-2023'!I46+'03-2023'!I46+'04-2023'!I46+'05-2023'!I46+'06-2023'!I46+'07-2023'!I46+'08-2023'!I46+'09-2023'!I46+'10-2023'!I46+'11-2023'!I46+'12-2023'!I46</f>
        <v>174.67</v>
      </c>
      <c r="J46" s="22">
        <f>+'01-2023'!J46+'02-2023'!J46+'03-2023'!J46+'04-2023'!J46+'05-2023'!J46+'06-2023'!J46+'07-2023'!J46+'08-2023'!J46+'09-2023'!J46+'10-2023'!J46+'11-2023'!J46+'12-2023'!J46</f>
        <v>17292.53</v>
      </c>
      <c r="K46" s="22">
        <f>+'01-2023'!K46+'02-2023'!K46+'03-2023'!K46+'04-2023'!K46+'05-2023'!K46+'06-2023'!K46+'07-2023'!K46+'08-2023'!K46+'09-2023'!K46+'10-2023'!K46+'11-2023'!K46+'12-2023'!K46</f>
        <v>3706729.56843334</v>
      </c>
      <c r="L46" s="22">
        <f>+'01-2023'!L46+'02-2023'!L46+'03-2023'!L46+'04-2023'!L46+'05-2023'!L46+'06-2023'!L46+'07-2023'!L46+'08-2023'!L46+'09-2023'!L46+'10-2023'!L46+'11-2023'!L46+'12-2023'!L46</f>
        <v>769316.5905389922</v>
      </c>
      <c r="M46" s="22">
        <f>+'01-2023'!M46+'02-2023'!M46+'03-2023'!M46+'04-2023'!M46+'05-2023'!M46+'06-2023'!M46+'07-2023'!M46+'08-2023'!M46+'09-2023'!M46+'10-2023'!M46+'11-2023'!M46+'12-2023'!M46</f>
        <v>2937412.9778943486</v>
      </c>
      <c r="N46" s="73">
        <f>'05-2023'!N46+'06-2023'!N46+'07-2023'!N46+'08-2023'!N46+'09-2023'!N46+'10-2023'!N46+'11-2023'!N46+'12-2023'!N46</f>
        <v>60302.520000000004</v>
      </c>
      <c r="O46" s="73">
        <f>'05-2023'!O46+'06-2023'!O46+'07-2023'!O46+'08-2023'!O46+'09-2023'!O46+'10-2023'!O46+'11-2023'!O46+'12-2023'!O46</f>
        <v>12060.5</v>
      </c>
      <c r="P46" s="73">
        <f>'05-2023'!P46+'06-2023'!P46+'07-2023'!P46+'08-2023'!P46+'09-2023'!P46+'10-2023'!P46+'11-2023'!P46+'12-2023'!P46</f>
        <v>48242.020000000004</v>
      </c>
      <c r="Q46" s="74">
        <f t="shared" si="0"/>
        <v>3505626.5678943484</v>
      </c>
    </row>
    <row r="47" spans="1:17" ht="12.75">
      <c r="A47" s="72">
        <f>+'01-2023'!A47</f>
        <v>36</v>
      </c>
      <c r="B47" s="21" t="str">
        <f>+'01-2023'!B47</f>
        <v>BONOPOLIS</v>
      </c>
      <c r="C47" s="25">
        <f>+IF(ISERROR(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,"",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</f>
        <v>0.13730762167152843</v>
      </c>
      <c r="D47" s="22">
        <f>+'01-2023'!D47+'02-2023'!D47+'03-2023'!D47+'04-2023'!D47+'05-2023'!D47+'06-2023'!D47+'07-2023'!D47+'08-2023'!D47+'09-2023'!D47+'10-2023'!D47+'11-2023'!D47+'12-2023'!D47</f>
        <v>163309.77000000002</v>
      </c>
      <c r="E47" s="22">
        <f>+'01-2023'!E47+'02-2023'!E47+'03-2023'!E47+'04-2023'!E47+'05-2023'!E47+'06-2023'!E47+'07-2023'!E47+'08-2023'!E47+'09-2023'!E47+'10-2023'!E47+'11-2023'!E47+'12-2023'!E47</f>
        <v>33342.51</v>
      </c>
      <c r="F47" s="22">
        <f>+'01-2023'!F47+'02-2023'!F47+'03-2023'!F47+'04-2023'!F47+'05-2023'!F47+'06-2023'!F47+'07-2023'!F47+'08-2023'!F47+'09-2023'!F47+'10-2023'!F47+'11-2023'!F47+'12-2023'!F47</f>
        <v>129967.26000000001</v>
      </c>
      <c r="G47" s="22">
        <f>+'01-2023'!G47+'02-2023'!G47+'03-2023'!G47+'04-2023'!G47+'05-2023'!G47+'06-2023'!G47+'07-2023'!G47+'08-2023'!G47+'09-2023'!G47+'10-2023'!G47+'11-2023'!G47+'12-2023'!G47</f>
        <v>33688.89000000001</v>
      </c>
      <c r="H47" s="22">
        <f>+'01-2023'!H47+'02-2023'!H47+'03-2023'!H47+'04-2023'!H47+'05-2023'!H47+'06-2023'!H47+'07-2023'!H47+'08-2023'!H47+'09-2023'!H47+'10-2023'!H47+'11-2023'!H47+'12-2023'!H47</f>
        <v>6737.78</v>
      </c>
      <c r="I47" s="22">
        <f>+'01-2023'!I47+'02-2023'!I47+'03-2023'!I47+'04-2023'!I47+'05-2023'!I47+'06-2023'!I47+'07-2023'!I47+'08-2023'!I47+'09-2023'!I47+'10-2023'!I47+'11-2023'!I47+'12-2023'!I47</f>
        <v>269.52</v>
      </c>
      <c r="J47" s="22">
        <f>+'01-2023'!J47+'02-2023'!J47+'03-2023'!J47+'04-2023'!J47+'05-2023'!J47+'06-2023'!J47+'07-2023'!J47+'08-2023'!J47+'09-2023'!J47+'10-2023'!J47+'11-2023'!J47+'12-2023'!J47</f>
        <v>26681.59</v>
      </c>
      <c r="K47" s="22">
        <f>+'01-2023'!K47+'02-2023'!K47+'03-2023'!K47+'04-2023'!K47+'05-2023'!K47+'06-2023'!K47+'07-2023'!K47+'08-2023'!K47+'09-2023'!K47+'10-2023'!K47+'11-2023'!K47+'12-2023'!K47</f>
        <v>5887233.845520663</v>
      </c>
      <c r="L47" s="22">
        <f>+'01-2023'!L47+'02-2023'!L47+'03-2023'!L47+'04-2023'!L47+'05-2023'!L47+'06-2023'!L47+'07-2023'!L47+'08-2023'!L47+'09-2023'!L47+'10-2023'!L47+'11-2023'!L47+'12-2023'!L47</f>
        <v>1183547.5695069644</v>
      </c>
      <c r="M47" s="22">
        <f>+'01-2023'!M47+'02-2023'!M47+'03-2023'!M47+'04-2023'!M47+'05-2023'!M47+'06-2023'!M47+'07-2023'!M47+'08-2023'!M47+'09-2023'!M47+'10-2023'!M47+'11-2023'!M47+'12-2023'!M47</f>
        <v>4703686.2760136975</v>
      </c>
      <c r="N47" s="73">
        <f>'05-2023'!N47+'06-2023'!N47+'07-2023'!N47+'08-2023'!N47+'09-2023'!N47+'10-2023'!N47+'11-2023'!N47+'12-2023'!N47</f>
        <v>93047.93</v>
      </c>
      <c r="O47" s="73">
        <f>'05-2023'!O47+'06-2023'!O47+'07-2023'!O47+'08-2023'!O47+'09-2023'!O47+'10-2023'!O47+'11-2023'!O47+'12-2023'!O47</f>
        <v>18609.59</v>
      </c>
      <c r="P47" s="73">
        <f>'05-2023'!P47+'06-2023'!P47+'07-2023'!P47+'08-2023'!P47+'09-2023'!P47+'10-2023'!P47+'11-2023'!P47+'12-2023'!P47</f>
        <v>74438.34</v>
      </c>
      <c r="Q47" s="74">
        <f t="shared" si="0"/>
        <v>4934773.466013697</v>
      </c>
    </row>
    <row r="48" spans="1:17" ht="12.75">
      <c r="A48" s="72">
        <f>+'01-2023'!A48</f>
        <v>37</v>
      </c>
      <c r="B48" s="21" t="str">
        <f>+'01-2023'!B48</f>
        <v>BRAZABRANTES</v>
      </c>
      <c r="C48" s="25">
        <f>+IF(ISERROR(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,"",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</f>
        <v>0.06323459046442458</v>
      </c>
      <c r="D48" s="22">
        <f>+'01-2023'!D48+'02-2023'!D48+'03-2023'!D48+'04-2023'!D48+'05-2023'!D48+'06-2023'!D48+'07-2023'!D48+'08-2023'!D48+'09-2023'!D48+'10-2023'!D48+'11-2023'!D48+'12-2023'!D48</f>
        <v>186107.87000000002</v>
      </c>
      <c r="E48" s="22">
        <f>+'01-2023'!E48+'02-2023'!E48+'03-2023'!E48+'04-2023'!E48+'05-2023'!E48+'06-2023'!E48+'07-2023'!E48+'08-2023'!E48+'09-2023'!E48+'10-2023'!E48+'11-2023'!E48+'12-2023'!E48</f>
        <v>37187.560000000005</v>
      </c>
      <c r="F48" s="22">
        <f>+'01-2023'!F48+'02-2023'!F48+'03-2023'!F48+'04-2023'!F48+'05-2023'!F48+'06-2023'!F48+'07-2023'!F48+'08-2023'!F48+'09-2023'!F48+'10-2023'!F48+'11-2023'!F48+'12-2023'!F48</f>
        <v>148920.31</v>
      </c>
      <c r="G48" s="22">
        <f>+'01-2023'!G48+'02-2023'!G48+'03-2023'!G48+'04-2023'!G48+'05-2023'!G48+'06-2023'!G48+'07-2023'!G48+'08-2023'!G48+'09-2023'!G48+'10-2023'!G48+'11-2023'!G48+'12-2023'!G48</f>
        <v>15514.869999999999</v>
      </c>
      <c r="H48" s="22">
        <f>+'01-2023'!H48+'02-2023'!H48+'03-2023'!H48+'04-2023'!H48+'05-2023'!H48+'06-2023'!H48+'07-2023'!H48+'08-2023'!H48+'09-2023'!H48+'10-2023'!H48+'11-2023'!H48+'12-2023'!H48</f>
        <v>3102.9799999999996</v>
      </c>
      <c r="I48" s="22">
        <f>+'01-2023'!I48+'02-2023'!I48+'03-2023'!I48+'04-2023'!I48+'05-2023'!I48+'06-2023'!I48+'07-2023'!I48+'08-2023'!I48+'09-2023'!I48+'10-2023'!I48+'11-2023'!I48+'12-2023'!I48</f>
        <v>124.11999999999999</v>
      </c>
      <c r="J48" s="22">
        <f>+'01-2023'!J48+'02-2023'!J48+'03-2023'!J48+'04-2023'!J48+'05-2023'!J48+'06-2023'!J48+'07-2023'!J48+'08-2023'!J48+'09-2023'!J48+'10-2023'!J48+'11-2023'!J48+'12-2023'!J48</f>
        <v>12287.77</v>
      </c>
      <c r="K48" s="22">
        <f>+'01-2023'!K48+'02-2023'!K48+'03-2023'!K48+'04-2023'!K48+'05-2023'!K48+'06-2023'!K48+'07-2023'!K48+'08-2023'!K48+'09-2023'!K48+'10-2023'!K48+'11-2023'!K48+'12-2023'!K48</f>
        <v>2718072.5469759423</v>
      </c>
      <c r="L48" s="22">
        <f>+'01-2023'!L48+'02-2023'!L48+'03-2023'!L48+'04-2023'!L48+'05-2023'!L48+'06-2023'!L48+'07-2023'!L48+'08-2023'!L48+'09-2023'!L48+'10-2023'!L48+'11-2023'!L48+'12-2023'!L48</f>
        <v>545741.2176644984</v>
      </c>
      <c r="M48" s="22">
        <f>+'01-2023'!M48+'02-2023'!M48+'03-2023'!M48+'04-2023'!M48+'05-2023'!M48+'06-2023'!M48+'07-2023'!M48+'08-2023'!M48+'09-2023'!M48+'10-2023'!M48+'11-2023'!M48+'12-2023'!M48</f>
        <v>2172331.3293114435</v>
      </c>
      <c r="N48" s="73">
        <f>'05-2023'!N48+'06-2023'!N48+'07-2023'!N48+'08-2023'!N48+'09-2023'!N48+'10-2023'!N48+'11-2023'!N48+'12-2023'!N48</f>
        <v>42836.759999999995</v>
      </c>
      <c r="O48" s="73">
        <f>'05-2023'!O48+'06-2023'!O48+'07-2023'!O48+'08-2023'!O48+'09-2023'!O48+'10-2023'!O48+'11-2023'!O48+'12-2023'!O48</f>
        <v>8567.349999999999</v>
      </c>
      <c r="P48" s="73">
        <f>'05-2023'!P48+'06-2023'!P48+'07-2023'!P48+'08-2023'!P48+'09-2023'!P48+'10-2023'!P48+'11-2023'!P48+'12-2023'!P48</f>
        <v>34269.409999999996</v>
      </c>
      <c r="Q48" s="74">
        <f t="shared" si="0"/>
        <v>2367808.8193114437</v>
      </c>
    </row>
    <row r="49" spans="1:17" ht="12.75">
      <c r="A49" s="72">
        <f>+'01-2023'!A49</f>
        <v>38</v>
      </c>
      <c r="B49" s="21" t="str">
        <f>+'01-2023'!B49</f>
        <v>BRITANIA</v>
      </c>
      <c r="C49" s="25">
        <f>+IF(ISERROR(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,"",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</f>
        <v>0.15573064449448498</v>
      </c>
      <c r="D49" s="22">
        <f>+'01-2023'!D49+'02-2023'!D49+'03-2023'!D49+'04-2023'!D49+'05-2023'!D49+'06-2023'!D49+'07-2023'!D49+'08-2023'!D49+'09-2023'!D49+'10-2023'!D49+'11-2023'!D49+'12-2023'!D49</f>
        <v>497384.0425</v>
      </c>
      <c r="E49" s="22">
        <f>+'01-2023'!E49+'02-2023'!E49+'03-2023'!E49+'04-2023'!E49+'05-2023'!E49+'06-2023'!E49+'07-2023'!E49+'08-2023'!E49+'09-2023'!E49+'10-2023'!E49+'11-2023'!E49+'12-2023'!E49</f>
        <v>97723.13249999999</v>
      </c>
      <c r="F49" s="22">
        <f>+'01-2023'!F49+'02-2023'!F49+'03-2023'!F49+'04-2023'!F49+'05-2023'!F49+'06-2023'!F49+'07-2023'!F49+'08-2023'!F49+'09-2023'!F49+'10-2023'!F49+'11-2023'!F49+'12-2023'!F49</f>
        <v>399660.91000000003</v>
      </c>
      <c r="G49" s="22">
        <f>+'01-2023'!G49+'02-2023'!G49+'03-2023'!G49+'04-2023'!G49+'05-2023'!G49+'06-2023'!G49+'07-2023'!G49+'08-2023'!G49+'09-2023'!G49+'10-2023'!G49+'11-2023'!G49+'12-2023'!G49</f>
        <v>38209.17</v>
      </c>
      <c r="H49" s="22">
        <f>+'01-2023'!H49+'02-2023'!H49+'03-2023'!H49+'04-2023'!H49+'05-2023'!H49+'06-2023'!H49+'07-2023'!H49+'08-2023'!H49+'09-2023'!H49+'10-2023'!H49+'11-2023'!H49+'12-2023'!H49</f>
        <v>7641.849999999999</v>
      </c>
      <c r="I49" s="22">
        <f>+'01-2023'!I49+'02-2023'!I49+'03-2023'!I49+'04-2023'!I49+'05-2023'!I49+'06-2023'!I49+'07-2023'!I49+'08-2023'!I49+'09-2023'!I49+'10-2023'!I49+'11-2023'!I49+'12-2023'!I49</f>
        <v>305.67</v>
      </c>
      <c r="J49" s="22">
        <f>+'01-2023'!J49+'02-2023'!J49+'03-2023'!J49+'04-2023'!J49+'05-2023'!J49+'06-2023'!J49+'07-2023'!J49+'08-2023'!J49+'09-2023'!J49+'10-2023'!J49+'11-2023'!J49+'12-2023'!J49</f>
        <v>30261.65</v>
      </c>
      <c r="K49" s="22">
        <f>+'01-2023'!K49+'02-2023'!K49+'03-2023'!K49+'04-2023'!K49+'05-2023'!K49+'06-2023'!K49+'07-2023'!K49+'08-2023'!K49+'09-2023'!K49+'10-2023'!K49+'11-2023'!K49+'12-2023'!K49</f>
        <v>6526576.185502273</v>
      </c>
      <c r="L49" s="22">
        <f>+'01-2023'!L49+'02-2023'!L49+'03-2023'!L49+'04-2023'!L49+'05-2023'!L49+'06-2023'!L49+'07-2023'!L49+'08-2023'!L49+'09-2023'!L49+'10-2023'!L49+'11-2023'!L49+'12-2023'!L49</f>
        <v>1344741.1750441054</v>
      </c>
      <c r="M49" s="22">
        <f>+'01-2023'!M49+'02-2023'!M49+'03-2023'!M49+'04-2023'!M49+'05-2023'!M49+'06-2023'!M49+'07-2023'!M49+'08-2023'!M49+'09-2023'!M49+'10-2023'!M49+'11-2023'!M49+'12-2023'!M49</f>
        <v>5181835.010458169</v>
      </c>
      <c r="N49" s="73">
        <f>'05-2023'!N49+'06-2023'!N49+'07-2023'!N49+'08-2023'!N49+'09-2023'!N49+'10-2023'!N49+'11-2023'!N49+'12-2023'!N49</f>
        <v>105526.85</v>
      </c>
      <c r="O49" s="73">
        <f>'05-2023'!O49+'06-2023'!O49+'07-2023'!O49+'08-2023'!O49+'09-2023'!O49+'10-2023'!O49+'11-2023'!O49+'12-2023'!O49</f>
        <v>21105.370000000003</v>
      </c>
      <c r="P49" s="73">
        <f>'05-2023'!P49+'06-2023'!P49+'07-2023'!P49+'08-2023'!P49+'09-2023'!P49+'10-2023'!P49+'11-2023'!P49+'12-2023'!P49</f>
        <v>84421.48000000001</v>
      </c>
      <c r="Q49" s="74">
        <f t="shared" si="0"/>
        <v>5696179.050458169</v>
      </c>
    </row>
    <row r="50" spans="1:17" ht="12.75">
      <c r="A50" s="72">
        <f>+'01-2023'!A50</f>
        <v>39</v>
      </c>
      <c r="B50" s="21" t="str">
        <f>+'01-2023'!B50</f>
        <v>BURITI ALEGRE</v>
      </c>
      <c r="C50" s="25">
        <f>+IF(ISERROR(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,"",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</f>
        <v>0.2361813876923567</v>
      </c>
      <c r="D50" s="22">
        <f>+'01-2023'!D50+'02-2023'!D50+'03-2023'!D50+'04-2023'!D50+'05-2023'!D50+'06-2023'!D50+'07-2023'!D50+'08-2023'!D50+'09-2023'!D50+'10-2023'!D50+'11-2023'!D50+'12-2023'!D50</f>
        <v>1221077.93</v>
      </c>
      <c r="E50" s="22">
        <f>+'01-2023'!E50+'02-2023'!E50+'03-2023'!E50+'04-2023'!E50+'05-2023'!E50+'06-2023'!E50+'07-2023'!E50+'08-2023'!E50+'09-2023'!E50+'10-2023'!E50+'11-2023'!E50+'12-2023'!E50</f>
        <v>239357.02</v>
      </c>
      <c r="F50" s="22">
        <f>+'01-2023'!F50+'02-2023'!F50+'03-2023'!F50+'04-2023'!F50+'05-2023'!F50+'06-2023'!F50+'07-2023'!F50+'08-2023'!F50+'09-2023'!F50+'10-2023'!F50+'11-2023'!F50+'12-2023'!F50</f>
        <v>981720.91</v>
      </c>
      <c r="G50" s="22">
        <f>+'01-2023'!G50+'02-2023'!G50+'03-2023'!G50+'04-2023'!G50+'05-2023'!G50+'06-2023'!G50+'07-2023'!G50+'08-2023'!G50+'09-2023'!G50+'10-2023'!G50+'11-2023'!G50+'12-2023'!G50</f>
        <v>57946.75</v>
      </c>
      <c r="H50" s="22">
        <f>+'01-2023'!H50+'02-2023'!H50+'03-2023'!H50+'04-2023'!H50+'05-2023'!H50+'06-2023'!H50+'07-2023'!H50+'08-2023'!H50+'09-2023'!H50+'10-2023'!H50+'11-2023'!H50+'12-2023'!H50</f>
        <v>11589.359999999999</v>
      </c>
      <c r="I50" s="22">
        <f>+'01-2023'!I50+'02-2023'!I50+'03-2023'!I50+'04-2023'!I50+'05-2023'!I50+'06-2023'!I50+'07-2023'!I50+'08-2023'!I50+'09-2023'!I50+'10-2023'!I50+'11-2023'!I50+'12-2023'!I50</f>
        <v>463.56</v>
      </c>
      <c r="J50" s="22">
        <f>+'01-2023'!J50+'02-2023'!J50+'03-2023'!J50+'04-2023'!J50+'05-2023'!J50+'06-2023'!J50+'07-2023'!J50+'08-2023'!J50+'09-2023'!J50+'10-2023'!J50+'11-2023'!J50+'12-2023'!J50</f>
        <v>45893.829999999994</v>
      </c>
      <c r="K50" s="22">
        <f>+'01-2023'!K50+'02-2023'!K50+'03-2023'!K50+'04-2023'!K50+'05-2023'!K50+'06-2023'!K50+'07-2023'!K50+'08-2023'!K50+'09-2023'!K50+'10-2023'!K50+'11-2023'!K50+'12-2023'!K50</f>
        <v>10129820.26453217</v>
      </c>
      <c r="L50" s="22">
        <f>+'01-2023'!L50+'02-2023'!L50+'03-2023'!L50+'04-2023'!L50+'05-2023'!L50+'06-2023'!L50+'07-2023'!L50+'08-2023'!L50+'09-2023'!L50+'10-2023'!L50+'11-2023'!L50+'12-2023'!L50</f>
        <v>2039362.2264307702</v>
      </c>
      <c r="M50" s="22">
        <f>+'01-2023'!M50+'02-2023'!M50+'03-2023'!M50+'04-2023'!M50+'05-2023'!M50+'06-2023'!M50+'07-2023'!M50+'08-2023'!M50+'09-2023'!M50+'10-2023'!M50+'11-2023'!M50+'12-2023'!M50</f>
        <v>8090458.038101398</v>
      </c>
      <c r="N50" s="73">
        <f>'05-2023'!N50+'06-2023'!N50+'07-2023'!N50+'08-2023'!N50+'09-2023'!N50+'10-2023'!N50+'11-2023'!N50+'12-2023'!N50</f>
        <v>160042.98</v>
      </c>
      <c r="O50" s="73">
        <f>'05-2023'!O50+'06-2023'!O50+'07-2023'!O50+'08-2023'!O50+'09-2023'!O50+'10-2023'!O50+'11-2023'!O50+'12-2023'!O50</f>
        <v>32008.6</v>
      </c>
      <c r="P50" s="73">
        <f>'05-2023'!P50+'06-2023'!P50+'07-2023'!P50+'08-2023'!P50+'09-2023'!P50+'10-2023'!P50+'11-2023'!P50+'12-2023'!P50</f>
        <v>128034.38</v>
      </c>
      <c r="Q50" s="74">
        <f t="shared" si="0"/>
        <v>9246107.158101398</v>
      </c>
    </row>
    <row r="51" spans="1:17" ht="12.75">
      <c r="A51" s="72">
        <f>+'01-2023'!A51</f>
        <v>40</v>
      </c>
      <c r="B51" s="21" t="str">
        <f>+'01-2023'!B51</f>
        <v>BURITI DE GOIAS</v>
      </c>
      <c r="C51" s="25">
        <f>+IF(ISERROR(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,"",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</f>
        <v>0.07973779175427122</v>
      </c>
      <c r="D51" s="22">
        <f>+'01-2023'!D51+'02-2023'!D51+'03-2023'!D51+'04-2023'!D51+'05-2023'!D51+'06-2023'!D51+'07-2023'!D51+'08-2023'!D51+'09-2023'!D51+'10-2023'!D51+'11-2023'!D51+'12-2023'!D51</f>
        <v>307586.57</v>
      </c>
      <c r="E51" s="22">
        <f>+'01-2023'!E51+'02-2023'!E51+'03-2023'!E51+'04-2023'!E51+'05-2023'!E51+'06-2023'!E51+'07-2023'!E51+'08-2023'!E51+'09-2023'!E51+'10-2023'!E51+'11-2023'!E51+'12-2023'!E51</f>
        <v>61740.310000000005</v>
      </c>
      <c r="F51" s="22">
        <f>+'01-2023'!F51+'02-2023'!F51+'03-2023'!F51+'04-2023'!F51+'05-2023'!F51+'06-2023'!F51+'07-2023'!F51+'08-2023'!F51+'09-2023'!F51+'10-2023'!F51+'11-2023'!F51+'12-2023'!F51</f>
        <v>245846.26</v>
      </c>
      <c r="G51" s="22">
        <f>+'01-2023'!G51+'02-2023'!G51+'03-2023'!G51+'04-2023'!G51+'05-2023'!G51+'06-2023'!G51+'07-2023'!G51+'08-2023'!G51+'09-2023'!G51+'10-2023'!G51+'11-2023'!G51+'12-2023'!G51</f>
        <v>19564.89</v>
      </c>
      <c r="H51" s="22">
        <f>+'01-2023'!H51+'02-2023'!H51+'03-2023'!H51+'04-2023'!H51+'05-2023'!H51+'06-2023'!H51+'07-2023'!H51+'08-2023'!H51+'09-2023'!H51+'10-2023'!H51+'11-2023'!H51+'12-2023'!H51</f>
        <v>3912.9699999999993</v>
      </c>
      <c r="I51" s="22">
        <f>+'01-2023'!I51+'02-2023'!I51+'03-2023'!I51+'04-2023'!I51+'05-2023'!I51+'06-2023'!I51+'07-2023'!I51+'08-2023'!I51+'09-2023'!I51+'10-2023'!I51+'11-2023'!I51+'12-2023'!I51</f>
        <v>156.51</v>
      </c>
      <c r="J51" s="22">
        <f>+'01-2023'!J51+'02-2023'!J51+'03-2023'!J51+'04-2023'!J51+'05-2023'!J51+'06-2023'!J51+'07-2023'!J51+'08-2023'!J51+'09-2023'!J51+'10-2023'!J51+'11-2023'!J51+'12-2023'!J51</f>
        <v>15495.41</v>
      </c>
      <c r="K51" s="22">
        <f>+'01-2023'!K51+'02-2023'!K51+'03-2023'!K51+'04-2023'!K51+'05-2023'!K51+'06-2023'!K51+'07-2023'!K51+'08-2023'!K51+'09-2023'!K51+'10-2023'!K51+'11-2023'!K51+'12-2023'!K51</f>
        <v>3309379.996077715</v>
      </c>
      <c r="L51" s="22">
        <f>+'01-2023'!L51+'02-2023'!L51+'03-2023'!L51+'04-2023'!L51+'05-2023'!L51+'06-2023'!L51+'07-2023'!L51+'08-2023'!L51+'09-2023'!L51+'10-2023'!L51+'11-2023'!L51+'12-2023'!L51</f>
        <v>689535.3107733618</v>
      </c>
      <c r="M51" s="22">
        <f>+'01-2023'!M51+'02-2023'!M51+'03-2023'!M51+'04-2023'!M51+'05-2023'!M51+'06-2023'!M51+'07-2023'!M51+'08-2023'!M51+'09-2023'!M51+'10-2023'!M51+'11-2023'!M51+'12-2023'!M51</f>
        <v>2619844.685304353</v>
      </c>
      <c r="N51" s="73">
        <f>'05-2023'!N51+'06-2023'!N51+'07-2023'!N51+'08-2023'!N51+'09-2023'!N51+'10-2023'!N51+'11-2023'!N51+'12-2023'!N51</f>
        <v>54035.649999999994</v>
      </c>
      <c r="O51" s="73">
        <f>'05-2023'!O51+'06-2023'!O51+'07-2023'!O51+'08-2023'!O51+'09-2023'!O51+'10-2023'!O51+'11-2023'!O51+'12-2023'!O51</f>
        <v>10807.13</v>
      </c>
      <c r="P51" s="73">
        <f>'05-2023'!P51+'06-2023'!P51+'07-2023'!P51+'08-2023'!P51+'09-2023'!P51+'10-2023'!P51+'11-2023'!P51+'12-2023'!P51</f>
        <v>43228.520000000004</v>
      </c>
      <c r="Q51" s="74">
        <f t="shared" si="0"/>
        <v>2924414.875304353</v>
      </c>
    </row>
    <row r="52" spans="1:17" ht="12.75">
      <c r="A52" s="72">
        <f>+'01-2023'!A52</f>
        <v>41</v>
      </c>
      <c r="B52" s="21" t="str">
        <f>+'01-2023'!B52</f>
        <v>BURITINOPOLIS</v>
      </c>
      <c r="C52" s="25">
        <f>+IF(ISERROR(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,"",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</f>
        <v>0.080747271077916</v>
      </c>
      <c r="D52" s="22">
        <f>+'01-2023'!D52+'02-2023'!D52+'03-2023'!D52+'04-2023'!D52+'05-2023'!D52+'06-2023'!D52+'07-2023'!D52+'08-2023'!D52+'09-2023'!D52+'10-2023'!D52+'11-2023'!D52+'12-2023'!D52</f>
        <v>146165.91</v>
      </c>
      <c r="E52" s="22">
        <f>+'01-2023'!E52+'02-2023'!E52+'03-2023'!E52+'04-2023'!E52+'05-2023'!E52+'06-2023'!E52+'07-2023'!E52+'08-2023'!E52+'09-2023'!E52+'10-2023'!E52+'11-2023'!E52+'12-2023'!E52</f>
        <v>29698.489999999998</v>
      </c>
      <c r="F52" s="22">
        <f>+'01-2023'!F52+'02-2023'!F52+'03-2023'!F52+'04-2023'!F52+'05-2023'!F52+'06-2023'!F52+'07-2023'!F52+'08-2023'!F52+'09-2023'!F52+'10-2023'!F52+'11-2023'!F52+'12-2023'!F52</f>
        <v>116467.42</v>
      </c>
      <c r="G52" s="22">
        <f>+'01-2023'!G52+'02-2023'!G52+'03-2023'!G52+'04-2023'!G52+'05-2023'!G52+'06-2023'!G52+'07-2023'!G52+'08-2023'!G52+'09-2023'!G52+'10-2023'!G52+'11-2023'!G52+'12-2023'!G52</f>
        <v>19812.629999999997</v>
      </c>
      <c r="H52" s="22">
        <f>+'01-2023'!H52+'02-2023'!H52+'03-2023'!H52+'04-2023'!H52+'05-2023'!H52+'06-2023'!H52+'07-2023'!H52+'08-2023'!H52+'09-2023'!H52+'10-2023'!H52+'11-2023'!H52+'12-2023'!H52</f>
        <v>3962.5399999999995</v>
      </c>
      <c r="I52" s="22">
        <f>+'01-2023'!I52+'02-2023'!I52+'03-2023'!I52+'04-2023'!I52+'05-2023'!I52+'06-2023'!I52+'07-2023'!I52+'08-2023'!I52+'09-2023'!I52+'10-2023'!I52+'11-2023'!I52+'12-2023'!I52</f>
        <v>158.51</v>
      </c>
      <c r="J52" s="22">
        <f>+'01-2023'!J52+'02-2023'!J52+'03-2023'!J52+'04-2023'!J52+'05-2023'!J52+'06-2023'!J52+'07-2023'!J52+'08-2023'!J52+'09-2023'!J52+'10-2023'!J52+'11-2023'!J52+'12-2023'!J52</f>
        <v>15691.58</v>
      </c>
      <c r="K52" s="22">
        <f>+'01-2023'!K52+'02-2023'!K52+'03-2023'!K52+'04-2023'!K52+'05-2023'!K52+'06-2023'!K52+'07-2023'!K52+'08-2023'!K52+'09-2023'!K52+'10-2023'!K52+'11-2023'!K52+'12-2023'!K52</f>
        <v>3437552.8209030484</v>
      </c>
      <c r="L52" s="22">
        <f>+'01-2023'!L52+'02-2023'!L52+'03-2023'!L52+'04-2023'!L52+'05-2023'!L52+'06-2023'!L52+'07-2023'!L52+'08-2023'!L52+'09-2023'!L52+'10-2023'!L52+'11-2023'!L52+'12-2023'!L52</f>
        <v>698238.9920527595</v>
      </c>
      <c r="M52" s="22">
        <f>+'01-2023'!M52+'02-2023'!M52+'03-2023'!M52+'04-2023'!M52+'05-2023'!M52+'06-2023'!M52+'07-2023'!M52+'08-2023'!M52+'09-2023'!M52+'10-2023'!M52+'11-2023'!M52+'12-2023'!M52</f>
        <v>2739313.8288502884</v>
      </c>
      <c r="N52" s="73">
        <f>'05-2023'!N52+'06-2023'!N52+'07-2023'!N52+'08-2023'!N52+'09-2023'!N52+'10-2023'!N52+'11-2023'!N52+'12-2023'!N52</f>
        <v>54719.64000000001</v>
      </c>
      <c r="O52" s="73">
        <f>'05-2023'!O52+'06-2023'!O52+'07-2023'!O52+'08-2023'!O52+'09-2023'!O52+'10-2023'!O52+'11-2023'!O52+'12-2023'!O52</f>
        <v>10943.93</v>
      </c>
      <c r="P52" s="73">
        <f>'05-2023'!P52+'06-2023'!P52+'07-2023'!P52+'08-2023'!P52+'09-2023'!P52+'10-2023'!P52+'11-2023'!P52+'12-2023'!P52</f>
        <v>43775.71000000001</v>
      </c>
      <c r="Q52" s="74">
        <f t="shared" si="0"/>
        <v>2915248.5388502884</v>
      </c>
    </row>
    <row r="53" spans="1:17" ht="12.75">
      <c r="A53" s="72">
        <f>+'01-2023'!A53</f>
        <v>42</v>
      </c>
      <c r="B53" s="21" t="str">
        <f>+'01-2023'!B53</f>
        <v>CABECEIRAS</v>
      </c>
      <c r="C53" s="25">
        <f>+IF(ISERROR(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,"",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</f>
        <v>0.2343131408967024</v>
      </c>
      <c r="D53" s="22">
        <f>+'01-2023'!D53+'02-2023'!D53+'03-2023'!D53+'04-2023'!D53+'05-2023'!D53+'06-2023'!D53+'07-2023'!D53+'08-2023'!D53+'09-2023'!D53+'10-2023'!D53+'11-2023'!D53+'12-2023'!D53</f>
        <v>475566.4</v>
      </c>
      <c r="E53" s="22">
        <f>+'01-2023'!E53+'02-2023'!E53+'03-2023'!E53+'04-2023'!E53+'05-2023'!E53+'06-2023'!E53+'07-2023'!E53+'08-2023'!E53+'09-2023'!E53+'10-2023'!E53+'11-2023'!E53+'12-2023'!E53</f>
        <v>94838.86000000002</v>
      </c>
      <c r="F53" s="22">
        <f>+'01-2023'!F53+'02-2023'!F53+'03-2023'!F53+'04-2023'!F53+'05-2023'!F53+'06-2023'!F53+'07-2023'!F53+'08-2023'!F53+'09-2023'!F53+'10-2023'!F53+'11-2023'!F53+'12-2023'!F53</f>
        <v>380727.54000000004</v>
      </c>
      <c r="G53" s="22">
        <f>+'01-2023'!G53+'02-2023'!G53+'03-2023'!G53+'04-2023'!G53+'05-2023'!G53+'06-2023'!G53+'07-2023'!G53+'08-2023'!G53+'09-2023'!G53+'10-2023'!G53+'11-2023'!G53+'12-2023'!G53</f>
        <v>57487.82000000001</v>
      </c>
      <c r="H53" s="22">
        <f>+'01-2023'!H53+'02-2023'!H53+'03-2023'!H53+'04-2023'!H53+'05-2023'!H53+'06-2023'!H53+'07-2023'!H53+'08-2023'!H53+'09-2023'!H53+'10-2023'!H53+'11-2023'!H53+'12-2023'!H53</f>
        <v>11497.57</v>
      </c>
      <c r="I53" s="22">
        <f>+'01-2023'!I53+'02-2023'!I53+'03-2023'!I53+'04-2023'!I53+'05-2023'!I53+'06-2023'!I53+'07-2023'!I53+'08-2023'!I53+'09-2023'!I53+'10-2023'!I53+'11-2023'!I53+'12-2023'!I53</f>
        <v>459.91</v>
      </c>
      <c r="J53" s="22">
        <f>+'01-2023'!J53+'02-2023'!J53+'03-2023'!J53+'04-2023'!J53+'05-2023'!J53+'06-2023'!J53+'07-2023'!J53+'08-2023'!J53+'09-2023'!J53+'10-2023'!J53+'11-2023'!J53+'12-2023'!J53</f>
        <v>45530.34</v>
      </c>
      <c r="K53" s="22">
        <f>+'01-2023'!K53+'02-2023'!K53+'03-2023'!K53+'04-2023'!K53+'05-2023'!K53+'06-2023'!K53+'07-2023'!K53+'08-2023'!K53+'09-2023'!K53+'10-2023'!K53+'11-2023'!K53+'12-2023'!K53</f>
        <v>10031740.403554954</v>
      </c>
      <c r="L53" s="22">
        <f>+'01-2023'!L53+'02-2023'!L53+'03-2023'!L53+'04-2023'!L53+'05-2023'!L53+'06-2023'!L53+'07-2023'!L53+'08-2023'!L53+'09-2023'!L53+'10-2023'!L53+'11-2023'!L53+'12-2023'!L53</f>
        <v>2018700.0378230677</v>
      </c>
      <c r="M53" s="22">
        <f>+'01-2023'!M53+'02-2023'!M53+'03-2023'!M53+'04-2023'!M53+'05-2023'!M53+'06-2023'!M53+'07-2023'!M53+'08-2023'!M53+'09-2023'!M53+'10-2023'!M53+'11-2023'!M53+'12-2023'!M53</f>
        <v>8013040.3657318875</v>
      </c>
      <c r="N53" s="73">
        <f>'05-2023'!N53+'06-2023'!N53+'07-2023'!N53+'08-2023'!N53+'09-2023'!N53+'10-2023'!N53+'11-2023'!N53+'12-2023'!N53</f>
        <v>158784.79</v>
      </c>
      <c r="O53" s="73">
        <f>'05-2023'!O53+'06-2023'!O53+'07-2023'!O53+'08-2023'!O53+'09-2023'!O53+'10-2023'!O53+'11-2023'!O53+'12-2023'!O53</f>
        <v>31756.95</v>
      </c>
      <c r="P53" s="73">
        <f>'05-2023'!P53+'06-2023'!P53+'07-2023'!P53+'08-2023'!P53+'09-2023'!P53+'10-2023'!P53+'11-2023'!P53+'12-2023'!P53</f>
        <v>127027.84</v>
      </c>
      <c r="Q53" s="74">
        <f t="shared" si="0"/>
        <v>8566326.085731888</v>
      </c>
    </row>
    <row r="54" spans="1:17" ht="12.75">
      <c r="A54" s="72">
        <f>+'01-2023'!A54</f>
        <v>43</v>
      </c>
      <c r="B54" s="21" t="str">
        <f>+'01-2023'!B54</f>
        <v>CACHOEIRA ALTA</v>
      </c>
      <c r="C54" s="25">
        <f>+IF(ISERROR(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,"",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</f>
        <v>0.23736821669746647</v>
      </c>
      <c r="D54" s="22">
        <f>+'01-2023'!D54+'02-2023'!D54+'03-2023'!D54+'04-2023'!D54+'05-2023'!D54+'06-2023'!D54+'07-2023'!D54+'08-2023'!D54+'09-2023'!D54+'10-2023'!D54+'11-2023'!D54+'12-2023'!D54</f>
        <v>1210304.1199999999</v>
      </c>
      <c r="E54" s="22">
        <f>+'01-2023'!E54+'02-2023'!E54+'03-2023'!E54+'04-2023'!E54+'05-2023'!E54+'06-2023'!E54+'07-2023'!E54+'08-2023'!E54+'09-2023'!E54+'10-2023'!E54+'11-2023'!E54+'12-2023'!E54</f>
        <v>238577.45</v>
      </c>
      <c r="F54" s="22">
        <f>+'01-2023'!F54+'02-2023'!F54+'03-2023'!F54+'04-2023'!F54+'05-2023'!F54+'06-2023'!F54+'07-2023'!F54+'08-2023'!F54+'09-2023'!F54+'10-2023'!F54+'11-2023'!F54+'12-2023'!F54</f>
        <v>971726.6699999999</v>
      </c>
      <c r="G54" s="22">
        <f>+'01-2023'!G54+'02-2023'!G54+'03-2023'!G54+'04-2023'!G54+'05-2023'!G54+'06-2023'!G54+'07-2023'!G54+'08-2023'!G54+'09-2023'!G54+'10-2023'!G54+'11-2023'!G54+'12-2023'!G54</f>
        <v>58237.81999999999</v>
      </c>
      <c r="H54" s="22">
        <f>+'01-2023'!H54+'02-2023'!H54+'03-2023'!H54+'04-2023'!H54+'05-2023'!H54+'06-2023'!H54+'07-2023'!H54+'08-2023'!H54+'09-2023'!H54+'10-2023'!H54+'11-2023'!H54+'12-2023'!H54</f>
        <v>11647.58</v>
      </c>
      <c r="I54" s="22">
        <f>+'01-2023'!I54+'02-2023'!I54+'03-2023'!I54+'04-2023'!I54+'05-2023'!I54+'06-2023'!I54+'07-2023'!I54+'08-2023'!I54+'09-2023'!I54+'10-2023'!I54+'11-2023'!I54+'12-2023'!I54</f>
        <v>465.89</v>
      </c>
      <c r="J54" s="22">
        <f>+'01-2023'!J54+'02-2023'!J54+'03-2023'!J54+'04-2023'!J54+'05-2023'!J54+'06-2023'!J54+'07-2023'!J54+'08-2023'!J54+'09-2023'!J54+'10-2023'!J54+'11-2023'!J54+'12-2023'!J54</f>
        <v>46124.34999999999</v>
      </c>
      <c r="K54" s="22">
        <f>+'01-2023'!K54+'02-2023'!K54+'03-2023'!K54+'04-2023'!K54+'05-2023'!K54+'06-2023'!K54+'07-2023'!K54+'08-2023'!K54+'09-2023'!K54+'10-2023'!K54+'11-2023'!K54+'12-2023'!K54</f>
        <v>10182269.666117594</v>
      </c>
      <c r="L54" s="22">
        <f>+'01-2023'!L54+'02-2023'!L54+'03-2023'!L54+'04-2023'!L54+'05-2023'!L54+'06-2023'!L54+'07-2023'!L54+'08-2023'!L54+'09-2023'!L54+'10-2023'!L54+'11-2023'!L54+'12-2023'!L54</f>
        <v>2049801.8018302459</v>
      </c>
      <c r="M54" s="22">
        <f>+'01-2023'!M54+'02-2023'!M54+'03-2023'!M54+'04-2023'!M54+'05-2023'!M54+'06-2023'!M54+'07-2023'!M54+'08-2023'!M54+'09-2023'!M54+'10-2023'!M54+'11-2023'!M54+'12-2023'!M54</f>
        <v>8132467.864287348</v>
      </c>
      <c r="N54" s="73">
        <f>'05-2023'!N54+'06-2023'!N54+'07-2023'!N54+'08-2023'!N54+'09-2023'!N54+'10-2023'!N54+'11-2023'!N54+'12-2023'!N54</f>
        <v>160848.28</v>
      </c>
      <c r="O54" s="73">
        <f>'05-2023'!O54+'06-2023'!O54+'07-2023'!O54+'08-2023'!O54+'09-2023'!O54+'10-2023'!O54+'11-2023'!O54+'12-2023'!O54</f>
        <v>32169.65</v>
      </c>
      <c r="P54" s="73">
        <f>'05-2023'!P54+'06-2023'!P54+'07-2023'!P54+'08-2023'!P54+'09-2023'!P54+'10-2023'!P54+'11-2023'!P54+'12-2023'!P54</f>
        <v>128678.63</v>
      </c>
      <c r="Q54" s="74">
        <f t="shared" si="0"/>
        <v>9278997.514287349</v>
      </c>
    </row>
    <row r="55" spans="1:17" ht="12.75">
      <c r="A55" s="72">
        <f>+'01-2023'!A55</f>
        <v>44</v>
      </c>
      <c r="B55" s="21" t="str">
        <f>+'01-2023'!B55</f>
        <v>CACHOEIRA DE GOIAS</v>
      </c>
      <c r="C55" s="25">
        <f>+IF(ISERROR(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,"",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</f>
        <v>0.08011980135546166</v>
      </c>
      <c r="D55" s="22">
        <f>+'01-2023'!D55+'02-2023'!D55+'03-2023'!D55+'04-2023'!D55+'05-2023'!D55+'06-2023'!D55+'07-2023'!D55+'08-2023'!D55+'09-2023'!D55+'10-2023'!D55+'11-2023'!D55+'12-2023'!D55</f>
        <v>111935.08</v>
      </c>
      <c r="E55" s="22">
        <f>+'01-2023'!E55+'02-2023'!E55+'03-2023'!E55+'04-2023'!E55+'05-2023'!E55+'06-2023'!E55+'07-2023'!E55+'08-2023'!E55+'09-2023'!E55+'10-2023'!E55+'11-2023'!E55+'12-2023'!E55</f>
        <v>21692.53</v>
      </c>
      <c r="F55" s="22">
        <f>+'01-2023'!F55+'02-2023'!F55+'03-2023'!F55+'04-2023'!F55+'05-2023'!F55+'06-2023'!F55+'07-2023'!F55+'08-2023'!F55+'09-2023'!F55+'10-2023'!F55+'11-2023'!F55+'12-2023'!F55</f>
        <v>90242.54999999999</v>
      </c>
      <c r="G55" s="22">
        <f>+'01-2023'!G55+'02-2023'!G55+'03-2023'!G55+'04-2023'!G55+'05-2023'!G55+'06-2023'!G55+'07-2023'!G55+'08-2023'!G55+'09-2023'!G55+'10-2023'!G55+'11-2023'!G55+'12-2023'!G55</f>
        <v>19658.63</v>
      </c>
      <c r="H55" s="22">
        <f>+'01-2023'!H55+'02-2023'!H55+'03-2023'!H55+'04-2023'!H55+'05-2023'!H55+'06-2023'!H55+'07-2023'!H55+'08-2023'!H55+'09-2023'!H55+'10-2023'!H55+'11-2023'!H55+'12-2023'!H55</f>
        <v>3931.7299999999996</v>
      </c>
      <c r="I55" s="22">
        <f>+'01-2023'!I55+'02-2023'!I55+'03-2023'!I55+'04-2023'!I55+'05-2023'!I55+'06-2023'!I55+'07-2023'!I55+'08-2023'!I55+'09-2023'!I55+'10-2023'!I55+'11-2023'!I55+'12-2023'!I55</f>
        <v>157.28</v>
      </c>
      <c r="J55" s="22">
        <f>+'01-2023'!J55+'02-2023'!J55+'03-2023'!J55+'04-2023'!J55+'05-2023'!J55+'06-2023'!J55+'07-2023'!J55+'08-2023'!J55+'09-2023'!J55+'10-2023'!J55+'11-2023'!J55+'12-2023'!J55</f>
        <v>15569.62</v>
      </c>
      <c r="K55" s="22">
        <f>+'01-2023'!K55+'02-2023'!K55+'03-2023'!K55+'04-2023'!K55+'05-2023'!K55+'06-2023'!K55+'07-2023'!K55+'08-2023'!K55+'09-2023'!K55+'10-2023'!K55+'11-2023'!K55+'12-2023'!K55</f>
        <v>3277492.6274596355</v>
      </c>
      <c r="L55" s="22">
        <f>+'01-2023'!L55+'02-2023'!L55+'03-2023'!L55+'04-2023'!L55+'05-2023'!L55+'06-2023'!L55+'07-2023'!L55+'08-2023'!L55+'09-2023'!L55+'10-2023'!L55+'11-2023'!L55+'12-2023'!L55</f>
        <v>689683.3851848389</v>
      </c>
      <c r="M55" s="22">
        <f>+'01-2023'!M55+'02-2023'!M55+'03-2023'!M55+'04-2023'!M55+'05-2023'!M55+'06-2023'!M55+'07-2023'!M55+'08-2023'!M55+'09-2023'!M55+'10-2023'!M55+'11-2023'!M55+'12-2023'!M55</f>
        <v>2587809.2422747957</v>
      </c>
      <c r="N55" s="73">
        <f>'05-2023'!N55+'06-2023'!N55+'07-2023'!N55+'08-2023'!N55+'09-2023'!N55+'10-2023'!N55+'11-2023'!N55+'12-2023'!N55</f>
        <v>54294.68</v>
      </c>
      <c r="O55" s="73">
        <f>'05-2023'!O55+'06-2023'!O55+'07-2023'!O55+'08-2023'!O55+'09-2023'!O55+'10-2023'!O55+'11-2023'!O55+'12-2023'!O55</f>
        <v>10858.93</v>
      </c>
      <c r="P55" s="73">
        <f>'05-2023'!P55+'06-2023'!P55+'07-2023'!P55+'08-2023'!P55+'09-2023'!P55+'10-2023'!P55+'11-2023'!P55+'12-2023'!P55</f>
        <v>43435.75</v>
      </c>
      <c r="Q55" s="74">
        <f t="shared" si="0"/>
        <v>2737057.1622747956</v>
      </c>
    </row>
    <row r="56" spans="1:17" ht="12.75">
      <c r="A56" s="72">
        <f>+'01-2023'!A56</f>
        <v>45</v>
      </c>
      <c r="B56" s="21" t="str">
        <f>+'01-2023'!B56</f>
        <v>CACHOEIRA DOURADA</v>
      </c>
      <c r="C56" s="25">
        <f>+IF(ISERROR(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,"",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</f>
        <v>0.4327101233922805</v>
      </c>
      <c r="D56" s="22">
        <f>+'01-2023'!D56+'02-2023'!D56+'03-2023'!D56+'04-2023'!D56+'05-2023'!D56+'06-2023'!D56+'07-2023'!D56+'08-2023'!D56+'09-2023'!D56+'10-2023'!D56+'11-2023'!D56+'12-2023'!D56</f>
        <v>923608.4099999999</v>
      </c>
      <c r="E56" s="22">
        <f>+'01-2023'!E56+'02-2023'!E56+'03-2023'!E56+'04-2023'!E56+'05-2023'!E56+'06-2023'!E56+'07-2023'!E56+'08-2023'!E56+'09-2023'!E56+'10-2023'!E56+'11-2023'!E56+'12-2023'!E56</f>
        <v>184398.03999999998</v>
      </c>
      <c r="F56" s="22">
        <f>+'01-2023'!F56+'02-2023'!F56+'03-2023'!F56+'04-2023'!F56+'05-2023'!F56+'06-2023'!F56+'07-2023'!F56+'08-2023'!F56+'09-2023'!F56+'10-2023'!F56+'11-2023'!F56+'12-2023'!F56</f>
        <v>739210.37</v>
      </c>
      <c r="G56" s="22">
        <f>+'01-2023'!G56+'02-2023'!G56+'03-2023'!G56+'04-2023'!G56+'05-2023'!G56+'06-2023'!G56+'07-2023'!G56+'08-2023'!G56+'09-2023'!G56+'10-2023'!G56+'11-2023'!G56+'12-2023'!G56</f>
        <v>106163.06999999999</v>
      </c>
      <c r="H56" s="22">
        <f>+'01-2023'!H56+'02-2023'!H56+'03-2023'!H56+'04-2023'!H56+'05-2023'!H56+'06-2023'!H56+'07-2023'!H56+'08-2023'!H56+'09-2023'!H56+'10-2023'!H56+'11-2023'!H56+'12-2023'!H56</f>
        <v>21232.619999999995</v>
      </c>
      <c r="I56" s="22">
        <f>+'01-2023'!I56+'02-2023'!I56+'03-2023'!I56+'04-2023'!I56+'05-2023'!I56+'06-2023'!I56+'07-2023'!I56+'08-2023'!I56+'09-2023'!I56+'10-2023'!I56+'11-2023'!I56+'12-2023'!I56</f>
        <v>849.3</v>
      </c>
      <c r="J56" s="22">
        <f>+'01-2023'!J56+'02-2023'!J56+'03-2023'!J56+'04-2023'!J56+'05-2023'!J56+'06-2023'!J56+'07-2023'!J56+'08-2023'!J56+'09-2023'!J56+'10-2023'!J56+'11-2023'!J56+'12-2023'!J56</f>
        <v>84081.15</v>
      </c>
      <c r="K56" s="22">
        <f>+'01-2023'!K56+'02-2023'!K56+'03-2023'!K56+'04-2023'!K56+'05-2023'!K56+'06-2023'!K56+'07-2023'!K56+'08-2023'!K56+'09-2023'!K56+'10-2023'!K56+'11-2023'!K56+'12-2023'!K56</f>
        <v>18706052.15308409</v>
      </c>
      <c r="L56" s="22">
        <f>+'01-2023'!L56+'02-2023'!L56+'03-2023'!L56+'04-2023'!L56+'05-2023'!L56+'06-2023'!L56+'07-2023'!L56+'08-2023'!L56+'09-2023'!L56+'10-2023'!L56+'11-2023'!L56+'12-2023'!L56</f>
        <v>3755772.122824779</v>
      </c>
      <c r="M56" s="22">
        <f>+'01-2023'!M56+'02-2023'!M56+'03-2023'!M56+'04-2023'!M56+'05-2023'!M56+'06-2023'!M56+'07-2023'!M56+'08-2023'!M56+'09-2023'!M56+'10-2023'!M56+'11-2023'!M56+'12-2023'!M56</f>
        <v>14950280.030259317</v>
      </c>
      <c r="N56" s="73">
        <f>'05-2023'!N56+'06-2023'!N56+'07-2023'!N56+'08-2023'!N56+'09-2023'!N56+'10-2023'!N56+'11-2023'!N56+'12-2023'!N56</f>
        <v>293181.86</v>
      </c>
      <c r="O56" s="73">
        <f>'05-2023'!O56+'06-2023'!O56+'07-2023'!O56+'08-2023'!O56+'09-2023'!O56+'10-2023'!O56+'11-2023'!O56+'12-2023'!O56</f>
        <v>58636.37</v>
      </c>
      <c r="P56" s="73">
        <f>'05-2023'!P56+'06-2023'!P56+'07-2023'!P56+'08-2023'!P56+'09-2023'!P56+'10-2023'!P56+'11-2023'!P56+'12-2023'!P56</f>
        <v>234545.49</v>
      </c>
      <c r="Q56" s="74">
        <f t="shared" si="0"/>
        <v>16008117.040259317</v>
      </c>
    </row>
    <row r="57" spans="1:17" ht="12.75">
      <c r="A57" s="72">
        <f>+'01-2023'!A57</f>
        <v>46</v>
      </c>
      <c r="B57" s="21" t="str">
        <f>+'01-2023'!B57</f>
        <v>CACU</v>
      </c>
      <c r="C57" s="25">
        <f>+IF(ISERROR(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,"",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</f>
        <v>0.43757155531829134</v>
      </c>
      <c r="D57" s="22">
        <f>+'01-2023'!D57+'02-2023'!D57+'03-2023'!D57+'04-2023'!D57+'05-2023'!D57+'06-2023'!D57+'07-2023'!D57+'08-2023'!D57+'09-2023'!D57+'10-2023'!D57+'11-2023'!D57+'12-2023'!D57</f>
        <v>1826743.9825000002</v>
      </c>
      <c r="E57" s="22">
        <f>+'01-2023'!E57+'02-2023'!E57+'03-2023'!E57+'04-2023'!E57+'05-2023'!E57+'06-2023'!E57+'07-2023'!E57+'08-2023'!E57+'09-2023'!E57+'10-2023'!E57+'11-2023'!E57+'12-2023'!E57</f>
        <v>361551.56250000006</v>
      </c>
      <c r="F57" s="22">
        <f>+'01-2023'!F57+'02-2023'!F57+'03-2023'!F57+'04-2023'!F57+'05-2023'!F57+'06-2023'!F57+'07-2023'!F57+'08-2023'!F57+'09-2023'!F57+'10-2023'!F57+'11-2023'!F57+'12-2023'!F57</f>
        <v>1465192.42</v>
      </c>
      <c r="G57" s="22">
        <f>+'01-2023'!G57+'02-2023'!G57+'03-2023'!G57+'04-2023'!G57+'05-2023'!G57+'06-2023'!G57+'07-2023'!G57+'08-2023'!G57+'09-2023'!G57+'10-2023'!G57+'11-2023'!G57+'12-2023'!G57</f>
        <v>107355.95</v>
      </c>
      <c r="H57" s="22">
        <f>+'01-2023'!H57+'02-2023'!H57+'03-2023'!H57+'04-2023'!H57+'05-2023'!H57+'06-2023'!H57+'07-2023'!H57+'08-2023'!H57+'09-2023'!H57+'10-2023'!H57+'11-2023'!H57+'12-2023'!H57</f>
        <v>21471.199999999997</v>
      </c>
      <c r="I57" s="22">
        <f>+'01-2023'!I57+'02-2023'!I57+'03-2023'!I57+'04-2023'!I57+'05-2023'!I57+'06-2023'!I57+'07-2023'!I57+'08-2023'!I57+'09-2023'!I57+'10-2023'!I57+'11-2023'!I57+'12-2023'!I57</f>
        <v>858.8599999999999</v>
      </c>
      <c r="J57" s="22">
        <f>+'01-2023'!J57+'02-2023'!J57+'03-2023'!J57+'04-2023'!J57+'05-2023'!J57+'06-2023'!J57+'07-2023'!J57+'08-2023'!J57+'09-2023'!J57+'10-2023'!J57+'11-2023'!J57+'12-2023'!J57</f>
        <v>85025.88999999998</v>
      </c>
      <c r="K57" s="22">
        <f>+'01-2023'!K57+'02-2023'!K57+'03-2023'!K57+'04-2023'!K57+'05-2023'!K57+'06-2023'!K57+'07-2023'!K57+'08-2023'!K57+'09-2023'!K57+'10-2023'!K57+'11-2023'!K57+'12-2023'!K57</f>
        <v>18846525.162112713</v>
      </c>
      <c r="L57" s="22">
        <f>+'01-2023'!L57+'02-2023'!L57+'03-2023'!L57+'04-2023'!L57+'05-2023'!L57+'06-2023'!L57+'07-2023'!L57+'08-2023'!L57+'09-2023'!L57+'10-2023'!L57+'11-2023'!L57+'12-2023'!L57</f>
        <v>3784033.0234560575</v>
      </c>
      <c r="M57" s="22">
        <f>+'01-2023'!M57+'02-2023'!M57+'03-2023'!M57+'04-2023'!M57+'05-2023'!M57+'06-2023'!M57+'07-2023'!M57+'08-2023'!M57+'09-2023'!M57+'10-2023'!M57+'11-2023'!M57+'12-2023'!M57</f>
        <v>15062492.138656653</v>
      </c>
      <c r="N57" s="73">
        <f>'05-2023'!N57+'06-2023'!N57+'07-2023'!N57+'08-2023'!N57+'09-2023'!N57+'10-2023'!N57+'11-2023'!N57+'12-2023'!N57</f>
        <v>296504.98</v>
      </c>
      <c r="O57" s="73">
        <f>'05-2023'!O57+'06-2023'!O57+'07-2023'!O57+'08-2023'!O57+'09-2023'!O57+'10-2023'!O57+'11-2023'!O57+'12-2023'!O57</f>
        <v>59300.990000000005</v>
      </c>
      <c r="P57" s="73">
        <f>'05-2023'!P57+'06-2023'!P57+'07-2023'!P57+'08-2023'!P57+'09-2023'!P57+'10-2023'!P57+'11-2023'!P57+'12-2023'!P57</f>
        <v>237203.99</v>
      </c>
      <c r="Q57" s="74">
        <f t="shared" si="0"/>
        <v>16849914.438656654</v>
      </c>
    </row>
    <row r="58" spans="1:17" ht="12.75">
      <c r="A58" s="72">
        <f>+'01-2023'!A58</f>
        <v>47</v>
      </c>
      <c r="B58" s="21" t="str">
        <f>+'01-2023'!B58</f>
        <v>CAIAPONIA</v>
      </c>
      <c r="C58" s="25">
        <f>+IF(ISERROR(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,"",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</f>
        <v>0.5211784400376672</v>
      </c>
      <c r="D58" s="22">
        <f>+'01-2023'!D58+'02-2023'!D58+'03-2023'!D58+'04-2023'!D58+'05-2023'!D58+'06-2023'!D58+'07-2023'!D58+'08-2023'!D58+'09-2023'!D58+'10-2023'!D58+'11-2023'!D58+'12-2023'!D58</f>
        <v>2116046.27</v>
      </c>
      <c r="E58" s="22">
        <f>+'01-2023'!E58+'02-2023'!E58+'03-2023'!E58+'04-2023'!E58+'05-2023'!E58+'06-2023'!E58+'07-2023'!E58+'08-2023'!E58+'09-2023'!E58+'10-2023'!E58+'11-2023'!E58+'12-2023'!E58</f>
        <v>418257.2</v>
      </c>
      <c r="F58" s="22">
        <f>+'01-2023'!F58+'02-2023'!F58+'03-2023'!F58+'04-2023'!F58+'05-2023'!F58+'06-2023'!F58+'07-2023'!F58+'08-2023'!F58+'09-2023'!F58+'10-2023'!F58+'11-2023'!F58+'12-2023'!F58</f>
        <v>1697789.07</v>
      </c>
      <c r="G58" s="22">
        <f>+'01-2023'!G58+'02-2023'!G58+'03-2023'!G58+'04-2023'!G58+'05-2023'!G58+'06-2023'!G58+'07-2023'!G58+'08-2023'!G58+'09-2023'!G58+'10-2023'!G58+'11-2023'!G58+'12-2023'!G58</f>
        <v>127868.27</v>
      </c>
      <c r="H58" s="22">
        <f>+'01-2023'!H58+'02-2023'!H58+'03-2023'!H58+'04-2023'!H58+'05-2023'!H58+'06-2023'!H58+'07-2023'!H58+'08-2023'!H58+'09-2023'!H58+'10-2023'!H58+'11-2023'!H58+'12-2023'!H58</f>
        <v>25573.68</v>
      </c>
      <c r="I58" s="22">
        <f>+'01-2023'!I58+'02-2023'!I58+'03-2023'!I58+'04-2023'!I58+'05-2023'!I58+'06-2023'!I58+'07-2023'!I58+'08-2023'!I58+'09-2023'!I58+'10-2023'!I58+'11-2023'!I58+'12-2023'!I58</f>
        <v>1022.95</v>
      </c>
      <c r="J58" s="22">
        <f>+'01-2023'!J58+'02-2023'!J58+'03-2023'!J58+'04-2023'!J58+'05-2023'!J58+'06-2023'!J58+'07-2023'!J58+'08-2023'!J58+'09-2023'!J58+'10-2023'!J58+'11-2023'!J58+'12-2023'!J58</f>
        <v>101271.64</v>
      </c>
      <c r="K58" s="22">
        <f>+'01-2023'!K58+'02-2023'!K58+'03-2023'!K58+'04-2023'!K58+'05-2023'!K58+'06-2023'!K58+'07-2023'!K58+'08-2023'!K58+'09-2023'!K58+'10-2023'!K58+'11-2023'!K58+'12-2023'!K58</f>
        <v>22378060.220573448</v>
      </c>
      <c r="L58" s="22">
        <f>+'01-2023'!L58+'02-2023'!L58+'03-2023'!L58+'04-2023'!L58+'05-2023'!L58+'06-2023'!L58+'07-2023'!L58+'08-2023'!L58+'09-2023'!L58+'10-2023'!L58+'11-2023'!L58+'12-2023'!L58</f>
        <v>4493153.786504188</v>
      </c>
      <c r="M58" s="22">
        <f>+'01-2023'!M58+'02-2023'!M58+'03-2023'!M58+'04-2023'!M58+'05-2023'!M58+'06-2023'!M58+'07-2023'!M58+'08-2023'!M58+'09-2023'!M58+'10-2023'!M58+'11-2023'!M58+'12-2023'!M58</f>
        <v>17884906.434069265</v>
      </c>
      <c r="N58" s="73">
        <f>'05-2023'!N58+'06-2023'!N58+'07-2023'!N58+'08-2023'!N58+'09-2023'!N58+'10-2023'!N58+'11-2023'!N58+'12-2023'!N58</f>
        <v>353154.97</v>
      </c>
      <c r="O58" s="73">
        <f>'05-2023'!O58+'06-2023'!O58+'07-2023'!O58+'08-2023'!O58+'09-2023'!O58+'10-2023'!O58+'11-2023'!O58+'12-2023'!O58</f>
        <v>70630.98999999999</v>
      </c>
      <c r="P58" s="73">
        <f>'05-2023'!P58+'06-2023'!P58+'07-2023'!P58+'08-2023'!P58+'09-2023'!P58+'10-2023'!P58+'11-2023'!P58+'12-2023'!P58</f>
        <v>282523.98</v>
      </c>
      <c r="Q58" s="74">
        <f t="shared" si="0"/>
        <v>19966491.124069266</v>
      </c>
    </row>
    <row r="59" spans="1:17" ht="12.75">
      <c r="A59" s="72">
        <f>+'01-2023'!A59</f>
        <v>48</v>
      </c>
      <c r="B59" s="21" t="str">
        <f>+'01-2023'!B59</f>
        <v>CALDAS NOVAS</v>
      </c>
      <c r="C59" s="25">
        <f>+IF(ISERROR(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,"",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</f>
        <v>0.5629240197848897</v>
      </c>
      <c r="D59" s="22">
        <f>+'01-2023'!D59+'02-2023'!D59+'03-2023'!D59+'04-2023'!D59+'05-2023'!D59+'06-2023'!D59+'07-2023'!D59+'08-2023'!D59+'09-2023'!D59+'10-2023'!D59+'11-2023'!D59+'12-2023'!D59</f>
        <v>11926071.590000002</v>
      </c>
      <c r="E59" s="22">
        <f>+'01-2023'!E59+'02-2023'!E59+'03-2023'!E59+'04-2023'!E59+'05-2023'!E59+'06-2023'!E59+'07-2023'!E59+'08-2023'!E59+'09-2023'!E59+'10-2023'!E59+'11-2023'!E59+'12-2023'!E59</f>
        <v>2362358.23</v>
      </c>
      <c r="F59" s="22">
        <f>+'01-2023'!F59+'02-2023'!F59+'03-2023'!F59+'04-2023'!F59+'05-2023'!F59+'06-2023'!F59+'07-2023'!F59+'08-2023'!F59+'09-2023'!F59+'10-2023'!F59+'11-2023'!F59+'12-2023'!F59</f>
        <v>9563713.36</v>
      </c>
      <c r="G59" s="22">
        <f>+'01-2023'!G59+'02-2023'!G59+'03-2023'!G59+'04-2023'!G59+'05-2023'!G59+'06-2023'!G59+'07-2023'!G59+'08-2023'!G59+'09-2023'!G59+'10-2023'!G59+'11-2023'!G59+'12-2023'!G59</f>
        <v>138109.93</v>
      </c>
      <c r="H59" s="22">
        <f>+'01-2023'!H59+'02-2023'!H59+'03-2023'!H59+'04-2023'!H59+'05-2023'!H59+'06-2023'!H59+'07-2023'!H59+'08-2023'!H59+'09-2023'!H59+'10-2023'!H59+'11-2023'!H59+'12-2023'!H59</f>
        <v>27622</v>
      </c>
      <c r="I59" s="22">
        <f>+'01-2023'!I59+'02-2023'!I59+'03-2023'!I59+'04-2023'!I59+'05-2023'!I59+'06-2023'!I59+'07-2023'!I59+'08-2023'!I59+'09-2023'!I59+'10-2023'!I59+'11-2023'!I59+'12-2023'!I59</f>
        <v>1104.88</v>
      </c>
      <c r="J59" s="22">
        <f>+'01-2023'!J59+'02-2023'!J59+'03-2023'!J59+'04-2023'!J59+'05-2023'!J59+'06-2023'!J59+'07-2023'!J59+'08-2023'!J59+'09-2023'!J59+'10-2023'!J59+'11-2023'!J59+'12-2023'!J59</f>
        <v>109383.05000000002</v>
      </c>
      <c r="K59" s="22">
        <f>+'01-2023'!K59+'02-2023'!K59+'03-2023'!K59+'04-2023'!K59+'05-2023'!K59+'06-2023'!K59+'07-2023'!K59+'08-2023'!K59+'09-2023'!K59+'10-2023'!K59+'11-2023'!K59+'12-2023'!K59</f>
        <v>24162407.892476514</v>
      </c>
      <c r="L59" s="22">
        <f>+'01-2023'!L59+'02-2023'!L59+'03-2023'!L59+'04-2023'!L59+'05-2023'!L59+'06-2023'!L59+'07-2023'!L59+'08-2023'!L59+'09-2023'!L59+'10-2023'!L59+'11-2023'!L59+'12-2023'!L59</f>
        <v>4859440.96624241</v>
      </c>
      <c r="M59" s="22">
        <f>+'01-2023'!M59+'02-2023'!M59+'03-2023'!M59+'04-2023'!M59+'05-2023'!M59+'06-2023'!M59+'07-2023'!M59+'08-2023'!M59+'09-2023'!M59+'10-2023'!M59+'11-2023'!M59+'12-2023'!M59</f>
        <v>19302966.926234104</v>
      </c>
      <c r="N59" s="73">
        <f>'05-2023'!N59+'06-2023'!N59+'07-2023'!N59+'08-2023'!N59+'09-2023'!N59+'10-2023'!N59+'11-2023'!N59+'12-2023'!N59</f>
        <v>381444.12</v>
      </c>
      <c r="O59" s="73">
        <f>'05-2023'!O59+'06-2023'!O59+'07-2023'!O59+'08-2023'!O59+'09-2023'!O59+'10-2023'!O59+'11-2023'!O59+'12-2023'!O59</f>
        <v>76288.82</v>
      </c>
      <c r="P59" s="73">
        <f>'05-2023'!P59+'06-2023'!P59+'07-2023'!P59+'08-2023'!P59+'09-2023'!P59+'10-2023'!P59+'11-2023'!P59+'12-2023'!P59</f>
        <v>305155.3</v>
      </c>
      <c r="Q59" s="74">
        <f t="shared" si="0"/>
        <v>29281218.636234105</v>
      </c>
    </row>
    <row r="60" spans="1:17" ht="12.75">
      <c r="A60" s="72">
        <f>+'01-2023'!A60</f>
        <v>49</v>
      </c>
      <c r="B60" s="21" t="str">
        <f>+'01-2023'!B60</f>
        <v>CALDAZINHA</v>
      </c>
      <c r="C60" s="25">
        <f>+IF(ISERROR(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,"",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</f>
        <v>0.07962218637790444</v>
      </c>
      <c r="D60" s="22">
        <f>+'01-2023'!D60+'02-2023'!D60+'03-2023'!D60+'04-2023'!D60+'05-2023'!D60+'06-2023'!D60+'07-2023'!D60+'08-2023'!D60+'09-2023'!D60+'10-2023'!D60+'11-2023'!D60+'12-2023'!D60</f>
        <v>311365.41</v>
      </c>
      <c r="E60" s="22">
        <f>+'01-2023'!E60+'02-2023'!E60+'03-2023'!E60+'04-2023'!E60+'05-2023'!E60+'06-2023'!E60+'07-2023'!E60+'08-2023'!E60+'09-2023'!E60+'10-2023'!E60+'11-2023'!E60+'12-2023'!E60</f>
        <v>61293.130000000005</v>
      </c>
      <c r="F60" s="22">
        <f>+'01-2023'!F60+'02-2023'!F60+'03-2023'!F60+'04-2023'!F60+'05-2023'!F60+'06-2023'!F60+'07-2023'!F60+'08-2023'!F60+'09-2023'!F60+'10-2023'!F60+'11-2023'!F60+'12-2023'!F60</f>
        <v>250072.28</v>
      </c>
      <c r="G60" s="22">
        <f>+'01-2023'!G60+'02-2023'!G60+'03-2023'!G60+'04-2023'!G60+'05-2023'!G60+'06-2023'!G60+'07-2023'!G60+'08-2023'!G60+'09-2023'!G60+'10-2023'!G60+'11-2023'!G60+'12-2023'!G60</f>
        <v>19536.49</v>
      </c>
      <c r="H60" s="22">
        <f>+'01-2023'!H60+'02-2023'!H60+'03-2023'!H60+'04-2023'!H60+'05-2023'!H60+'06-2023'!H60+'07-2023'!H60+'08-2023'!H60+'09-2023'!H60+'10-2023'!H60+'11-2023'!H60+'12-2023'!H60</f>
        <v>3907.3099999999995</v>
      </c>
      <c r="I60" s="22">
        <f>+'01-2023'!I60+'02-2023'!I60+'03-2023'!I60+'04-2023'!I60+'05-2023'!I60+'06-2023'!I60+'07-2023'!I60+'08-2023'!I60+'09-2023'!I60+'10-2023'!I60+'11-2023'!I60+'12-2023'!I60</f>
        <v>156.28</v>
      </c>
      <c r="J60" s="22">
        <f>+'01-2023'!J60+'02-2023'!J60+'03-2023'!J60+'04-2023'!J60+'05-2023'!J60+'06-2023'!J60+'07-2023'!J60+'08-2023'!J60+'09-2023'!J60+'10-2023'!J60+'11-2023'!J60+'12-2023'!J60</f>
        <v>15472.900000000003</v>
      </c>
      <c r="K60" s="22">
        <f>+'01-2023'!K60+'02-2023'!K60+'03-2023'!K60+'04-2023'!K60+'05-2023'!K60+'06-2023'!K60+'07-2023'!K60+'08-2023'!K60+'09-2023'!K60+'10-2023'!K60+'11-2023'!K60+'12-2023'!K60</f>
        <v>3401085.6807352635</v>
      </c>
      <c r="L60" s="22">
        <f>+'01-2023'!L60+'02-2023'!L60+'03-2023'!L60+'04-2023'!L60+'05-2023'!L60+'06-2023'!L60+'07-2023'!L60+'08-2023'!L60+'09-2023'!L60+'10-2023'!L60+'11-2023'!L60+'12-2023'!L60</f>
        <v>688345.2071707083</v>
      </c>
      <c r="M60" s="22">
        <f>+'01-2023'!M60+'02-2023'!M60+'03-2023'!M60+'04-2023'!M60+'05-2023'!M60+'06-2023'!M60+'07-2023'!M60+'08-2023'!M60+'09-2023'!M60+'10-2023'!M60+'11-2023'!M60+'12-2023'!M60</f>
        <v>2712740.473564556</v>
      </c>
      <c r="N60" s="73">
        <f>'05-2023'!N60+'06-2023'!N60+'07-2023'!N60+'08-2023'!N60+'09-2023'!N60+'10-2023'!N60+'11-2023'!N60+'12-2023'!N60</f>
        <v>53957.89</v>
      </c>
      <c r="O60" s="73">
        <f>'05-2023'!O60+'06-2023'!O60+'07-2023'!O60+'08-2023'!O60+'09-2023'!O60+'10-2023'!O60+'11-2023'!O60+'12-2023'!O60</f>
        <v>10791.58</v>
      </c>
      <c r="P60" s="73">
        <f>'05-2023'!P60+'06-2023'!P60+'07-2023'!P60+'08-2023'!P60+'09-2023'!P60+'10-2023'!P60+'11-2023'!P60+'12-2023'!P60</f>
        <v>43166.31</v>
      </c>
      <c r="Q60" s="74">
        <f t="shared" si="0"/>
        <v>3021451.963564556</v>
      </c>
    </row>
    <row r="61" spans="1:17" ht="12.75">
      <c r="A61" s="72">
        <f>+'01-2023'!A61</f>
        <v>50</v>
      </c>
      <c r="B61" s="21" t="str">
        <f>+'01-2023'!B61</f>
        <v>CAMPESTRE DE GOIAS</v>
      </c>
      <c r="C61" s="25">
        <f>+IF(ISERROR(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,"",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</f>
        <v>0.08530626549119368</v>
      </c>
      <c r="D61" s="22">
        <f>+'01-2023'!D61+'02-2023'!D61+'03-2023'!D61+'04-2023'!D61+'05-2023'!D61+'06-2023'!D61+'07-2023'!D61+'08-2023'!D61+'09-2023'!D61+'10-2023'!D61+'11-2023'!D61+'12-2023'!D61</f>
        <v>281335.05</v>
      </c>
      <c r="E61" s="22">
        <f>+'01-2023'!E61+'02-2023'!E61+'03-2023'!E61+'04-2023'!E61+'05-2023'!E61+'06-2023'!E61+'07-2023'!E61+'08-2023'!E61+'09-2023'!E61+'10-2023'!E61+'11-2023'!E61+'12-2023'!E61</f>
        <v>55394.92</v>
      </c>
      <c r="F61" s="22">
        <f>+'01-2023'!F61+'02-2023'!F61+'03-2023'!F61+'04-2023'!F61+'05-2023'!F61+'06-2023'!F61+'07-2023'!F61+'08-2023'!F61+'09-2023'!F61+'10-2023'!F61+'11-2023'!F61+'12-2023'!F61</f>
        <v>225940.12999999998</v>
      </c>
      <c r="G61" s="22">
        <f>+'01-2023'!G61+'02-2023'!G61+'03-2023'!G61+'04-2023'!G61+'05-2023'!G61+'06-2023'!G61+'07-2023'!G61+'08-2023'!G61+'09-2023'!G61+'10-2023'!G61+'11-2023'!G61+'12-2023'!G61</f>
        <v>20931.079999999998</v>
      </c>
      <c r="H61" s="22">
        <f>+'01-2023'!H61+'02-2023'!H61+'03-2023'!H61+'04-2023'!H61+'05-2023'!H61+'06-2023'!H61+'07-2023'!H61+'08-2023'!H61+'09-2023'!H61+'10-2023'!H61+'11-2023'!H61+'12-2023'!H61</f>
        <v>4186.22</v>
      </c>
      <c r="I61" s="22">
        <f>+'01-2023'!I61+'02-2023'!I61+'03-2023'!I61+'04-2023'!I61+'05-2023'!I61+'06-2023'!I61+'07-2023'!I61+'08-2023'!I61+'09-2023'!I61+'10-2023'!I61+'11-2023'!I61+'12-2023'!I61</f>
        <v>167.44</v>
      </c>
      <c r="J61" s="22">
        <f>+'01-2023'!J61+'02-2023'!J61+'03-2023'!J61+'04-2023'!J61+'05-2023'!J61+'06-2023'!J61+'07-2023'!J61+'08-2023'!J61+'09-2023'!J61+'10-2023'!J61+'11-2023'!J61+'12-2023'!J61</f>
        <v>16577.420000000002</v>
      </c>
      <c r="K61" s="22">
        <f>+'01-2023'!K61+'02-2023'!K61+'03-2023'!K61+'04-2023'!K61+'05-2023'!K61+'06-2023'!K61+'07-2023'!K61+'08-2023'!K61+'09-2023'!K61+'10-2023'!K61+'11-2023'!K61+'12-2023'!K61</f>
        <v>3625680.5131215733</v>
      </c>
      <c r="L61" s="22">
        <f>+'01-2023'!L61+'02-2023'!L61+'03-2023'!L61+'04-2023'!L61+'05-2023'!L61+'06-2023'!L61+'07-2023'!L61+'08-2023'!L61+'09-2023'!L61+'10-2023'!L61+'11-2023'!L61+'12-2023'!L61</f>
        <v>737439.333046879</v>
      </c>
      <c r="M61" s="22">
        <f>+'01-2023'!M61+'02-2023'!M61+'03-2023'!M61+'04-2023'!M61+'05-2023'!M61+'06-2023'!M61+'07-2023'!M61+'08-2023'!M61+'09-2023'!M61+'10-2023'!M61+'11-2023'!M61+'12-2023'!M61</f>
        <v>2888241.1800746946</v>
      </c>
      <c r="N61" s="73">
        <f>'05-2023'!N61+'06-2023'!N61+'07-2023'!N61+'08-2023'!N61+'09-2023'!N61+'10-2023'!N61+'11-2023'!N61+'12-2023'!N61</f>
        <v>57808.8</v>
      </c>
      <c r="O61" s="73">
        <f>'05-2023'!O61+'06-2023'!O61+'07-2023'!O61+'08-2023'!O61+'09-2023'!O61+'10-2023'!O61+'11-2023'!O61+'12-2023'!O61</f>
        <v>11561.76</v>
      </c>
      <c r="P61" s="73">
        <f>'05-2023'!P61+'06-2023'!P61+'07-2023'!P61+'08-2023'!P61+'09-2023'!P61+'10-2023'!P61+'11-2023'!P61+'12-2023'!P61</f>
        <v>46247.04</v>
      </c>
      <c r="Q61" s="74">
        <f t="shared" si="0"/>
        <v>3177005.7700746944</v>
      </c>
    </row>
    <row r="62" spans="1:17" ht="12.75">
      <c r="A62" s="72">
        <f>+'01-2023'!A62</f>
        <v>51</v>
      </c>
      <c r="B62" s="21" t="str">
        <f>+'01-2023'!B62</f>
        <v>CAMPINACU</v>
      </c>
      <c r="C62" s="25">
        <f>+IF(ISERROR(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,"",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</f>
        <v>0.09864847120060555</v>
      </c>
      <c r="D62" s="22">
        <f>+'01-2023'!D62+'02-2023'!D62+'03-2023'!D62+'04-2023'!D62+'05-2023'!D62+'06-2023'!D62+'07-2023'!D62+'08-2023'!D62+'09-2023'!D62+'10-2023'!D62+'11-2023'!D62+'12-2023'!D62</f>
        <v>241425.38249999998</v>
      </c>
      <c r="E62" s="22">
        <f>+'01-2023'!E62+'02-2023'!E62+'03-2023'!E62+'04-2023'!E62+'05-2023'!E62+'06-2023'!E62+'07-2023'!E62+'08-2023'!E62+'09-2023'!E62+'10-2023'!E62+'11-2023'!E62+'12-2023'!E62</f>
        <v>47382.412500000006</v>
      </c>
      <c r="F62" s="22">
        <f>+'01-2023'!F62+'02-2023'!F62+'03-2023'!F62+'04-2023'!F62+'05-2023'!F62+'06-2023'!F62+'07-2023'!F62+'08-2023'!F62+'09-2023'!F62+'10-2023'!F62+'11-2023'!F62+'12-2023'!F62</f>
        <v>194042.97</v>
      </c>
      <c r="G62" s="22">
        <f>+'01-2023'!G62+'02-2023'!G62+'03-2023'!G62+'04-2023'!G62+'05-2023'!G62+'06-2023'!G62+'07-2023'!G62+'08-2023'!G62+'09-2023'!G62+'10-2023'!G62+'11-2023'!G62+'12-2023'!G62</f>
        <v>24204.379999999997</v>
      </c>
      <c r="H62" s="22">
        <f>+'01-2023'!H62+'02-2023'!H62+'03-2023'!H62+'04-2023'!H62+'05-2023'!H62+'06-2023'!H62+'07-2023'!H62+'08-2023'!H62+'09-2023'!H62+'10-2023'!H62+'11-2023'!H62+'12-2023'!H62</f>
        <v>4840.879999999999</v>
      </c>
      <c r="I62" s="22">
        <f>+'01-2023'!I62+'02-2023'!I62+'03-2023'!I62+'04-2023'!I62+'05-2023'!I62+'06-2023'!I62+'07-2023'!I62+'08-2023'!I62+'09-2023'!I62+'10-2023'!I62+'11-2023'!I62+'12-2023'!I62</f>
        <v>193.63</v>
      </c>
      <c r="J62" s="22">
        <f>+'01-2023'!J62+'02-2023'!J62+'03-2023'!J62+'04-2023'!J62+'05-2023'!J62+'06-2023'!J62+'07-2023'!J62+'08-2023'!J62+'09-2023'!J62+'10-2023'!J62+'11-2023'!J62+'12-2023'!J62</f>
        <v>19169.87</v>
      </c>
      <c r="K62" s="22">
        <f>+'01-2023'!K62+'02-2023'!K62+'03-2023'!K62+'04-2023'!K62+'05-2023'!K62+'06-2023'!K62+'07-2023'!K62+'08-2023'!K62+'09-2023'!K62+'10-2023'!K62+'11-2023'!K62+'12-2023'!K62</f>
        <v>4221063.754300424</v>
      </c>
      <c r="L62" s="22">
        <f>+'01-2023'!L62+'02-2023'!L62+'03-2023'!L62+'04-2023'!L62+'05-2023'!L62+'06-2023'!L62+'07-2023'!L62+'08-2023'!L62+'09-2023'!L62+'10-2023'!L62+'11-2023'!L62+'12-2023'!L62</f>
        <v>849011.7632511678</v>
      </c>
      <c r="M62" s="22">
        <f>+'01-2023'!M62+'02-2023'!M62+'03-2023'!M62+'04-2023'!M62+'05-2023'!M62+'06-2023'!M62+'07-2023'!M62+'08-2023'!M62+'09-2023'!M62+'10-2023'!M62+'11-2023'!M62+'12-2023'!M62</f>
        <v>3372051.9910492557</v>
      </c>
      <c r="N62" s="73">
        <f>'05-2023'!N62+'06-2023'!N62+'07-2023'!N62+'08-2023'!N62+'09-2023'!N62+'10-2023'!N62+'11-2023'!N62+'12-2023'!N62</f>
        <v>66850.48999999999</v>
      </c>
      <c r="O62" s="73">
        <f>'05-2023'!O62+'06-2023'!O62+'07-2023'!O62+'08-2023'!O62+'09-2023'!O62+'10-2023'!O62+'11-2023'!O62+'12-2023'!O62</f>
        <v>13370.099999999999</v>
      </c>
      <c r="P62" s="73">
        <f>'05-2023'!P62+'06-2023'!P62+'07-2023'!P62+'08-2023'!P62+'09-2023'!P62+'10-2023'!P62+'11-2023'!P62+'12-2023'!P62</f>
        <v>53480.39</v>
      </c>
      <c r="Q62" s="74">
        <f t="shared" si="0"/>
        <v>3638745.2210492557</v>
      </c>
    </row>
    <row r="63" spans="1:17" ht="12.75">
      <c r="A63" s="72">
        <f>+'01-2023'!A63</f>
        <v>52</v>
      </c>
      <c r="B63" s="21" t="str">
        <f>+'01-2023'!B63</f>
        <v>CAMPINORTE</v>
      </c>
      <c r="C63" s="25">
        <f>+IF(ISERROR(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,"",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</f>
        <v>0.10840978104265565</v>
      </c>
      <c r="D63" s="22">
        <f>+'01-2023'!D63+'02-2023'!D63+'03-2023'!D63+'04-2023'!D63+'05-2023'!D63+'06-2023'!D63+'07-2023'!D63+'08-2023'!D63+'09-2023'!D63+'10-2023'!D63+'11-2023'!D63+'12-2023'!D63</f>
        <v>1304280.9275</v>
      </c>
      <c r="E63" s="22">
        <f>+'01-2023'!E63+'02-2023'!E63+'03-2023'!E63+'04-2023'!E63+'05-2023'!E63+'06-2023'!E63+'07-2023'!E63+'08-2023'!E63+'09-2023'!E63+'10-2023'!E63+'11-2023'!E63+'12-2023'!E63</f>
        <v>258685.42750000002</v>
      </c>
      <c r="F63" s="22">
        <f>+'01-2023'!F63+'02-2023'!F63+'03-2023'!F63+'04-2023'!F63+'05-2023'!F63+'06-2023'!F63+'07-2023'!F63+'08-2023'!F63+'09-2023'!F63+'10-2023'!F63+'11-2023'!F63+'12-2023'!F63</f>
        <v>1045595.4999999999</v>
      </c>
      <c r="G63" s="22">
        <f>+'01-2023'!G63+'02-2023'!G63+'03-2023'!G63+'04-2023'!G63+'05-2023'!G63+'06-2023'!G63+'07-2023'!G63+'08-2023'!G63+'09-2023'!G63+'10-2023'!G63+'11-2023'!G63+'12-2023'!G63</f>
        <v>26597.979999999996</v>
      </c>
      <c r="H63" s="22">
        <f>+'01-2023'!H63+'02-2023'!H63+'03-2023'!H63+'04-2023'!H63+'05-2023'!H63+'06-2023'!H63+'07-2023'!H63+'08-2023'!H63+'09-2023'!H63+'10-2023'!H63+'11-2023'!H63+'12-2023'!H63</f>
        <v>5319.6</v>
      </c>
      <c r="I63" s="22">
        <f>+'01-2023'!I63+'02-2023'!I63+'03-2023'!I63+'04-2023'!I63+'05-2023'!I63+'06-2023'!I63+'07-2023'!I63+'08-2023'!I63+'09-2023'!I63+'10-2023'!I63+'11-2023'!I63+'12-2023'!I63</f>
        <v>212.79</v>
      </c>
      <c r="J63" s="22">
        <f>+'01-2023'!J63+'02-2023'!J63+'03-2023'!J63+'04-2023'!J63+'05-2023'!J63+'06-2023'!J63+'07-2023'!J63+'08-2023'!J63+'09-2023'!J63+'10-2023'!J63+'11-2023'!J63+'12-2023'!J63</f>
        <v>21065.59</v>
      </c>
      <c r="K63" s="22">
        <f>+'01-2023'!K63+'02-2023'!K63+'03-2023'!K63+'04-2023'!K63+'05-2023'!K63+'06-2023'!K63+'07-2023'!K63+'08-2023'!K63+'09-2023'!K63+'10-2023'!K63+'11-2023'!K63+'12-2023'!K63</f>
        <v>4654123.8801339725</v>
      </c>
      <c r="L63" s="22">
        <f>+'01-2023'!L63+'02-2023'!L63+'03-2023'!L63+'04-2023'!L63+'05-2023'!L63+'06-2023'!L63+'07-2023'!L63+'08-2023'!L63+'09-2023'!L63+'10-2023'!L63+'11-2023'!L63+'12-2023'!L63</f>
        <v>934472.3247065265</v>
      </c>
      <c r="M63" s="22">
        <f>+'01-2023'!M63+'02-2023'!M63+'03-2023'!M63+'04-2023'!M63+'05-2023'!M63+'06-2023'!M63+'07-2023'!M63+'08-2023'!M63+'09-2023'!M63+'10-2023'!M63+'11-2023'!M63+'12-2023'!M63</f>
        <v>3719651.555427446</v>
      </c>
      <c r="N63" s="73">
        <f>'05-2023'!N63+'06-2023'!N63+'07-2023'!N63+'08-2023'!N63+'09-2023'!N63+'10-2023'!N63+'11-2023'!N63+'12-2023'!N63</f>
        <v>73449.76999999999</v>
      </c>
      <c r="O63" s="73">
        <f>'05-2023'!O63+'06-2023'!O63+'07-2023'!O63+'08-2023'!O63+'09-2023'!O63+'10-2023'!O63+'11-2023'!O63+'12-2023'!O63</f>
        <v>14689.96</v>
      </c>
      <c r="P63" s="73">
        <f>'05-2023'!P63+'06-2023'!P63+'07-2023'!P63+'08-2023'!P63+'09-2023'!P63+'10-2023'!P63+'11-2023'!P63+'12-2023'!P63</f>
        <v>58759.81</v>
      </c>
      <c r="Q63" s="74">
        <f t="shared" si="0"/>
        <v>4845072.4554274455</v>
      </c>
    </row>
    <row r="64" spans="1:17" ht="12.75">
      <c r="A64" s="72">
        <f>+'01-2023'!A64</f>
        <v>53</v>
      </c>
      <c r="B64" s="21" t="str">
        <f>+'01-2023'!B64</f>
        <v>CAMPO ALEGRE DE GOIAS</v>
      </c>
      <c r="C64" s="25">
        <f>+IF(ISERROR(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,"",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</f>
        <v>0.3397106637169452</v>
      </c>
      <c r="D64" s="22">
        <f>+'01-2023'!D64+'02-2023'!D64+'03-2023'!D64+'04-2023'!D64+'05-2023'!D64+'06-2023'!D64+'07-2023'!D64+'08-2023'!D64+'09-2023'!D64+'10-2023'!D64+'11-2023'!D64+'12-2023'!D64</f>
        <v>701662.62</v>
      </c>
      <c r="E64" s="22">
        <f>+'01-2023'!E64+'02-2023'!E64+'03-2023'!E64+'04-2023'!E64+'05-2023'!E64+'06-2023'!E64+'07-2023'!E64+'08-2023'!E64+'09-2023'!E64+'10-2023'!E64+'11-2023'!E64+'12-2023'!E64</f>
        <v>138283.43</v>
      </c>
      <c r="F64" s="22">
        <f>+'01-2023'!F64+'02-2023'!F64+'03-2023'!F64+'04-2023'!F64+'05-2023'!F64+'06-2023'!F64+'07-2023'!F64+'08-2023'!F64+'09-2023'!F64+'10-2023'!F64+'11-2023'!F64+'12-2023'!F64</f>
        <v>563379.19</v>
      </c>
      <c r="G64" s="22">
        <f>+'01-2023'!G64+'02-2023'!G64+'03-2023'!G64+'04-2023'!G64+'05-2023'!G64+'06-2023'!G64+'07-2023'!G64+'08-2023'!G64+'09-2023'!G64+'10-2023'!G64+'11-2023'!G64+'12-2023'!G64</f>
        <v>83347.11</v>
      </c>
      <c r="H64" s="22">
        <f>+'01-2023'!H64+'02-2023'!H64+'03-2023'!H64+'04-2023'!H64+'05-2023'!H64+'06-2023'!H64+'07-2023'!H64+'08-2023'!H64+'09-2023'!H64+'10-2023'!H64+'11-2023'!H64+'12-2023'!H64</f>
        <v>16669.43</v>
      </c>
      <c r="I64" s="22">
        <f>+'01-2023'!I64+'02-2023'!I64+'03-2023'!I64+'04-2023'!I64+'05-2023'!I64+'06-2023'!I64+'07-2023'!I64+'08-2023'!I64+'09-2023'!I64+'10-2023'!I64+'11-2023'!I64+'12-2023'!I64</f>
        <v>666.77</v>
      </c>
      <c r="J64" s="22">
        <f>+'01-2023'!J64+'02-2023'!J64+'03-2023'!J64+'04-2023'!J64+'05-2023'!J64+'06-2023'!J64+'07-2023'!J64+'08-2023'!J64+'09-2023'!J64+'10-2023'!J64+'11-2023'!J64+'12-2023'!J64</f>
        <v>66010.91</v>
      </c>
      <c r="K64" s="22">
        <f>+'01-2023'!K64+'02-2023'!K64+'03-2023'!K64+'04-2023'!K64+'05-2023'!K64+'06-2023'!K64+'07-2023'!K64+'08-2023'!K64+'09-2023'!K64+'10-2023'!K64+'11-2023'!K64+'12-2023'!K64</f>
        <v>14578280.107919782</v>
      </c>
      <c r="L64" s="22">
        <f>+'01-2023'!L64+'02-2023'!L64+'03-2023'!L64+'04-2023'!L64+'05-2023'!L64+'06-2023'!L64+'07-2023'!L64+'08-2023'!L64+'09-2023'!L64+'10-2023'!L64+'11-2023'!L64+'12-2023'!L64</f>
        <v>2932538.152013564</v>
      </c>
      <c r="M64" s="22">
        <f>+'01-2023'!M64+'02-2023'!M64+'03-2023'!M64+'04-2023'!M64+'05-2023'!M64+'06-2023'!M64+'07-2023'!M64+'08-2023'!M64+'09-2023'!M64+'10-2023'!M64+'11-2023'!M64+'12-2023'!M64</f>
        <v>11645741.955906222</v>
      </c>
      <c r="N64" s="73">
        <f>'05-2023'!N64+'06-2023'!N64+'07-2023'!N64+'08-2023'!N64+'09-2023'!N64+'10-2023'!N64+'11-2023'!N64+'12-2023'!N64</f>
        <v>230188.78</v>
      </c>
      <c r="O64" s="73">
        <f>'05-2023'!O64+'06-2023'!O64+'07-2023'!O64+'08-2023'!O64+'09-2023'!O64+'10-2023'!O64+'11-2023'!O64+'12-2023'!O64</f>
        <v>46037.759999999995</v>
      </c>
      <c r="P64" s="73">
        <f>'05-2023'!P64+'06-2023'!P64+'07-2023'!P64+'08-2023'!P64+'09-2023'!P64+'10-2023'!P64+'11-2023'!P64+'12-2023'!P64</f>
        <v>184151.02000000002</v>
      </c>
      <c r="Q64" s="74">
        <f t="shared" si="0"/>
        <v>12459283.07590622</v>
      </c>
    </row>
    <row r="65" spans="1:17" ht="12.75">
      <c r="A65" s="72">
        <f>+'01-2023'!A65</f>
        <v>54</v>
      </c>
      <c r="B65" s="21" t="str">
        <f>+'01-2023'!B65</f>
        <v>CAMPO LIMPO DE GOIAS</v>
      </c>
      <c r="C65" s="25">
        <f>+IF(ISERROR(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,"",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</f>
        <v>0.13319007377449</v>
      </c>
      <c r="D65" s="22">
        <f>+'01-2023'!D65+'02-2023'!D65+'03-2023'!D65+'04-2023'!D65+'05-2023'!D65+'06-2023'!D65+'07-2023'!D65+'08-2023'!D65+'09-2023'!D65+'10-2023'!D65+'11-2023'!D65+'12-2023'!D65</f>
        <v>605976.23</v>
      </c>
      <c r="E65" s="22">
        <f>+'01-2023'!E65+'02-2023'!E65+'03-2023'!E65+'04-2023'!E65+'05-2023'!E65+'06-2023'!E65+'07-2023'!E65+'08-2023'!E65+'09-2023'!E65+'10-2023'!E65+'11-2023'!E65+'12-2023'!E65</f>
        <v>121797.92</v>
      </c>
      <c r="F65" s="22">
        <f>+'01-2023'!F65+'02-2023'!F65+'03-2023'!F65+'04-2023'!F65+'05-2023'!F65+'06-2023'!F65+'07-2023'!F65+'08-2023'!F65+'09-2023'!F65+'10-2023'!F65+'11-2023'!F65+'12-2023'!F65</f>
        <v>484178.30999999994</v>
      </c>
      <c r="G65" s="22">
        <f>+'01-2023'!G65+'02-2023'!G65+'03-2023'!G65+'04-2023'!G65+'05-2023'!G65+'06-2023'!G65+'07-2023'!G65+'08-2023'!G65+'09-2023'!G65+'10-2023'!G65+'11-2023'!G65+'12-2023'!G65</f>
        <v>32678.859999999997</v>
      </c>
      <c r="H65" s="22">
        <f>+'01-2023'!H65+'02-2023'!H65+'03-2023'!H65+'04-2023'!H65+'05-2023'!H65+'06-2023'!H65+'07-2023'!H65+'08-2023'!H65+'09-2023'!H65+'10-2023'!H65+'11-2023'!H65+'12-2023'!H65</f>
        <v>6535.79</v>
      </c>
      <c r="I65" s="22">
        <f>+'01-2023'!I65+'02-2023'!I65+'03-2023'!I65+'04-2023'!I65+'05-2023'!I65+'06-2023'!I65+'07-2023'!I65+'08-2023'!I65+'09-2023'!I65+'10-2023'!I65+'11-2023'!I65+'12-2023'!I65</f>
        <v>261.42</v>
      </c>
      <c r="J65" s="22">
        <f>+'01-2023'!J65+'02-2023'!J65+'03-2023'!J65+'04-2023'!J65+'05-2023'!J65+'06-2023'!J65+'07-2023'!J65+'08-2023'!J65+'09-2023'!J65+'10-2023'!J65+'11-2023'!J65+'12-2023'!J65</f>
        <v>25881.65</v>
      </c>
      <c r="K65" s="22">
        <f>+'01-2023'!K65+'02-2023'!K65+'03-2023'!K65+'04-2023'!K65+'05-2023'!K65+'06-2023'!K65+'07-2023'!K65+'08-2023'!K65+'09-2023'!K65+'10-2023'!K65+'11-2023'!K65+'12-2023'!K65</f>
        <v>5663186.065768798</v>
      </c>
      <c r="L65" s="22">
        <f>+'01-2023'!L65+'02-2023'!L65+'03-2023'!L65+'04-2023'!L65+'05-2023'!L65+'06-2023'!L65+'07-2023'!L65+'08-2023'!L65+'09-2023'!L65+'10-2023'!L65+'11-2023'!L65+'12-2023'!L65</f>
        <v>1149576.7411249334</v>
      </c>
      <c r="M65" s="22">
        <f>+'01-2023'!M65+'02-2023'!M65+'03-2023'!M65+'04-2023'!M65+'05-2023'!M65+'06-2023'!M65+'07-2023'!M65+'08-2023'!M65+'09-2023'!M65+'10-2023'!M65+'11-2023'!M65+'12-2023'!M65</f>
        <v>4513609.324643865</v>
      </c>
      <c r="N65" s="73">
        <f>'05-2023'!N65+'06-2023'!N65+'07-2023'!N65+'08-2023'!N65+'09-2023'!N65+'10-2023'!N65+'11-2023'!N65+'12-2023'!N65</f>
        <v>90256.18</v>
      </c>
      <c r="O65" s="73">
        <f>'05-2023'!O65+'06-2023'!O65+'07-2023'!O65+'08-2023'!O65+'09-2023'!O65+'10-2023'!O65+'11-2023'!O65+'12-2023'!O65</f>
        <v>18051.24</v>
      </c>
      <c r="P65" s="73">
        <f>'05-2023'!P65+'06-2023'!P65+'07-2023'!P65+'08-2023'!P65+'09-2023'!P65+'10-2023'!P65+'11-2023'!P65+'12-2023'!P65</f>
        <v>72204.94</v>
      </c>
      <c r="Q65" s="74">
        <f t="shared" si="0"/>
        <v>5095874.224643866</v>
      </c>
    </row>
    <row r="66" spans="1:17" ht="12.75">
      <c r="A66" s="72">
        <f>+'01-2023'!A66</f>
        <v>55</v>
      </c>
      <c r="B66" s="21" t="str">
        <f>+'01-2023'!B66</f>
        <v>CAMPOS BELOS</v>
      </c>
      <c r="C66" s="25">
        <f>+IF(ISERROR(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,"",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</f>
        <v>0.12943219033585032</v>
      </c>
      <c r="D66" s="22">
        <f>+'01-2023'!D66+'02-2023'!D66+'03-2023'!D66+'04-2023'!D66+'05-2023'!D66+'06-2023'!D66+'07-2023'!D66+'08-2023'!D66+'09-2023'!D66+'10-2023'!D66+'11-2023'!D66+'12-2023'!D66</f>
        <v>1679853.9175</v>
      </c>
      <c r="E66" s="22">
        <f>+'01-2023'!E66+'02-2023'!E66+'03-2023'!E66+'04-2023'!E66+'05-2023'!E66+'06-2023'!E66+'07-2023'!E66+'08-2023'!E66+'09-2023'!E66+'10-2023'!E66+'11-2023'!E66+'12-2023'!E66</f>
        <v>328550.2075</v>
      </c>
      <c r="F66" s="22">
        <f>+'01-2023'!F66+'02-2023'!F66+'03-2023'!F66+'04-2023'!F66+'05-2023'!F66+'06-2023'!F66+'07-2023'!F66+'08-2023'!F66+'09-2023'!F66+'10-2023'!F66+'11-2023'!F66+'12-2023'!F66</f>
        <v>1351303.71</v>
      </c>
      <c r="G66" s="22">
        <f>+'01-2023'!G66+'02-2023'!G66+'03-2023'!G66+'04-2023'!G66+'05-2023'!G66+'06-2023'!G66+'07-2023'!G66+'08-2023'!G66+'09-2023'!G66+'10-2023'!G66+'11-2023'!G66+'12-2023'!G66</f>
        <v>31756.809999999998</v>
      </c>
      <c r="H66" s="22">
        <f>+'01-2023'!H66+'02-2023'!H66+'03-2023'!H66+'04-2023'!H66+'05-2023'!H66+'06-2023'!H66+'07-2023'!H66+'08-2023'!H66+'09-2023'!H66+'10-2023'!H66+'11-2023'!H66+'12-2023'!H66</f>
        <v>6351.38</v>
      </c>
      <c r="I66" s="22">
        <f>+'01-2023'!I66+'02-2023'!I66+'03-2023'!I66+'04-2023'!I66+'05-2023'!I66+'06-2023'!I66+'07-2023'!I66+'08-2023'!I66+'09-2023'!I66+'10-2023'!I66+'11-2023'!I66+'12-2023'!I66</f>
        <v>254.04</v>
      </c>
      <c r="J66" s="22">
        <f>+'01-2023'!J66+'02-2023'!J66+'03-2023'!J66+'04-2023'!J66+'05-2023'!J66+'06-2023'!J66+'07-2023'!J66+'08-2023'!J66+'09-2023'!J66+'10-2023'!J66+'11-2023'!J66+'12-2023'!J66</f>
        <v>25151.39</v>
      </c>
      <c r="K66" s="22">
        <f>+'01-2023'!K66+'02-2023'!K66+'03-2023'!K66+'04-2023'!K66+'05-2023'!K66+'06-2023'!K66+'07-2023'!K66+'08-2023'!K66+'09-2023'!K66+'10-2023'!K66+'11-2023'!K66+'12-2023'!K66</f>
        <v>5548197.112127696</v>
      </c>
      <c r="L66" s="22">
        <f>+'01-2023'!L66+'02-2023'!L66+'03-2023'!L66+'04-2023'!L66+'05-2023'!L66+'06-2023'!L66+'07-2023'!L66+'08-2023'!L66+'09-2023'!L66+'10-2023'!L66+'11-2023'!L66+'12-2023'!L66</f>
        <v>1113994.6701825599</v>
      </c>
      <c r="M66" s="22">
        <f>+'01-2023'!M66+'02-2023'!M66+'03-2023'!M66+'04-2023'!M66+'05-2023'!M66+'06-2023'!M66+'07-2023'!M66+'08-2023'!M66+'09-2023'!M66+'10-2023'!M66+'11-2023'!M66+'12-2023'!M66</f>
        <v>4434202.4419451365</v>
      </c>
      <c r="N66" s="73">
        <f>'05-2023'!N66+'06-2023'!N66+'07-2023'!N66+'08-2023'!N66+'09-2023'!N66+'10-2023'!N66+'11-2023'!N66+'12-2023'!N66</f>
        <v>87710.46</v>
      </c>
      <c r="O66" s="73">
        <f>'05-2023'!O66+'06-2023'!O66+'07-2023'!O66+'08-2023'!O66+'09-2023'!O66+'10-2023'!O66+'11-2023'!O66+'12-2023'!O66</f>
        <v>17542.09</v>
      </c>
      <c r="P66" s="73">
        <f>'05-2023'!P66+'06-2023'!P66+'07-2023'!P66+'08-2023'!P66+'09-2023'!P66+'10-2023'!P66+'11-2023'!P66+'12-2023'!P66</f>
        <v>70168.37</v>
      </c>
      <c r="Q66" s="74">
        <f t="shared" si="0"/>
        <v>5880825.911945136</v>
      </c>
    </row>
    <row r="67" spans="1:17" ht="12.75">
      <c r="A67" s="72">
        <f>+'01-2023'!A67</f>
        <v>56</v>
      </c>
      <c r="B67" s="21" t="str">
        <f>+'01-2023'!B67</f>
        <v>CAMPOS VERDES</v>
      </c>
      <c r="C67" s="25">
        <f>+IF(ISERROR(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,"",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</f>
        <v>0.079701258973534</v>
      </c>
      <c r="D67" s="22">
        <f>+'01-2023'!D67+'02-2023'!D67+'03-2023'!D67+'04-2023'!D67+'05-2023'!D67+'06-2023'!D67+'07-2023'!D67+'08-2023'!D67+'09-2023'!D67+'10-2023'!D67+'11-2023'!D67+'12-2023'!D67</f>
        <v>258444.34</v>
      </c>
      <c r="E67" s="22">
        <f>+'01-2023'!E67+'02-2023'!E67+'03-2023'!E67+'04-2023'!E67+'05-2023'!E67+'06-2023'!E67+'07-2023'!E67+'08-2023'!E67+'09-2023'!E67+'10-2023'!E67+'11-2023'!E67+'12-2023'!E67</f>
        <v>50711.1</v>
      </c>
      <c r="F67" s="22">
        <f>+'01-2023'!F67+'02-2023'!F67+'03-2023'!F67+'04-2023'!F67+'05-2023'!F67+'06-2023'!F67+'07-2023'!F67+'08-2023'!F67+'09-2023'!F67+'10-2023'!F67+'11-2023'!F67+'12-2023'!F67</f>
        <v>207733.24</v>
      </c>
      <c r="G67" s="22">
        <f>+'01-2023'!G67+'02-2023'!G67+'03-2023'!G67+'04-2023'!G67+'05-2023'!G67+'06-2023'!G67+'07-2023'!G67+'08-2023'!G67+'09-2023'!G67+'10-2023'!G67+'11-2023'!G67+'12-2023'!G67</f>
        <v>19555.93</v>
      </c>
      <c r="H67" s="22">
        <f>+'01-2023'!H67+'02-2023'!H67+'03-2023'!H67+'04-2023'!H67+'05-2023'!H67+'06-2023'!H67+'07-2023'!H67+'08-2023'!H67+'09-2023'!H67+'10-2023'!H67+'11-2023'!H67+'12-2023'!H67</f>
        <v>3911.2000000000007</v>
      </c>
      <c r="I67" s="22">
        <f>+'01-2023'!I67+'02-2023'!I67+'03-2023'!I67+'04-2023'!I67+'05-2023'!I67+'06-2023'!I67+'07-2023'!I67+'08-2023'!I67+'09-2023'!I67+'10-2023'!I67+'11-2023'!I67+'12-2023'!I67</f>
        <v>156.44</v>
      </c>
      <c r="J67" s="22">
        <f>+'01-2023'!J67+'02-2023'!J67+'03-2023'!J67+'04-2023'!J67+'05-2023'!J67+'06-2023'!J67+'07-2023'!J67+'08-2023'!J67+'09-2023'!J67+'10-2023'!J67+'11-2023'!J67+'12-2023'!J67</f>
        <v>15488.29</v>
      </c>
      <c r="K67" s="22">
        <f>+'01-2023'!K67+'02-2023'!K67+'03-2023'!K67+'04-2023'!K67+'05-2023'!K67+'06-2023'!K67+'07-2023'!K67+'08-2023'!K67+'09-2023'!K67+'10-2023'!K67+'11-2023'!K67+'12-2023'!K67</f>
        <v>3247197.063757116</v>
      </c>
      <c r="L67" s="22">
        <f>+'01-2023'!L67+'02-2023'!L67+'03-2023'!L67+'04-2023'!L67+'05-2023'!L67+'06-2023'!L67+'07-2023'!L67+'08-2023'!L67+'09-2023'!L67+'10-2023'!L67+'11-2023'!L67+'12-2023'!L67</f>
        <v>689059.2261935513</v>
      </c>
      <c r="M67" s="22">
        <f>+'01-2023'!M67+'02-2023'!M67+'03-2023'!M67+'04-2023'!M67+'05-2023'!M67+'06-2023'!M67+'07-2023'!M67+'08-2023'!M67+'09-2023'!M67+'10-2023'!M67+'11-2023'!M67+'12-2023'!M67</f>
        <v>2558137.8375635645</v>
      </c>
      <c r="N67" s="73">
        <f>'05-2023'!N67+'06-2023'!N67+'07-2023'!N67+'08-2023'!N67+'09-2023'!N67+'10-2023'!N67+'11-2023'!N67+'12-2023'!N67</f>
        <v>54011.34</v>
      </c>
      <c r="O67" s="73">
        <f>'05-2023'!O67+'06-2023'!O67+'07-2023'!O67+'08-2023'!O67+'09-2023'!O67+'10-2023'!O67+'11-2023'!O67+'12-2023'!O67</f>
        <v>10802.259999999998</v>
      </c>
      <c r="P67" s="73">
        <f>'05-2023'!P67+'06-2023'!P67+'07-2023'!P67+'08-2023'!P67+'09-2023'!P67+'10-2023'!P67+'11-2023'!P67+'12-2023'!P67</f>
        <v>43209.08</v>
      </c>
      <c r="Q67" s="74">
        <f t="shared" si="0"/>
        <v>2824568.4475635644</v>
      </c>
    </row>
    <row r="68" spans="1:17" ht="12.75">
      <c r="A68" s="72">
        <f>+'01-2023'!A68</f>
        <v>57</v>
      </c>
      <c r="B68" s="21" t="str">
        <f>+'01-2023'!B68</f>
        <v>CARMO DO RIO VERDE</v>
      </c>
      <c r="C68" s="25">
        <f>+IF(ISERROR(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,"",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</f>
        <v>0.19321946792772188</v>
      </c>
      <c r="D68" s="22">
        <f>+'01-2023'!D68+'02-2023'!D68+'03-2023'!D68+'04-2023'!D68+'05-2023'!D68+'06-2023'!D68+'07-2023'!D68+'08-2023'!D68+'09-2023'!D68+'10-2023'!D68+'11-2023'!D68+'12-2023'!D68</f>
        <v>775547.1599999999</v>
      </c>
      <c r="E68" s="22">
        <f>+'01-2023'!E68+'02-2023'!E68+'03-2023'!E68+'04-2023'!E68+'05-2023'!E68+'06-2023'!E68+'07-2023'!E68+'08-2023'!E68+'09-2023'!E68+'10-2023'!E68+'11-2023'!E68+'12-2023'!E68</f>
        <v>151942.62</v>
      </c>
      <c r="F68" s="22">
        <f>+'01-2023'!F68+'02-2023'!F68+'03-2023'!F68+'04-2023'!F68+'05-2023'!F68+'06-2023'!F68+'07-2023'!F68+'08-2023'!F68+'09-2023'!F68+'10-2023'!F68+'11-2023'!F68+'12-2023'!F68</f>
        <v>623604.54</v>
      </c>
      <c r="G68" s="22">
        <f>+'01-2023'!G68+'02-2023'!G68+'03-2023'!G68+'04-2023'!G68+'05-2023'!G68+'06-2023'!G68+'07-2023'!G68+'08-2023'!G68+'09-2023'!G68+'10-2023'!G68+'11-2023'!G68+'12-2023'!G68</f>
        <v>47406.47</v>
      </c>
      <c r="H68" s="22">
        <f>+'01-2023'!H68+'02-2023'!H68+'03-2023'!H68+'04-2023'!H68+'05-2023'!H68+'06-2023'!H68+'07-2023'!H68+'08-2023'!H68+'09-2023'!H68+'10-2023'!H68+'11-2023'!H68+'12-2023'!H68</f>
        <v>9481.31</v>
      </c>
      <c r="I68" s="22">
        <f>+'01-2023'!I68+'02-2023'!I68+'03-2023'!I68+'04-2023'!I68+'05-2023'!I68+'06-2023'!I68+'07-2023'!I68+'08-2023'!I68+'09-2023'!I68+'10-2023'!I68+'11-2023'!I68+'12-2023'!I68</f>
        <v>379.24</v>
      </c>
      <c r="J68" s="22">
        <f>+'01-2023'!J68+'02-2023'!J68+'03-2023'!J68+'04-2023'!J68+'05-2023'!J68+'06-2023'!J68+'07-2023'!J68+'08-2023'!J68+'09-2023'!J68+'10-2023'!J68+'11-2023'!J68+'12-2023'!J68</f>
        <v>37545.92</v>
      </c>
      <c r="K68" s="22">
        <f>+'01-2023'!K68+'02-2023'!K68+'03-2023'!K68+'04-2023'!K68+'05-2023'!K68+'06-2023'!K68+'07-2023'!K68+'08-2023'!K68+'09-2023'!K68+'10-2023'!K68+'11-2023'!K68+'12-2023'!K68</f>
        <v>8272977.907102479</v>
      </c>
      <c r="L68" s="22">
        <f>+'01-2023'!L68+'02-2023'!L68+'03-2023'!L68+'04-2023'!L68+'05-2023'!L68+'06-2023'!L68+'07-2023'!L68+'08-2023'!L68+'09-2023'!L68+'10-2023'!L68+'11-2023'!L68+'12-2023'!L68</f>
        <v>1665140.7723262333</v>
      </c>
      <c r="M68" s="22">
        <f>+'01-2023'!M68+'02-2023'!M68+'03-2023'!M68+'04-2023'!M68+'05-2023'!M68+'06-2023'!M68+'07-2023'!M68+'08-2023'!M68+'09-2023'!M68+'10-2023'!M68+'11-2023'!M68+'12-2023'!M68</f>
        <v>6607837.134776246</v>
      </c>
      <c r="N68" s="73">
        <f>'05-2023'!N68+'06-2023'!N68+'07-2023'!N68+'08-2023'!N68+'09-2023'!N68+'10-2023'!N68+'11-2023'!N68+'12-2023'!N68</f>
        <v>130932</v>
      </c>
      <c r="O68" s="73">
        <f>'05-2023'!O68+'06-2023'!O68+'07-2023'!O68+'08-2023'!O68+'09-2023'!O68+'10-2023'!O68+'11-2023'!O68+'12-2023'!O68</f>
        <v>26186.4</v>
      </c>
      <c r="P68" s="73">
        <f>'05-2023'!P68+'06-2023'!P68+'07-2023'!P68+'08-2023'!P68+'09-2023'!P68+'10-2023'!P68+'11-2023'!P68+'12-2023'!P68</f>
        <v>104745.6</v>
      </c>
      <c r="Q68" s="74">
        <f t="shared" si="0"/>
        <v>7373733.194776245</v>
      </c>
    </row>
    <row r="69" spans="1:17" ht="12.75">
      <c r="A69" s="72">
        <f>+'01-2023'!A69</f>
        <v>58</v>
      </c>
      <c r="B69" s="21" t="str">
        <f>+'01-2023'!B69</f>
        <v>CASTELANDIA</v>
      </c>
      <c r="C69" s="25">
        <f>+IF(ISERROR(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,"",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</f>
        <v>0.1042331563626408</v>
      </c>
      <c r="D69" s="22">
        <f>+'01-2023'!D69+'02-2023'!D69+'03-2023'!D69+'04-2023'!D69+'05-2023'!D69+'06-2023'!D69+'07-2023'!D69+'08-2023'!D69+'09-2023'!D69+'10-2023'!D69+'11-2023'!D69+'12-2023'!D69</f>
        <v>328946.1499999999</v>
      </c>
      <c r="E69" s="22">
        <f>+'01-2023'!E69+'02-2023'!E69+'03-2023'!E69+'04-2023'!E69+'05-2023'!E69+'06-2023'!E69+'07-2023'!E69+'08-2023'!E69+'09-2023'!E69+'10-2023'!E69+'11-2023'!E69+'12-2023'!E69</f>
        <v>65799.37</v>
      </c>
      <c r="F69" s="22">
        <f>+'01-2023'!F69+'02-2023'!F69+'03-2023'!F69+'04-2023'!F69+'05-2023'!F69+'06-2023'!F69+'07-2023'!F69+'08-2023'!F69+'09-2023'!F69+'10-2023'!F69+'11-2023'!F69+'12-2023'!F69</f>
        <v>263146.77999999997</v>
      </c>
      <c r="G69" s="22">
        <f>+'01-2023'!G69+'02-2023'!G69+'03-2023'!G69+'04-2023'!G69+'05-2023'!G69+'06-2023'!G69+'07-2023'!G69+'08-2023'!G69+'09-2023'!G69+'10-2023'!G69+'11-2023'!G69+'12-2023'!G69</f>
        <v>25574.1</v>
      </c>
      <c r="H69" s="22">
        <f>+'01-2023'!H69+'02-2023'!H69+'03-2023'!H69+'04-2023'!H69+'05-2023'!H69+'06-2023'!H69+'07-2023'!H69+'08-2023'!H69+'09-2023'!H69+'10-2023'!H69+'11-2023'!H69+'12-2023'!H69</f>
        <v>5114.84</v>
      </c>
      <c r="I69" s="22">
        <f>+'01-2023'!I69+'02-2023'!I69+'03-2023'!I69+'04-2023'!I69+'05-2023'!I69+'06-2023'!I69+'07-2023'!I69+'08-2023'!I69+'09-2023'!I69+'10-2023'!I69+'11-2023'!I69+'12-2023'!I69</f>
        <v>204.59</v>
      </c>
      <c r="J69" s="22">
        <f>+'01-2023'!J69+'02-2023'!J69+'03-2023'!J69+'04-2023'!J69+'05-2023'!J69+'06-2023'!J69+'07-2023'!J69+'08-2023'!J69+'09-2023'!J69+'10-2023'!J69+'11-2023'!J69+'12-2023'!J69</f>
        <v>20254.67</v>
      </c>
      <c r="K69" s="22">
        <f>+'01-2023'!K69+'02-2023'!K69+'03-2023'!K69+'04-2023'!K69+'05-2023'!K69+'06-2023'!K69+'07-2023'!K69+'08-2023'!K69+'09-2023'!K69+'10-2023'!K69+'11-2023'!K69+'12-2023'!K69</f>
        <v>4476413.551122371</v>
      </c>
      <c r="L69" s="22">
        <f>+'01-2023'!L69+'02-2023'!L69+'03-2023'!L69+'04-2023'!L69+'05-2023'!L69+'06-2023'!L69+'07-2023'!L69+'08-2023'!L69+'09-2023'!L69+'10-2023'!L69+'11-2023'!L69+'12-2023'!L69</f>
        <v>898788.4708666734</v>
      </c>
      <c r="M69" s="22">
        <f>+'01-2023'!M69+'02-2023'!M69+'03-2023'!M69+'04-2023'!M69+'05-2023'!M69+'06-2023'!M69+'07-2023'!M69+'08-2023'!M69+'09-2023'!M69+'10-2023'!M69+'11-2023'!M69+'12-2023'!M69</f>
        <v>3577625.080255697</v>
      </c>
      <c r="N69" s="73">
        <f>'05-2023'!N69+'06-2023'!N69+'07-2023'!N69+'08-2023'!N69+'09-2023'!N69+'10-2023'!N69+'11-2023'!N69+'12-2023'!N69</f>
        <v>70617.9</v>
      </c>
      <c r="O69" s="73">
        <f>'05-2023'!O69+'06-2023'!O69+'07-2023'!O69+'08-2023'!O69+'09-2023'!O69+'10-2023'!O69+'11-2023'!O69+'12-2023'!O69</f>
        <v>14123.580000000002</v>
      </c>
      <c r="P69" s="73">
        <f>'05-2023'!P69+'06-2023'!P69+'07-2023'!P69+'08-2023'!P69+'09-2023'!P69+'10-2023'!P69+'11-2023'!P69+'12-2023'!P69</f>
        <v>56494.32000000001</v>
      </c>
      <c r="Q69" s="74">
        <f t="shared" si="0"/>
        <v>3917520.8502556966</v>
      </c>
    </row>
    <row r="70" spans="1:17" ht="12.75">
      <c r="A70" s="72">
        <f>+'01-2023'!A70</f>
        <v>59</v>
      </c>
      <c r="B70" s="21" t="str">
        <f>+'01-2023'!B70</f>
        <v>CATALAO</v>
      </c>
      <c r="C70" s="25">
        <f>+IF(ISERROR(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,"",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</f>
        <v>2.72344396262707</v>
      </c>
      <c r="D70" s="22">
        <f>+'01-2023'!D70+'02-2023'!D70+'03-2023'!D70+'04-2023'!D70+'05-2023'!D70+'06-2023'!D70+'07-2023'!D70+'08-2023'!D70+'09-2023'!D70+'10-2023'!D70+'11-2023'!D70+'12-2023'!D70</f>
        <v>21609983.15</v>
      </c>
      <c r="E70" s="22">
        <f>+'01-2023'!E70+'02-2023'!E70+'03-2023'!E70+'04-2023'!E70+'05-2023'!E70+'06-2023'!E70+'07-2023'!E70+'08-2023'!E70+'09-2023'!E70+'10-2023'!E70+'11-2023'!E70+'12-2023'!E70</f>
        <v>4276027.84</v>
      </c>
      <c r="F70" s="22">
        <f>+'01-2023'!F70+'02-2023'!F70+'03-2023'!F70+'04-2023'!F70+'05-2023'!F70+'06-2023'!F70+'07-2023'!F70+'08-2023'!F70+'09-2023'!F70+'10-2023'!F70+'11-2023'!F70+'12-2023'!F70</f>
        <v>17333955.310000002</v>
      </c>
      <c r="G70" s="22">
        <f>+'01-2023'!G70+'02-2023'!G70+'03-2023'!G70+'04-2023'!G70+'05-2023'!G70+'06-2023'!G70+'07-2023'!G70+'08-2023'!G70+'09-2023'!G70+'10-2023'!G70+'11-2023'!G70+'12-2023'!G70</f>
        <v>668171.31</v>
      </c>
      <c r="H70" s="22">
        <f>+'01-2023'!H70+'02-2023'!H70+'03-2023'!H70+'04-2023'!H70+'05-2023'!H70+'06-2023'!H70+'07-2023'!H70+'08-2023'!H70+'09-2023'!H70+'10-2023'!H70+'11-2023'!H70+'12-2023'!H70</f>
        <v>133634.27000000002</v>
      </c>
      <c r="I70" s="22">
        <f>+'01-2023'!I70+'02-2023'!I70+'03-2023'!I70+'04-2023'!I70+'05-2023'!I70+'06-2023'!I70+'07-2023'!I70+'08-2023'!I70+'09-2023'!I70+'10-2023'!I70+'11-2023'!I70+'12-2023'!I70</f>
        <v>5345.370000000001</v>
      </c>
      <c r="J70" s="22">
        <f>+'01-2023'!J70+'02-2023'!J70+'03-2023'!J70+'04-2023'!J70+'05-2023'!J70+'06-2023'!J70+'07-2023'!J70+'08-2023'!J70+'09-2023'!J70+'10-2023'!J70+'11-2023'!J70+'12-2023'!J70</f>
        <v>529191.67</v>
      </c>
      <c r="K70" s="22">
        <f>+'01-2023'!K70+'02-2023'!K70+'03-2023'!K70+'04-2023'!K70+'05-2023'!K70+'06-2023'!K70+'07-2023'!K70+'08-2023'!K70+'09-2023'!K70+'10-2023'!K70+'11-2023'!K70+'12-2023'!K70</f>
        <v>117036977.15768465</v>
      </c>
      <c r="L70" s="22">
        <f>+'01-2023'!L70+'02-2023'!L70+'03-2023'!L70+'04-2023'!L70+'05-2023'!L70+'06-2023'!L70+'07-2023'!L70+'08-2023'!L70+'09-2023'!L70+'10-2023'!L70+'11-2023'!L70+'12-2023'!L70</f>
        <v>23504522.134775624</v>
      </c>
      <c r="M70" s="22">
        <f>+'01-2023'!M70+'02-2023'!M70+'03-2023'!M70+'04-2023'!M70+'05-2023'!M70+'06-2023'!M70+'07-2023'!M70+'08-2023'!M70+'09-2023'!M70+'10-2023'!M70+'11-2023'!M70+'12-2023'!M70</f>
        <v>93532455.02290903</v>
      </c>
      <c r="N70" s="73">
        <f>'05-2023'!N70+'06-2023'!N70+'07-2023'!N70+'08-2023'!N70+'09-2023'!N70+'10-2023'!N70+'11-2023'!N70+'12-2023'!N70</f>
        <v>1845432.3</v>
      </c>
      <c r="O70" s="73">
        <f>'05-2023'!O70+'06-2023'!O70+'07-2023'!O70+'08-2023'!O70+'09-2023'!O70+'10-2023'!O70+'11-2023'!O70+'12-2023'!O70</f>
        <v>369086.45999999996</v>
      </c>
      <c r="P70" s="73">
        <f>'05-2023'!P70+'06-2023'!P70+'07-2023'!P70+'08-2023'!P70+'09-2023'!P70+'10-2023'!P70+'11-2023'!P70+'12-2023'!P70</f>
        <v>1476345.8399999999</v>
      </c>
      <c r="Q70" s="74">
        <f t="shared" si="0"/>
        <v>112871947.84290904</v>
      </c>
    </row>
    <row r="71" spans="1:17" ht="12.75">
      <c r="A71" s="72">
        <f>+'01-2023'!A71</f>
        <v>60</v>
      </c>
      <c r="B71" s="21" t="str">
        <f>+'01-2023'!B71</f>
        <v>CATURAI</v>
      </c>
      <c r="C71" s="25">
        <f>+IF(ISERROR(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,"",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</f>
        <v>0.085986592815463</v>
      </c>
      <c r="D71" s="22">
        <f>+'01-2023'!D71+'02-2023'!D71+'03-2023'!D71+'04-2023'!D71+'05-2023'!D71+'06-2023'!D71+'07-2023'!D71+'08-2023'!D71+'09-2023'!D71+'10-2023'!D71+'11-2023'!D71+'12-2023'!D71</f>
        <v>304351.79000000004</v>
      </c>
      <c r="E71" s="22">
        <f>+'01-2023'!E71+'02-2023'!E71+'03-2023'!E71+'04-2023'!E71+'05-2023'!E71+'06-2023'!E71+'07-2023'!E71+'08-2023'!E71+'09-2023'!E71+'10-2023'!E71+'11-2023'!E71+'12-2023'!E71</f>
        <v>58796.310000000005</v>
      </c>
      <c r="F71" s="22">
        <f>+'01-2023'!F71+'02-2023'!F71+'03-2023'!F71+'04-2023'!F71+'05-2023'!F71+'06-2023'!F71+'07-2023'!F71+'08-2023'!F71+'09-2023'!F71+'10-2023'!F71+'11-2023'!F71+'12-2023'!F71</f>
        <v>245555.47999999998</v>
      </c>
      <c r="G71" s="22">
        <f>+'01-2023'!G71+'02-2023'!G71+'03-2023'!G71+'04-2023'!G71+'05-2023'!G71+'06-2023'!G71+'07-2023'!G71+'08-2023'!G71+'09-2023'!G71+'10-2023'!G71+'11-2023'!G71+'12-2023'!G71</f>
        <v>21097.96</v>
      </c>
      <c r="H71" s="22">
        <f>+'01-2023'!H71+'02-2023'!H71+'03-2023'!H71+'04-2023'!H71+'05-2023'!H71+'06-2023'!H71+'07-2023'!H71+'08-2023'!H71+'09-2023'!H71+'10-2023'!H71+'11-2023'!H71+'12-2023'!H71</f>
        <v>4219.61</v>
      </c>
      <c r="I71" s="22">
        <f>+'01-2023'!I71+'02-2023'!I71+'03-2023'!I71+'04-2023'!I71+'05-2023'!I71+'06-2023'!I71+'07-2023'!I71+'08-2023'!I71+'09-2023'!I71+'10-2023'!I71+'11-2023'!I71+'12-2023'!I71</f>
        <v>168.78999999999996</v>
      </c>
      <c r="J71" s="22">
        <f>+'01-2023'!J71+'02-2023'!J71+'03-2023'!J71+'04-2023'!J71+'05-2023'!J71+'06-2023'!J71+'07-2023'!J71+'08-2023'!J71+'09-2023'!J71+'10-2023'!J71+'11-2023'!J71+'12-2023'!J71</f>
        <v>16709.56</v>
      </c>
      <c r="K71" s="22">
        <f>+'01-2023'!K71+'02-2023'!K71+'03-2023'!K71+'04-2023'!K71+'05-2023'!K71+'06-2023'!K71+'07-2023'!K71+'08-2023'!K71+'09-2023'!K71+'10-2023'!K71+'11-2023'!K71+'12-2023'!K71</f>
        <v>3624315.6333361785</v>
      </c>
      <c r="L71" s="22">
        <f>+'01-2023'!L71+'02-2023'!L71+'03-2023'!L71+'04-2023'!L71+'05-2023'!L71+'06-2023'!L71+'07-2023'!L71+'08-2023'!L71+'09-2023'!L71+'10-2023'!L71+'11-2023'!L71+'12-2023'!L71</f>
        <v>740213.4536605285</v>
      </c>
      <c r="M71" s="22">
        <f>+'01-2023'!M71+'02-2023'!M71+'03-2023'!M71+'04-2023'!M71+'05-2023'!M71+'06-2023'!M71+'07-2023'!M71+'08-2023'!M71+'09-2023'!M71+'10-2023'!M71+'11-2023'!M71+'12-2023'!M71</f>
        <v>2884102.1796756503</v>
      </c>
      <c r="N71" s="73">
        <f>'05-2023'!N71+'06-2023'!N71+'07-2023'!N71+'08-2023'!N71+'09-2023'!N71+'10-2023'!N71+'11-2023'!N71+'12-2023'!N71</f>
        <v>58270.53999999999</v>
      </c>
      <c r="O71" s="73">
        <f>'05-2023'!O71+'06-2023'!O71+'07-2023'!O71+'08-2023'!O71+'09-2023'!O71+'10-2023'!O71+'11-2023'!O71+'12-2023'!O71</f>
        <v>11654.11</v>
      </c>
      <c r="P71" s="73">
        <f>'05-2023'!P71+'06-2023'!P71+'07-2023'!P71+'08-2023'!P71+'09-2023'!P71+'10-2023'!P71+'11-2023'!P71+'12-2023'!P71</f>
        <v>46616.42999999999</v>
      </c>
      <c r="Q71" s="74">
        <f t="shared" si="0"/>
        <v>3192983.6496756505</v>
      </c>
    </row>
    <row r="72" spans="1:17" ht="12.75">
      <c r="A72" s="72">
        <f>+'01-2023'!A72</f>
        <v>61</v>
      </c>
      <c r="B72" s="21" t="str">
        <f>+'01-2023'!B72</f>
        <v>CAVALCANTE</v>
      </c>
      <c r="C72" s="25">
        <f>+IF(ISERROR(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,"",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</f>
        <v>0.29305652873011806</v>
      </c>
      <c r="D72" s="22">
        <f>+'01-2023'!D72+'02-2023'!D72+'03-2023'!D72+'04-2023'!D72+'05-2023'!D72+'06-2023'!D72+'07-2023'!D72+'08-2023'!D72+'09-2023'!D72+'10-2023'!D72+'11-2023'!D72+'12-2023'!D72</f>
        <v>290220.66000000003</v>
      </c>
      <c r="E72" s="22">
        <f>+'01-2023'!E72+'02-2023'!E72+'03-2023'!E72+'04-2023'!E72+'05-2023'!E72+'06-2023'!E72+'07-2023'!E72+'08-2023'!E72+'09-2023'!E72+'10-2023'!E72+'11-2023'!E72+'12-2023'!E72</f>
        <v>58295.63</v>
      </c>
      <c r="F72" s="22">
        <f>+'01-2023'!F72+'02-2023'!F72+'03-2023'!F72+'04-2023'!F72+'05-2023'!F72+'06-2023'!F72+'07-2023'!F72+'08-2023'!F72+'09-2023'!F72+'10-2023'!F72+'11-2023'!F72+'12-2023'!F72</f>
        <v>231925.02999999997</v>
      </c>
      <c r="G72" s="22">
        <f>+'01-2023'!G72+'02-2023'!G72+'03-2023'!G72+'04-2023'!G72+'05-2023'!G72+'06-2023'!G72+'07-2023'!G72+'08-2023'!G72+'09-2023'!G72+'10-2023'!G72+'11-2023'!G72+'12-2023'!G72</f>
        <v>71900.18000000001</v>
      </c>
      <c r="H72" s="22">
        <f>+'01-2023'!H72+'02-2023'!H72+'03-2023'!H72+'04-2023'!H72+'05-2023'!H72+'06-2023'!H72+'07-2023'!H72+'08-2023'!H72+'09-2023'!H72+'10-2023'!H72+'11-2023'!H72+'12-2023'!H72</f>
        <v>14380.050000000001</v>
      </c>
      <c r="I72" s="22">
        <f>+'01-2023'!I72+'02-2023'!I72+'03-2023'!I72+'04-2023'!I72+'05-2023'!I72+'06-2023'!I72+'07-2023'!I72+'08-2023'!I72+'09-2023'!I72+'10-2023'!I72+'11-2023'!I72+'12-2023'!I72</f>
        <v>575.21</v>
      </c>
      <c r="J72" s="22">
        <f>+'01-2023'!J72+'02-2023'!J72+'03-2023'!J72+'04-2023'!J72+'05-2023'!J72+'06-2023'!J72+'07-2023'!J72+'08-2023'!J72+'09-2023'!J72+'10-2023'!J72+'11-2023'!J72+'12-2023'!J72</f>
        <v>56944.92</v>
      </c>
      <c r="K72" s="22">
        <f>+'01-2023'!K72+'02-2023'!K72+'03-2023'!K72+'04-2023'!K72+'05-2023'!K72+'06-2023'!K72+'07-2023'!K72+'08-2023'!K72+'09-2023'!K72+'10-2023'!K72+'11-2023'!K72+'12-2023'!K72</f>
        <v>12482171.811610952</v>
      </c>
      <c r="L72" s="22">
        <f>+'01-2023'!L72+'02-2023'!L72+'03-2023'!L72+'04-2023'!L72+'05-2023'!L72+'06-2023'!L72+'07-2023'!L72+'08-2023'!L72+'09-2023'!L72+'10-2023'!L72+'11-2023'!L72+'12-2023'!L72</f>
        <v>2531273.3880678318</v>
      </c>
      <c r="M72" s="22">
        <f>+'01-2023'!M72+'02-2023'!M72+'03-2023'!M72+'04-2023'!M72+'05-2023'!M72+'06-2023'!M72+'07-2023'!M72+'08-2023'!M72+'09-2023'!M72+'10-2023'!M72+'11-2023'!M72+'12-2023'!M72</f>
        <v>9950898.423543122</v>
      </c>
      <c r="N72" s="73">
        <f>'05-2023'!N72+'06-2023'!N72+'07-2023'!N72+'08-2023'!N72+'09-2023'!N72+'10-2023'!N72+'11-2023'!N72+'12-2023'!N72</f>
        <v>198563.91</v>
      </c>
      <c r="O72" s="73">
        <f>'05-2023'!O72+'06-2023'!O72+'07-2023'!O72+'08-2023'!O72+'09-2023'!O72+'10-2023'!O72+'11-2023'!O72+'12-2023'!O72</f>
        <v>39712.78</v>
      </c>
      <c r="P72" s="73">
        <f>'05-2023'!P72+'06-2023'!P72+'07-2023'!P72+'08-2023'!P72+'09-2023'!P72+'10-2023'!P72+'11-2023'!P72+'12-2023'!P72</f>
        <v>158851.13</v>
      </c>
      <c r="Q72" s="74">
        <f t="shared" si="0"/>
        <v>10398619.503543122</v>
      </c>
    </row>
    <row r="73" spans="1:17" ht="12.75">
      <c r="A73" s="72">
        <f>+'01-2023'!A73</f>
        <v>62</v>
      </c>
      <c r="B73" s="21" t="str">
        <f>+'01-2023'!B73</f>
        <v>CERES</v>
      </c>
      <c r="C73" s="25">
        <f>+IF(ISERROR(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,"",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</f>
        <v>0.17826734799868418</v>
      </c>
      <c r="D73" s="22">
        <f>+'01-2023'!D73+'02-2023'!D73+'03-2023'!D73+'04-2023'!D73+'05-2023'!D73+'06-2023'!D73+'07-2023'!D73+'08-2023'!D73+'09-2023'!D73+'10-2023'!D73+'11-2023'!D73+'12-2023'!D73</f>
        <v>3622546.66</v>
      </c>
      <c r="E73" s="22">
        <f>+'01-2023'!E73+'02-2023'!E73+'03-2023'!E73+'04-2023'!E73+'05-2023'!E73+'06-2023'!E73+'07-2023'!E73+'08-2023'!E73+'09-2023'!E73+'10-2023'!E73+'11-2023'!E73+'12-2023'!E73</f>
        <v>713539.8300000001</v>
      </c>
      <c r="F73" s="22">
        <f>+'01-2023'!F73+'02-2023'!F73+'03-2023'!F73+'04-2023'!F73+'05-2023'!F73+'06-2023'!F73+'07-2023'!F73+'08-2023'!F73+'09-2023'!F73+'10-2023'!F73+'11-2023'!F73+'12-2023'!F73</f>
        <v>2909006.8299999996</v>
      </c>
      <c r="G73" s="22">
        <f>+'01-2023'!G73+'02-2023'!G73+'03-2023'!G73+'04-2023'!G73+'05-2023'!G73+'06-2023'!G73+'07-2023'!G73+'08-2023'!G73+'09-2023'!G73+'10-2023'!G73+'11-2023'!G73+'12-2023'!G73</f>
        <v>43738.26</v>
      </c>
      <c r="H73" s="22">
        <f>+'01-2023'!H73+'02-2023'!H73+'03-2023'!H73+'04-2023'!H73+'05-2023'!H73+'06-2023'!H73+'07-2023'!H73+'08-2023'!H73+'09-2023'!H73+'10-2023'!H73+'11-2023'!H73+'12-2023'!H73</f>
        <v>8747.66</v>
      </c>
      <c r="I73" s="22">
        <f>+'01-2023'!I73+'02-2023'!I73+'03-2023'!I73+'04-2023'!I73+'05-2023'!I73+'06-2023'!I73+'07-2023'!I73+'08-2023'!I73+'09-2023'!I73+'10-2023'!I73+'11-2023'!I73+'12-2023'!I73</f>
        <v>349.9</v>
      </c>
      <c r="J73" s="22">
        <f>+'01-2023'!J73+'02-2023'!J73+'03-2023'!J73+'04-2023'!J73+'05-2023'!J73+'06-2023'!J73+'07-2023'!J73+'08-2023'!J73+'09-2023'!J73+'10-2023'!J73+'11-2023'!J73+'12-2023'!J73</f>
        <v>34640.7</v>
      </c>
      <c r="K73" s="22">
        <f>+'01-2023'!K73+'02-2023'!K73+'03-2023'!K73+'04-2023'!K73+'05-2023'!K73+'06-2023'!K73+'07-2023'!K73+'08-2023'!K73+'09-2023'!K73+'10-2023'!K73+'11-2023'!K73+'12-2023'!K73</f>
        <v>7643809.611156914</v>
      </c>
      <c r="L73" s="22">
        <f>+'01-2023'!L73+'02-2023'!L73+'03-2023'!L73+'04-2023'!L73+'05-2023'!L73+'06-2023'!L73+'07-2023'!L73+'08-2023'!L73+'09-2023'!L73+'10-2023'!L73+'11-2023'!L73+'12-2023'!L73</f>
        <v>1540209.9355858753</v>
      </c>
      <c r="M73" s="22">
        <f>+'01-2023'!M73+'02-2023'!M73+'03-2023'!M73+'04-2023'!M73+'05-2023'!M73+'06-2023'!M73+'07-2023'!M73+'08-2023'!M73+'09-2023'!M73+'10-2023'!M73+'11-2023'!M73+'12-2023'!M73</f>
        <v>6103599.675571039</v>
      </c>
      <c r="N73" s="73">
        <f>'05-2023'!N73+'06-2023'!N73+'07-2023'!N73+'08-2023'!N73+'09-2023'!N73+'10-2023'!N73+'11-2023'!N73+'12-2023'!N73</f>
        <v>120798.13</v>
      </c>
      <c r="O73" s="73">
        <f>'05-2023'!O73+'06-2023'!O73+'07-2023'!O73+'08-2023'!O73+'09-2023'!O73+'10-2023'!O73+'11-2023'!O73+'12-2023'!O73</f>
        <v>24159.629999999997</v>
      </c>
      <c r="P73" s="73">
        <f>'05-2023'!P73+'06-2023'!P73+'07-2023'!P73+'08-2023'!P73+'09-2023'!P73+'10-2023'!P73+'11-2023'!P73+'12-2023'!P73</f>
        <v>96638.5</v>
      </c>
      <c r="Q73" s="74">
        <f t="shared" si="0"/>
        <v>9143885.705571039</v>
      </c>
    </row>
    <row r="74" spans="1:17" ht="12.75">
      <c r="A74" s="72">
        <f>+'01-2023'!A74</f>
        <v>63</v>
      </c>
      <c r="B74" s="21" t="str">
        <f>+'01-2023'!B74</f>
        <v>CEZARINA</v>
      </c>
      <c r="C74" s="25">
        <f>+IF(ISERROR(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,"",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</f>
        <v>0.25059440603210237</v>
      </c>
      <c r="D74" s="22">
        <f>+'01-2023'!D74+'02-2023'!D74+'03-2023'!D74+'04-2023'!D74+'05-2023'!D74+'06-2023'!D74+'07-2023'!D74+'08-2023'!D74+'09-2023'!D74+'10-2023'!D74+'11-2023'!D74+'12-2023'!D74</f>
        <v>731026.26</v>
      </c>
      <c r="E74" s="22">
        <f>+'01-2023'!E74+'02-2023'!E74+'03-2023'!E74+'04-2023'!E74+'05-2023'!E74+'06-2023'!E74+'07-2023'!E74+'08-2023'!E74+'09-2023'!E74+'10-2023'!E74+'11-2023'!E74+'12-2023'!E74</f>
        <v>144279.72999999998</v>
      </c>
      <c r="F74" s="22">
        <f>+'01-2023'!F74+'02-2023'!F74+'03-2023'!F74+'04-2023'!F74+'05-2023'!F74+'06-2023'!F74+'07-2023'!F74+'08-2023'!F74+'09-2023'!F74+'10-2023'!F74+'11-2023'!F74+'12-2023'!F74</f>
        <v>586746.5299999999</v>
      </c>
      <c r="G74" s="22">
        <f>+'01-2023'!G74+'02-2023'!G74+'03-2023'!G74+'04-2023'!G74+'05-2023'!G74+'06-2023'!G74+'07-2023'!G74+'08-2023'!G74+'09-2023'!G74+'10-2023'!G74+'11-2023'!G74+'12-2023'!G74</f>
        <v>61482.8</v>
      </c>
      <c r="H74" s="22">
        <f>+'01-2023'!H74+'02-2023'!H74+'03-2023'!H74+'04-2023'!H74+'05-2023'!H74+'06-2023'!H74+'07-2023'!H74+'08-2023'!H74+'09-2023'!H74+'10-2023'!H74+'11-2023'!H74+'12-2023'!H74</f>
        <v>12296.570000000002</v>
      </c>
      <c r="I74" s="22">
        <f>+'01-2023'!I74+'02-2023'!I74+'03-2023'!I74+'04-2023'!I74+'05-2023'!I74+'06-2023'!I74+'07-2023'!I74+'08-2023'!I74+'09-2023'!I74+'10-2023'!I74+'11-2023'!I74+'12-2023'!I74</f>
        <v>491.85999999999996</v>
      </c>
      <c r="J74" s="22">
        <f>+'01-2023'!J74+'02-2023'!J74+'03-2023'!J74+'04-2023'!J74+'05-2023'!J74+'06-2023'!J74+'07-2023'!J74+'08-2023'!J74+'09-2023'!J74+'10-2023'!J74+'11-2023'!J74+'12-2023'!J74</f>
        <v>48694.37</v>
      </c>
      <c r="K74" s="22">
        <f>+'01-2023'!K74+'02-2023'!K74+'03-2023'!K74+'04-2023'!K74+'05-2023'!K74+'06-2023'!K74+'07-2023'!K74+'08-2023'!K74+'09-2023'!K74+'10-2023'!K74+'11-2023'!K74+'12-2023'!K74</f>
        <v>10693209.004291689</v>
      </c>
      <c r="L74" s="22">
        <f>+'01-2023'!L74+'02-2023'!L74+'03-2023'!L74+'04-2023'!L74+'05-2023'!L74+'06-2023'!L74+'07-2023'!L74+'08-2023'!L74+'09-2023'!L74+'10-2023'!L74+'11-2023'!L74+'12-2023'!L74</f>
        <v>2159053.2655178346</v>
      </c>
      <c r="M74" s="22">
        <f>+'01-2023'!M74+'02-2023'!M74+'03-2023'!M74+'04-2023'!M74+'05-2023'!M74+'06-2023'!M74+'07-2023'!M74+'08-2023'!M74+'09-2023'!M74+'10-2023'!M74+'11-2023'!M74+'12-2023'!M74</f>
        <v>8534155.738773856</v>
      </c>
      <c r="N74" s="73">
        <f>'05-2023'!N74+'06-2023'!N74+'07-2023'!N74+'08-2023'!N74+'09-2023'!N74+'10-2023'!N74+'11-2023'!N74+'12-2023'!N74</f>
        <v>169810.15999999997</v>
      </c>
      <c r="O74" s="73">
        <f>'05-2023'!O74+'06-2023'!O74+'07-2023'!O74+'08-2023'!O74+'09-2023'!O74+'10-2023'!O74+'11-2023'!O74+'12-2023'!O74</f>
        <v>33962.03</v>
      </c>
      <c r="P74" s="73">
        <f>'05-2023'!P74+'06-2023'!P74+'07-2023'!P74+'08-2023'!P74+'09-2023'!P74+'10-2023'!P74+'11-2023'!P74+'12-2023'!P74</f>
        <v>135848.13</v>
      </c>
      <c r="Q74" s="74">
        <f t="shared" si="0"/>
        <v>9305444.768773858</v>
      </c>
    </row>
    <row r="75" spans="1:17" ht="12.75">
      <c r="A75" s="72">
        <f>+'01-2023'!A75</f>
        <v>64</v>
      </c>
      <c r="B75" s="21" t="str">
        <f>+'01-2023'!B75</f>
        <v>CHAPADAO DO CEU</v>
      </c>
      <c r="C75" s="25">
        <f>+IF(ISERROR(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,"",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</f>
        <v>1.1189049516775198</v>
      </c>
      <c r="D75" s="22">
        <f>+'01-2023'!D75+'02-2023'!D75+'03-2023'!D75+'04-2023'!D75+'05-2023'!D75+'06-2023'!D75+'07-2023'!D75+'08-2023'!D75+'09-2023'!D75+'10-2023'!D75+'11-2023'!D75+'12-2023'!D75</f>
        <v>2628339.8200000003</v>
      </c>
      <c r="E75" s="22">
        <f>+'01-2023'!E75+'02-2023'!E75+'03-2023'!E75+'04-2023'!E75+'05-2023'!E75+'06-2023'!E75+'07-2023'!E75+'08-2023'!E75+'09-2023'!E75+'10-2023'!E75+'11-2023'!E75+'12-2023'!E75</f>
        <v>505745.2100000001</v>
      </c>
      <c r="F75" s="22">
        <f>+'01-2023'!F75+'02-2023'!F75+'03-2023'!F75+'04-2023'!F75+'05-2023'!F75+'06-2023'!F75+'07-2023'!F75+'08-2023'!F75+'09-2023'!F75+'10-2023'!F75+'11-2023'!F75+'12-2023'!F75</f>
        <v>2122594.61</v>
      </c>
      <c r="G75" s="22">
        <f>+'01-2023'!G75+'02-2023'!G75+'03-2023'!G75+'04-2023'!G75+'05-2023'!G75+'06-2023'!G75+'07-2023'!G75+'08-2023'!G75+'09-2023'!G75+'10-2023'!G75+'11-2023'!G75+'12-2023'!G75</f>
        <v>274514.25</v>
      </c>
      <c r="H75" s="22">
        <f>+'01-2023'!H75+'02-2023'!H75+'03-2023'!H75+'04-2023'!H75+'05-2023'!H75+'06-2023'!H75+'07-2023'!H75+'08-2023'!H75+'09-2023'!H75+'10-2023'!H75+'11-2023'!H75+'12-2023'!H75</f>
        <v>54902.85999999999</v>
      </c>
      <c r="I75" s="22">
        <f>+'01-2023'!I75+'02-2023'!I75+'03-2023'!I75+'04-2023'!I75+'05-2023'!I75+'06-2023'!I75+'07-2023'!I75+'08-2023'!I75+'09-2023'!I75+'10-2023'!I75+'11-2023'!I75+'12-2023'!I75</f>
        <v>2196.11</v>
      </c>
      <c r="J75" s="22">
        <f>+'01-2023'!J75+'02-2023'!J75+'03-2023'!J75+'04-2023'!J75+'05-2023'!J75+'06-2023'!J75+'07-2023'!J75+'08-2023'!J75+'09-2023'!J75+'10-2023'!J75+'11-2023'!J75+'12-2023'!J75</f>
        <v>217415.28000000003</v>
      </c>
      <c r="K75" s="22">
        <f>+'01-2023'!K75+'02-2023'!K75+'03-2023'!K75+'04-2023'!K75+'05-2023'!K75+'06-2023'!K75+'07-2023'!K75+'08-2023'!K75+'09-2023'!K75+'10-2023'!K75+'11-2023'!K75+'12-2023'!K75</f>
        <v>48042645.79648756</v>
      </c>
      <c r="L75" s="22">
        <f>+'01-2023'!L75+'02-2023'!L75+'03-2023'!L75+'04-2023'!L75+'05-2023'!L75+'06-2023'!L75+'07-2023'!L75+'08-2023'!L75+'09-2023'!L75+'10-2023'!L75+'11-2023'!L75+'12-2023'!L75</f>
        <v>9646191.878974747</v>
      </c>
      <c r="M75" s="22">
        <f>+'01-2023'!M75+'02-2023'!M75+'03-2023'!M75+'04-2023'!M75+'05-2023'!M75+'06-2023'!M75+'07-2023'!M75+'08-2023'!M75+'09-2023'!M75+'10-2023'!M75+'11-2023'!M75+'12-2023'!M75</f>
        <v>38396453.91751282</v>
      </c>
      <c r="N75" s="73">
        <f>'05-2023'!N75+'06-2023'!N75+'07-2023'!N75+'08-2023'!N75+'09-2023'!N75+'10-2023'!N75+'11-2023'!N75+'12-2023'!N75</f>
        <v>758180.15</v>
      </c>
      <c r="O75" s="73">
        <f>'05-2023'!O75+'06-2023'!O75+'07-2023'!O75+'08-2023'!O75+'09-2023'!O75+'10-2023'!O75+'11-2023'!O75+'12-2023'!O75</f>
        <v>151636.03</v>
      </c>
      <c r="P75" s="73">
        <f>'05-2023'!P75+'06-2023'!P75+'07-2023'!P75+'08-2023'!P75+'09-2023'!P75+'10-2023'!P75+'11-2023'!P75+'12-2023'!P75</f>
        <v>606544.12</v>
      </c>
      <c r="Q75" s="74">
        <f t="shared" si="0"/>
        <v>41343007.92751282</v>
      </c>
    </row>
    <row r="76" spans="1:17" ht="12.75">
      <c r="A76" s="72">
        <f>+'01-2023'!A76</f>
        <v>65</v>
      </c>
      <c r="B76" s="21" t="str">
        <f>+'01-2023'!B76</f>
        <v>CIDADE OCIDENTAL</v>
      </c>
      <c r="C76" s="25">
        <f>+IF(ISERROR(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,"",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</f>
        <v>0.2458449654132491</v>
      </c>
      <c r="D76" s="22">
        <f>+'01-2023'!D76+'02-2023'!D76+'03-2023'!D76+'04-2023'!D76+'05-2023'!D76+'06-2023'!D76+'07-2023'!D76+'08-2023'!D76+'09-2023'!D76+'10-2023'!D76+'11-2023'!D76+'12-2023'!D76</f>
        <v>1644499.76</v>
      </c>
      <c r="E76" s="22">
        <f>+'01-2023'!E76+'02-2023'!E76+'03-2023'!E76+'04-2023'!E76+'05-2023'!E76+'06-2023'!E76+'07-2023'!E76+'08-2023'!E76+'09-2023'!E76+'10-2023'!E76+'11-2023'!E76+'12-2023'!E76</f>
        <v>330432.37</v>
      </c>
      <c r="F76" s="22">
        <f>+'01-2023'!F76+'02-2023'!F76+'03-2023'!F76+'04-2023'!F76+'05-2023'!F76+'06-2023'!F76+'07-2023'!F76+'08-2023'!F76+'09-2023'!F76+'10-2023'!F76+'11-2023'!F76+'12-2023'!F76</f>
        <v>1314067.3899999997</v>
      </c>
      <c r="G76" s="22">
        <f>+'01-2023'!G76+'02-2023'!G76+'03-2023'!G76+'04-2023'!G76+'05-2023'!G76+'06-2023'!G76+'07-2023'!G76+'08-2023'!G76+'09-2023'!G76+'10-2023'!G76+'11-2023'!G76+'12-2023'!G76</f>
        <v>60318</v>
      </c>
      <c r="H76" s="22">
        <f>+'01-2023'!H76+'02-2023'!H76+'03-2023'!H76+'04-2023'!H76+'05-2023'!H76+'06-2023'!H76+'07-2023'!H76+'08-2023'!H76+'09-2023'!H76+'10-2023'!H76+'11-2023'!H76+'12-2023'!H76</f>
        <v>12063.600000000002</v>
      </c>
      <c r="I76" s="22">
        <f>+'01-2023'!I76+'02-2023'!I76+'03-2023'!I76+'04-2023'!I76+'05-2023'!I76+'06-2023'!I76+'07-2023'!I76+'08-2023'!I76+'09-2023'!I76+'10-2023'!I76+'11-2023'!I76+'12-2023'!I76</f>
        <v>482.53999999999996</v>
      </c>
      <c r="J76" s="22">
        <f>+'01-2023'!J76+'02-2023'!J76+'03-2023'!J76+'04-2023'!J76+'05-2023'!J76+'06-2023'!J76+'07-2023'!J76+'08-2023'!J76+'09-2023'!J76+'10-2023'!J76+'11-2023'!J76+'12-2023'!J76</f>
        <v>47771.86000000001</v>
      </c>
      <c r="K76" s="22">
        <f>+'01-2023'!K76+'02-2023'!K76+'03-2023'!K76+'04-2023'!K76+'05-2023'!K76+'06-2023'!K76+'07-2023'!K76+'08-2023'!K76+'09-2023'!K76+'10-2023'!K76+'11-2023'!K76+'12-2023'!K76</f>
        <v>10447155.015823787</v>
      </c>
      <c r="L76" s="22">
        <f>+'01-2023'!L76+'02-2023'!L76+'03-2023'!L76+'04-2023'!L76+'05-2023'!L76+'06-2023'!L76+'07-2023'!L76+'08-2023'!L76+'09-2023'!L76+'10-2023'!L76+'11-2023'!L76+'12-2023'!L76</f>
        <v>2121200.4176173895</v>
      </c>
      <c r="M76" s="22">
        <f>+'01-2023'!M76+'02-2023'!M76+'03-2023'!M76+'04-2023'!M76+'05-2023'!M76+'06-2023'!M76+'07-2023'!M76+'08-2023'!M76+'09-2023'!M76+'10-2023'!M76+'11-2023'!M76+'12-2023'!M76</f>
        <v>8325954.598206397</v>
      </c>
      <c r="N76" s="73">
        <f>'05-2023'!N76+'06-2023'!N76+'07-2023'!N76+'08-2023'!N76+'09-2023'!N76+'10-2023'!N76+'11-2023'!N76+'12-2023'!N76</f>
        <v>166586.16999999998</v>
      </c>
      <c r="O76" s="73">
        <f>'05-2023'!O76+'06-2023'!O76+'07-2023'!O76+'08-2023'!O76+'09-2023'!O76+'10-2023'!O76+'11-2023'!O76+'12-2023'!O76</f>
        <v>33317.229999999996</v>
      </c>
      <c r="P76" s="73">
        <f>'05-2023'!P76+'06-2023'!P76+'07-2023'!P76+'08-2023'!P76+'09-2023'!P76+'10-2023'!P76+'11-2023'!P76+'12-2023'!P76</f>
        <v>133268.94</v>
      </c>
      <c r="Q76" s="74">
        <f t="shared" si="0"/>
        <v>9821062.788206397</v>
      </c>
    </row>
    <row r="77" spans="1:17" ht="12.75">
      <c r="A77" s="72">
        <f>+'01-2023'!A77</f>
        <v>66</v>
      </c>
      <c r="B77" s="21" t="str">
        <f>+'01-2023'!B77</f>
        <v>COCALZINHO DE GOIAS</v>
      </c>
      <c r="C77" s="25">
        <f>+IF(ISERROR(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,"",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</f>
        <v>0.17189556812519075</v>
      </c>
      <c r="D77" s="22">
        <f>+'01-2023'!D77+'02-2023'!D77+'03-2023'!D77+'04-2023'!D77+'05-2023'!D77+'06-2023'!D77+'07-2023'!D77+'08-2023'!D77+'09-2023'!D77+'10-2023'!D77+'11-2023'!D77+'12-2023'!D77</f>
        <v>803194.1300000001</v>
      </c>
      <c r="E77" s="22">
        <f>+'01-2023'!E77+'02-2023'!E77+'03-2023'!E77+'04-2023'!E77+'05-2023'!E77+'06-2023'!E77+'07-2023'!E77+'08-2023'!E77+'09-2023'!E77+'10-2023'!E77+'11-2023'!E77+'12-2023'!E77</f>
        <v>153863.02</v>
      </c>
      <c r="F77" s="22">
        <f>+'01-2023'!F77+'02-2023'!F77+'03-2023'!F77+'04-2023'!F77+'05-2023'!F77+'06-2023'!F77+'07-2023'!F77+'08-2023'!F77+'09-2023'!F77+'10-2023'!F77+'11-2023'!F77+'12-2023'!F77</f>
        <v>649331.11</v>
      </c>
      <c r="G77" s="22">
        <f>+'01-2023'!G77+'02-2023'!G77+'03-2023'!G77+'04-2023'!G77+'05-2023'!G77+'06-2023'!G77+'07-2023'!G77+'08-2023'!G77+'09-2023'!G77+'10-2023'!G77+'11-2023'!G77+'12-2023'!G77</f>
        <v>42174.72</v>
      </c>
      <c r="H77" s="22">
        <f>+'01-2023'!H77+'02-2023'!H77+'03-2023'!H77+'04-2023'!H77+'05-2023'!H77+'06-2023'!H77+'07-2023'!H77+'08-2023'!H77+'09-2023'!H77+'10-2023'!H77+'11-2023'!H77+'12-2023'!H77</f>
        <v>8434.95</v>
      </c>
      <c r="I77" s="22">
        <f>+'01-2023'!I77+'02-2023'!I77+'03-2023'!I77+'04-2023'!I77+'05-2023'!I77+'06-2023'!I77+'07-2023'!I77+'08-2023'!I77+'09-2023'!I77+'10-2023'!I77+'11-2023'!I77+'12-2023'!I77</f>
        <v>337.4</v>
      </c>
      <c r="J77" s="22">
        <f>+'01-2023'!J77+'02-2023'!J77+'03-2023'!J77+'04-2023'!J77+'05-2023'!J77+'06-2023'!J77+'07-2023'!J77+'08-2023'!J77+'09-2023'!J77+'10-2023'!J77+'11-2023'!J77+'12-2023'!J77</f>
        <v>33402.37</v>
      </c>
      <c r="K77" s="22">
        <f>+'01-2023'!K77+'02-2023'!K77+'03-2023'!K77+'04-2023'!K77+'05-2023'!K77+'06-2023'!K77+'07-2023'!K77+'08-2023'!K77+'09-2023'!K77+'10-2023'!K77+'11-2023'!K77+'12-2023'!K77</f>
        <v>7359794.758480031</v>
      </c>
      <c r="L77" s="22">
        <f>+'01-2023'!L77+'02-2023'!L77+'03-2023'!L77+'04-2023'!L77+'05-2023'!L77+'06-2023'!L77+'07-2023'!L77+'08-2023'!L77+'09-2023'!L77+'10-2023'!L77+'11-2023'!L77+'12-2023'!L77</f>
        <v>1483193.1150119526</v>
      </c>
      <c r="M77" s="22">
        <f>+'01-2023'!M77+'02-2023'!M77+'03-2023'!M77+'04-2023'!M77+'05-2023'!M77+'06-2023'!M77+'07-2023'!M77+'08-2023'!M77+'09-2023'!M77+'10-2023'!M77+'11-2023'!M77+'12-2023'!M77</f>
        <v>5876601.64346808</v>
      </c>
      <c r="N77" s="73">
        <f>'05-2023'!N77+'06-2023'!N77+'07-2023'!N77+'08-2023'!N77+'09-2023'!N77+'10-2023'!N77+'11-2023'!N77+'12-2023'!N77</f>
        <v>116484.61</v>
      </c>
      <c r="O77" s="73">
        <f>'05-2023'!O77+'06-2023'!O77+'07-2023'!O77+'08-2023'!O77+'09-2023'!O77+'10-2023'!O77+'11-2023'!O77+'12-2023'!O77</f>
        <v>23296.92</v>
      </c>
      <c r="P77" s="73">
        <f>'05-2023'!P77+'06-2023'!P77+'07-2023'!P77+'08-2023'!P77+'09-2023'!P77+'10-2023'!P77+'11-2023'!P77+'12-2023'!P77</f>
        <v>93187.69</v>
      </c>
      <c r="Q77" s="74">
        <f aca="true" t="shared" si="1" ref="Q77:Q140">+F77+J77+M77+P77</f>
        <v>6652522.813468081</v>
      </c>
    </row>
    <row r="78" spans="1:17" ht="12.75">
      <c r="A78" s="72">
        <f>+'01-2023'!A78</f>
        <v>67</v>
      </c>
      <c r="B78" s="21" t="str">
        <f>+'01-2023'!B78</f>
        <v>COLINAS DO SUL</v>
      </c>
      <c r="C78" s="25">
        <f>+IF(ISERROR(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,"",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</f>
        <v>0.06475084904958733</v>
      </c>
      <c r="D78" s="22">
        <f>+'01-2023'!D78+'02-2023'!D78+'03-2023'!D78+'04-2023'!D78+'05-2023'!D78+'06-2023'!D78+'07-2023'!D78+'08-2023'!D78+'09-2023'!D78+'10-2023'!D78+'11-2023'!D78+'12-2023'!D78</f>
        <v>126285.67</v>
      </c>
      <c r="E78" s="22">
        <f>+'01-2023'!E78+'02-2023'!E78+'03-2023'!E78+'04-2023'!E78+'05-2023'!E78+'06-2023'!E78+'07-2023'!E78+'08-2023'!E78+'09-2023'!E78+'10-2023'!E78+'11-2023'!E78+'12-2023'!E78</f>
        <v>25268.480000000003</v>
      </c>
      <c r="F78" s="22">
        <f>+'01-2023'!F78+'02-2023'!F78+'03-2023'!F78+'04-2023'!F78+'05-2023'!F78+'06-2023'!F78+'07-2023'!F78+'08-2023'!F78+'09-2023'!F78+'10-2023'!F78+'11-2023'!F78+'12-2023'!F78</f>
        <v>101017.19000000002</v>
      </c>
      <c r="G78" s="22">
        <f>+'01-2023'!G78+'02-2023'!G78+'03-2023'!G78+'04-2023'!G78+'05-2023'!G78+'06-2023'!G78+'07-2023'!G78+'08-2023'!G78+'09-2023'!G78+'10-2023'!G78+'11-2023'!G78+'12-2023'!G78</f>
        <v>15887.17</v>
      </c>
      <c r="H78" s="22">
        <f>+'01-2023'!H78+'02-2023'!H78+'03-2023'!H78+'04-2023'!H78+'05-2023'!H78+'06-2023'!H78+'07-2023'!H78+'08-2023'!H78+'09-2023'!H78+'10-2023'!H78+'11-2023'!H78+'12-2023'!H78</f>
        <v>3177.44</v>
      </c>
      <c r="I78" s="22">
        <f>+'01-2023'!I78+'02-2023'!I78+'03-2023'!I78+'04-2023'!I78+'05-2023'!I78+'06-2023'!I78+'07-2023'!I78+'08-2023'!I78+'09-2023'!I78+'10-2023'!I78+'11-2023'!I78+'12-2023'!I78</f>
        <v>127.08999999999999</v>
      </c>
      <c r="J78" s="22">
        <f>+'01-2023'!J78+'02-2023'!J78+'03-2023'!J78+'04-2023'!J78+'05-2023'!J78+'06-2023'!J78+'07-2023'!J78+'08-2023'!J78+'09-2023'!J78+'10-2023'!J78+'11-2023'!J78+'12-2023'!J78</f>
        <v>12582.640000000001</v>
      </c>
      <c r="K78" s="22">
        <f>+'01-2023'!K78+'02-2023'!K78+'03-2023'!K78+'04-2023'!K78+'05-2023'!K78+'06-2023'!K78+'07-2023'!K78+'08-2023'!K78+'09-2023'!K78+'10-2023'!K78+'11-2023'!K78+'12-2023'!K78</f>
        <v>2591634.6062380765</v>
      </c>
      <c r="L78" s="22">
        <f>+'01-2023'!L78+'02-2023'!L78+'03-2023'!L78+'04-2023'!L78+'05-2023'!L78+'06-2023'!L78+'07-2023'!L78+'08-2023'!L78+'09-2023'!L78+'10-2023'!L78+'11-2023'!L78+'12-2023'!L78</f>
        <v>557443.8297403194</v>
      </c>
      <c r="M78" s="22">
        <f>+'01-2023'!M78+'02-2023'!M78+'03-2023'!M78+'04-2023'!M78+'05-2023'!M78+'06-2023'!M78+'07-2023'!M78+'08-2023'!M78+'09-2023'!M78+'10-2023'!M78+'11-2023'!M78+'12-2023'!M78</f>
        <v>2034190.776497757</v>
      </c>
      <c r="N78" s="73">
        <f>'05-2023'!N78+'06-2023'!N78+'07-2023'!N78+'08-2023'!N78+'09-2023'!N78+'10-2023'!N78+'11-2023'!N78+'12-2023'!N78</f>
        <v>43868.490000000005</v>
      </c>
      <c r="O78" s="73">
        <f>'05-2023'!O78+'06-2023'!O78+'07-2023'!O78+'08-2023'!O78+'09-2023'!O78+'10-2023'!O78+'11-2023'!O78+'12-2023'!O78</f>
        <v>8773.7</v>
      </c>
      <c r="P78" s="73">
        <f>'05-2023'!P78+'06-2023'!P78+'07-2023'!P78+'08-2023'!P78+'09-2023'!P78+'10-2023'!P78+'11-2023'!P78+'12-2023'!P78</f>
        <v>35094.79</v>
      </c>
      <c r="Q78" s="74">
        <f t="shared" si="1"/>
        <v>2182885.396497757</v>
      </c>
    </row>
    <row r="79" spans="1:17" ht="12.75">
      <c r="A79" s="72">
        <f>+'01-2023'!A79</f>
        <v>68</v>
      </c>
      <c r="B79" s="21" t="str">
        <f>+'01-2023'!B79</f>
        <v>CORREGO DO OURO</v>
      </c>
      <c r="C79" s="25">
        <f>+IF(ISERROR(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,"",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</f>
        <v>0.08998882978173545</v>
      </c>
      <c r="D79" s="22">
        <f>+'01-2023'!D79+'02-2023'!D79+'03-2023'!D79+'04-2023'!D79+'05-2023'!D79+'06-2023'!D79+'07-2023'!D79+'08-2023'!D79+'09-2023'!D79+'10-2023'!D79+'11-2023'!D79+'12-2023'!D79</f>
        <v>236247.2</v>
      </c>
      <c r="E79" s="22">
        <f>+'01-2023'!E79+'02-2023'!E79+'03-2023'!E79+'04-2023'!E79+'05-2023'!E79+'06-2023'!E79+'07-2023'!E79+'08-2023'!E79+'09-2023'!E79+'10-2023'!E79+'11-2023'!E79+'12-2023'!E79</f>
        <v>45529.1</v>
      </c>
      <c r="F79" s="22">
        <f>+'01-2023'!F79+'02-2023'!F79+'03-2023'!F79+'04-2023'!F79+'05-2023'!F79+'06-2023'!F79+'07-2023'!F79+'08-2023'!F79+'09-2023'!F79+'10-2023'!F79+'11-2023'!F79+'12-2023'!F79</f>
        <v>190718.09999999998</v>
      </c>
      <c r="G79" s="22">
        <f>+'01-2023'!G79+'02-2023'!G79+'03-2023'!G79+'04-2023'!G79+'05-2023'!G79+'06-2023'!G79+'07-2023'!G79+'08-2023'!G79+'09-2023'!G79+'10-2023'!G79+'11-2023'!G79+'12-2023'!G79</f>
        <v>22079.8</v>
      </c>
      <c r="H79" s="22">
        <f>+'01-2023'!H79+'02-2023'!H79+'03-2023'!H79+'04-2023'!H79+'05-2023'!H79+'06-2023'!H79+'07-2023'!H79+'08-2023'!H79+'09-2023'!H79+'10-2023'!H79+'11-2023'!H79+'12-2023'!H79</f>
        <v>4415.97</v>
      </c>
      <c r="I79" s="22">
        <f>+'01-2023'!I79+'02-2023'!I79+'03-2023'!I79+'04-2023'!I79+'05-2023'!I79+'06-2023'!I79+'07-2023'!I79+'08-2023'!I79+'09-2023'!I79+'10-2023'!I79+'11-2023'!I79+'12-2023'!I79</f>
        <v>176.63</v>
      </c>
      <c r="J79" s="22">
        <f>+'01-2023'!J79+'02-2023'!J79+'03-2023'!J79+'04-2023'!J79+'05-2023'!J79+'06-2023'!J79+'07-2023'!J79+'08-2023'!J79+'09-2023'!J79+'10-2023'!J79+'11-2023'!J79+'12-2023'!J79</f>
        <v>17487.2</v>
      </c>
      <c r="K79" s="22">
        <f>+'01-2023'!K79+'02-2023'!K79+'03-2023'!K79+'04-2023'!K79+'05-2023'!K79+'06-2023'!K79+'07-2023'!K79+'08-2023'!K79+'09-2023'!K79+'10-2023'!K79+'11-2023'!K79+'12-2023'!K79</f>
        <v>3844416.8161752387</v>
      </c>
      <c r="L79" s="22">
        <f>+'01-2023'!L79+'02-2023'!L79+'03-2023'!L79+'04-2023'!L79+'05-2023'!L79+'06-2023'!L79+'07-2023'!L79+'08-2023'!L79+'09-2023'!L79+'10-2023'!L79+'11-2023'!L79+'12-2023'!L79</f>
        <v>777360.6708464947</v>
      </c>
      <c r="M79" s="22">
        <f>+'01-2023'!M79+'02-2023'!M79+'03-2023'!M79+'04-2023'!M79+'05-2023'!M79+'06-2023'!M79+'07-2023'!M79+'08-2023'!M79+'09-2023'!M79+'10-2023'!M79+'11-2023'!M79+'12-2023'!M79</f>
        <v>3067056.1453287434</v>
      </c>
      <c r="N79" s="73">
        <f>'05-2023'!N79+'06-2023'!N79+'07-2023'!N79+'08-2023'!N79+'09-2023'!N79+'10-2023'!N79+'11-2023'!N79+'12-2023'!N79</f>
        <v>60982.88</v>
      </c>
      <c r="O79" s="73">
        <f>'05-2023'!O79+'06-2023'!O79+'07-2023'!O79+'08-2023'!O79+'09-2023'!O79+'10-2023'!O79+'11-2023'!O79+'12-2023'!O79</f>
        <v>12196.57</v>
      </c>
      <c r="P79" s="73">
        <f>'05-2023'!P79+'06-2023'!P79+'07-2023'!P79+'08-2023'!P79+'09-2023'!P79+'10-2023'!P79+'11-2023'!P79+'12-2023'!P79</f>
        <v>48786.31</v>
      </c>
      <c r="Q79" s="74">
        <f t="shared" si="1"/>
        <v>3324047.7553287433</v>
      </c>
    </row>
    <row r="80" spans="1:17" ht="12.75">
      <c r="A80" s="72">
        <f>+'01-2023'!A80</f>
        <v>69</v>
      </c>
      <c r="B80" s="21" t="str">
        <f>+'01-2023'!B80</f>
        <v>CORUMBA DE GOIAS</v>
      </c>
      <c r="C80" s="25">
        <f>+IF(ISERROR(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,"",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</f>
        <v>0.13793086342403457</v>
      </c>
      <c r="D80" s="22">
        <f>+'01-2023'!D80+'02-2023'!D80+'03-2023'!D80+'04-2023'!D80+'05-2023'!D80+'06-2023'!D80+'07-2023'!D80+'08-2023'!D80+'09-2023'!D80+'10-2023'!D80+'11-2023'!D80+'12-2023'!D80</f>
        <v>662399.6499999999</v>
      </c>
      <c r="E80" s="22">
        <f>+'01-2023'!E80+'02-2023'!E80+'03-2023'!E80+'04-2023'!E80+'05-2023'!E80+'06-2023'!E80+'07-2023'!E80+'08-2023'!E80+'09-2023'!E80+'10-2023'!E80+'11-2023'!E80+'12-2023'!E80</f>
        <v>128884.64</v>
      </c>
      <c r="F80" s="22">
        <f>+'01-2023'!F80+'02-2023'!F80+'03-2023'!F80+'04-2023'!F80+'05-2023'!F80+'06-2023'!F80+'07-2023'!F80+'08-2023'!F80+'09-2023'!F80+'10-2023'!F80+'11-2023'!F80+'12-2023'!F80</f>
        <v>533515.01</v>
      </c>
      <c r="G80" s="22">
        <f>+'01-2023'!G80+'02-2023'!G80+'03-2023'!G80+'04-2023'!G80+'05-2023'!G80+'06-2023'!G80+'07-2023'!G80+'08-2023'!G80+'09-2023'!G80+'10-2023'!G80+'11-2023'!G80+'12-2023'!G80</f>
        <v>33841.94</v>
      </c>
      <c r="H80" s="22">
        <f>+'01-2023'!H80+'02-2023'!H80+'03-2023'!H80+'04-2023'!H80+'05-2023'!H80+'06-2023'!H80+'07-2023'!H80+'08-2023'!H80+'09-2023'!H80+'10-2023'!H80+'11-2023'!H80+'12-2023'!H80</f>
        <v>6768.4</v>
      </c>
      <c r="I80" s="22">
        <f>+'01-2023'!I80+'02-2023'!I80+'03-2023'!I80+'04-2023'!I80+'05-2023'!I80+'06-2023'!I80+'07-2023'!I80+'08-2023'!I80+'09-2023'!I80+'10-2023'!I80+'11-2023'!I80+'12-2023'!I80</f>
        <v>270.74</v>
      </c>
      <c r="J80" s="22">
        <f>+'01-2023'!J80+'02-2023'!J80+'03-2023'!J80+'04-2023'!J80+'05-2023'!J80+'06-2023'!J80+'07-2023'!J80+'08-2023'!J80+'09-2023'!J80+'10-2023'!J80+'11-2023'!J80+'12-2023'!J80</f>
        <v>26802.800000000003</v>
      </c>
      <c r="K80" s="22">
        <f>+'01-2023'!K80+'02-2023'!K80+'03-2023'!K80+'04-2023'!K80+'05-2023'!K80+'06-2023'!K80+'07-2023'!K80+'08-2023'!K80+'09-2023'!K80+'10-2023'!K80+'11-2023'!K80+'12-2023'!K80</f>
        <v>5853612.9213630175</v>
      </c>
      <c r="L80" s="22">
        <f>+'01-2023'!L80+'02-2023'!L80+'03-2023'!L80+'04-2023'!L80+'05-2023'!L80+'06-2023'!L80+'07-2023'!L80+'08-2023'!L80+'09-2023'!L80+'10-2023'!L80+'11-2023'!L80+'12-2023'!L80</f>
        <v>1187341.1442502209</v>
      </c>
      <c r="M80" s="22">
        <f>+'01-2023'!M80+'02-2023'!M80+'03-2023'!M80+'04-2023'!M80+'05-2023'!M80+'06-2023'!M80+'07-2023'!M80+'08-2023'!M80+'09-2023'!M80+'10-2023'!M80+'11-2023'!M80+'12-2023'!M80</f>
        <v>4666271.777112796</v>
      </c>
      <c r="N80" s="73">
        <f>'05-2023'!N80+'06-2023'!N80+'07-2023'!N80+'08-2023'!N80+'09-2023'!N80+'10-2023'!N80+'11-2023'!N80+'12-2023'!N80</f>
        <v>93468.31</v>
      </c>
      <c r="O80" s="73">
        <f>'05-2023'!O80+'06-2023'!O80+'07-2023'!O80+'08-2023'!O80+'09-2023'!O80+'10-2023'!O80+'11-2023'!O80+'12-2023'!O80</f>
        <v>18693.66</v>
      </c>
      <c r="P80" s="73">
        <f>'05-2023'!P80+'06-2023'!P80+'07-2023'!P80+'08-2023'!P80+'09-2023'!P80+'10-2023'!P80+'11-2023'!P80+'12-2023'!P80</f>
        <v>74774.65</v>
      </c>
      <c r="Q80" s="74">
        <f t="shared" si="1"/>
        <v>5301364.237112796</v>
      </c>
    </row>
    <row r="81" spans="1:17" ht="12.75">
      <c r="A81" s="72">
        <f>+'01-2023'!A81</f>
        <v>70</v>
      </c>
      <c r="B81" s="21" t="str">
        <f>+'01-2023'!B81</f>
        <v>CORUMBAIBA</v>
      </c>
      <c r="C81" s="25">
        <f>+IF(ISERROR(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,"",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</f>
        <v>0.40478989467878007</v>
      </c>
      <c r="D81" s="22">
        <f>+'01-2023'!D81+'02-2023'!D81+'03-2023'!D81+'04-2023'!D81+'05-2023'!D81+'06-2023'!D81+'07-2023'!D81+'08-2023'!D81+'09-2023'!D81+'10-2023'!D81+'11-2023'!D81+'12-2023'!D81</f>
        <v>851143.52</v>
      </c>
      <c r="E81" s="22">
        <f>+'01-2023'!E81+'02-2023'!E81+'03-2023'!E81+'04-2023'!E81+'05-2023'!E81+'06-2023'!E81+'07-2023'!E81+'08-2023'!E81+'09-2023'!E81+'10-2023'!E81+'11-2023'!E81+'12-2023'!E81</f>
        <v>171278.62</v>
      </c>
      <c r="F81" s="22">
        <f>+'01-2023'!F81+'02-2023'!F81+'03-2023'!F81+'04-2023'!F81+'05-2023'!F81+'06-2023'!F81+'07-2023'!F81+'08-2023'!F81+'09-2023'!F81+'10-2023'!F81+'11-2023'!F81+'12-2023'!F81</f>
        <v>679864.9</v>
      </c>
      <c r="G81" s="22">
        <f>+'01-2023'!G81+'02-2023'!G81+'03-2023'!G81+'04-2023'!G81+'05-2023'!G81+'06-2023'!G81+'07-2023'!G81+'08-2023'!G81+'09-2023'!G81+'10-2023'!G81+'11-2023'!G81+'12-2023'!G81</f>
        <v>99313.91</v>
      </c>
      <c r="H81" s="22">
        <f>+'01-2023'!H81+'02-2023'!H81+'03-2023'!H81+'04-2023'!H81+'05-2023'!H81+'06-2023'!H81+'07-2023'!H81+'08-2023'!H81+'09-2023'!H81+'10-2023'!H81+'11-2023'!H81+'12-2023'!H81</f>
        <v>19862.79</v>
      </c>
      <c r="I81" s="22">
        <f>+'01-2023'!I81+'02-2023'!I81+'03-2023'!I81+'04-2023'!I81+'05-2023'!I81+'06-2023'!I81+'07-2023'!I81+'08-2023'!I81+'09-2023'!I81+'10-2023'!I81+'11-2023'!I81+'12-2023'!I81</f>
        <v>794.5</v>
      </c>
      <c r="J81" s="22">
        <f>+'01-2023'!J81+'02-2023'!J81+'03-2023'!J81+'04-2023'!J81+'05-2023'!J81+'06-2023'!J81+'07-2023'!J81+'08-2023'!J81+'09-2023'!J81+'10-2023'!J81+'11-2023'!J81+'12-2023'!J81</f>
        <v>78656.62</v>
      </c>
      <c r="K81" s="22">
        <f>+'01-2023'!K81+'02-2023'!K81+'03-2023'!K81+'04-2023'!K81+'05-2023'!K81+'06-2023'!K81+'07-2023'!K81+'08-2023'!K81+'09-2023'!K81+'10-2023'!K81+'11-2023'!K81+'12-2023'!K81</f>
        <v>17287536.012374364</v>
      </c>
      <c r="L81" s="22">
        <f>+'01-2023'!L81+'02-2023'!L81+'03-2023'!L81+'04-2023'!L81+'05-2023'!L81+'06-2023'!L81+'07-2023'!L81+'08-2023'!L81+'09-2023'!L81+'10-2023'!L81+'11-2023'!L81+'12-2023'!L81</f>
        <v>3500075.783347811</v>
      </c>
      <c r="M81" s="22">
        <f>+'01-2023'!M81+'02-2023'!M81+'03-2023'!M81+'04-2023'!M81+'05-2023'!M81+'06-2023'!M81+'07-2023'!M81+'08-2023'!M81+'09-2023'!M81+'10-2023'!M81+'11-2023'!M81+'12-2023'!M81</f>
        <v>13787460.229026552</v>
      </c>
      <c r="N81" s="73">
        <f>'05-2023'!N81+'06-2023'!N81+'07-2023'!N81+'08-2023'!N81+'09-2023'!N81+'10-2023'!N81+'11-2023'!N81+'12-2023'!N81</f>
        <v>274283.47000000003</v>
      </c>
      <c r="O81" s="73">
        <f>'05-2023'!O81+'06-2023'!O81+'07-2023'!O81+'08-2023'!O81+'09-2023'!O81+'10-2023'!O81+'11-2023'!O81+'12-2023'!O81</f>
        <v>54856.7</v>
      </c>
      <c r="P81" s="73">
        <f>'05-2023'!P81+'06-2023'!P81+'07-2023'!P81+'08-2023'!P81+'09-2023'!P81+'10-2023'!P81+'11-2023'!P81+'12-2023'!P81</f>
        <v>219426.77000000002</v>
      </c>
      <c r="Q81" s="74">
        <f t="shared" si="1"/>
        <v>14765408.519026551</v>
      </c>
    </row>
    <row r="82" spans="1:17" ht="12.75">
      <c r="A82" s="72">
        <f>+'01-2023'!A82</f>
        <v>71</v>
      </c>
      <c r="B82" s="21" t="str">
        <f>+'01-2023'!B82</f>
        <v>CRISTALINA</v>
      </c>
      <c r="C82" s="25">
        <f>+IF(ISERROR(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,"",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</f>
        <v>1.6717739543165782</v>
      </c>
      <c r="D82" s="22">
        <f>+'01-2023'!D82+'02-2023'!D82+'03-2023'!D82+'04-2023'!D82+'05-2023'!D82+'06-2023'!D82+'07-2023'!D82+'08-2023'!D82+'09-2023'!D82+'10-2023'!D82+'11-2023'!D82+'12-2023'!D82</f>
        <v>6680276.46</v>
      </c>
      <c r="E82" s="22">
        <f>+'01-2023'!E82+'02-2023'!E82+'03-2023'!E82+'04-2023'!E82+'05-2023'!E82+'06-2023'!E82+'07-2023'!E82+'08-2023'!E82+'09-2023'!E82+'10-2023'!E82+'11-2023'!E82+'12-2023'!E82</f>
        <v>1315389.05</v>
      </c>
      <c r="F82" s="22">
        <f>+'01-2023'!F82+'02-2023'!F82+'03-2023'!F82+'04-2023'!F82+'05-2023'!F82+'06-2023'!F82+'07-2023'!F82+'08-2023'!F82+'09-2023'!F82+'10-2023'!F82+'11-2023'!F82+'12-2023'!F82</f>
        <v>5364887.41</v>
      </c>
      <c r="G82" s="22">
        <f>+'01-2023'!G82+'02-2023'!G82+'03-2023'!G82+'04-2023'!G82+'05-2023'!G82+'06-2023'!G82+'07-2023'!G82+'08-2023'!G82+'09-2023'!G82+'10-2023'!G82+'11-2023'!G82+'12-2023'!G82</f>
        <v>410156.45</v>
      </c>
      <c r="H82" s="22">
        <f>+'01-2023'!H82+'02-2023'!H82+'03-2023'!H82+'04-2023'!H82+'05-2023'!H82+'06-2023'!H82+'07-2023'!H82+'08-2023'!H82+'09-2023'!H82+'10-2023'!H82+'11-2023'!H82+'12-2023'!H82</f>
        <v>82031.31</v>
      </c>
      <c r="I82" s="22">
        <f>+'01-2023'!I82+'02-2023'!I82+'03-2023'!I82+'04-2023'!I82+'05-2023'!I82+'06-2023'!I82+'07-2023'!I82+'08-2023'!I82+'09-2023'!I82+'10-2023'!I82+'11-2023'!I82+'12-2023'!I82</f>
        <v>3281.2400000000007</v>
      </c>
      <c r="J82" s="22">
        <f>+'01-2023'!J82+'02-2023'!J82+'03-2023'!J82+'04-2023'!J82+'05-2023'!J82+'06-2023'!J82+'07-2023'!J82+'08-2023'!J82+'09-2023'!J82+'10-2023'!J82+'11-2023'!J82+'12-2023'!J82</f>
        <v>324843.9</v>
      </c>
      <c r="K82" s="22">
        <f>+'01-2023'!K82+'02-2023'!K82+'03-2023'!K82+'04-2023'!K82+'05-2023'!K82+'06-2023'!K82+'07-2023'!K82+'08-2023'!K82+'09-2023'!K82+'10-2023'!K82+'11-2023'!K82+'12-2023'!K82</f>
        <v>71767821.4327623</v>
      </c>
      <c r="L82" s="22">
        <f>+'01-2023'!L82+'02-2023'!L82+'03-2023'!L82+'04-2023'!L82+'05-2023'!L82+'06-2023'!L82+'07-2023'!L82+'08-2023'!L82+'09-2023'!L82+'10-2023'!L82+'11-2023'!L82+'12-2023'!L82</f>
        <v>14413878.624828426</v>
      </c>
      <c r="M82" s="22">
        <f>+'01-2023'!M82+'02-2023'!M82+'03-2023'!M82+'04-2023'!M82+'05-2023'!M82+'06-2023'!M82+'07-2023'!M82+'08-2023'!M82+'09-2023'!M82+'10-2023'!M82+'11-2023'!M82+'12-2023'!M82</f>
        <v>57353942.807933874</v>
      </c>
      <c r="N82" s="73">
        <f>'05-2023'!N82+'06-2023'!N82+'07-2023'!N82+'08-2023'!N82+'09-2023'!N82+'10-2023'!N82+'11-2023'!N82+'12-2023'!N82</f>
        <v>1132791.11</v>
      </c>
      <c r="O82" s="73">
        <f>'05-2023'!O82+'06-2023'!O82+'07-2023'!O82+'08-2023'!O82+'09-2023'!O82+'10-2023'!O82+'11-2023'!O82+'12-2023'!O82</f>
        <v>226558.23</v>
      </c>
      <c r="P82" s="73">
        <f>'05-2023'!P82+'06-2023'!P82+'07-2023'!P82+'08-2023'!P82+'09-2023'!P82+'10-2023'!P82+'11-2023'!P82+'12-2023'!P82</f>
        <v>906232.88</v>
      </c>
      <c r="Q82" s="74">
        <f t="shared" si="1"/>
        <v>63949906.99793388</v>
      </c>
    </row>
    <row r="83" spans="1:17" ht="12.75">
      <c r="A83" s="72">
        <f>+'01-2023'!A83</f>
        <v>72</v>
      </c>
      <c r="B83" s="21" t="str">
        <f>+'01-2023'!B83</f>
        <v>CRISTIANOPOLIS</v>
      </c>
      <c r="C83" s="25">
        <f>+IF(ISERROR(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,"",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</f>
        <v>0.08880905058995377</v>
      </c>
      <c r="D83" s="22">
        <f>+'01-2023'!D83+'02-2023'!D83+'03-2023'!D83+'04-2023'!D83+'05-2023'!D83+'06-2023'!D83+'07-2023'!D83+'08-2023'!D83+'09-2023'!D83+'10-2023'!D83+'11-2023'!D83+'12-2023'!D83</f>
        <v>318116.58</v>
      </c>
      <c r="E83" s="22">
        <f>+'01-2023'!E83+'02-2023'!E83+'03-2023'!E83+'04-2023'!E83+'05-2023'!E83+'06-2023'!E83+'07-2023'!E83+'08-2023'!E83+'09-2023'!E83+'10-2023'!E83+'11-2023'!E83+'12-2023'!E83</f>
        <v>64261.26</v>
      </c>
      <c r="F83" s="22">
        <f>+'01-2023'!F83+'02-2023'!F83+'03-2023'!F83+'04-2023'!F83+'05-2023'!F83+'06-2023'!F83+'07-2023'!F83+'08-2023'!F83+'09-2023'!F83+'10-2023'!F83+'11-2023'!F83+'12-2023'!F83</f>
        <v>253855.31999999998</v>
      </c>
      <c r="G83" s="22">
        <f>+'01-2023'!G83+'02-2023'!G83+'03-2023'!G83+'04-2023'!G83+'05-2023'!G83+'06-2023'!G83+'07-2023'!G83+'08-2023'!G83+'09-2023'!G83+'10-2023'!G83+'11-2023'!G83+'12-2023'!G83</f>
        <v>21790.4</v>
      </c>
      <c r="H83" s="22">
        <f>+'01-2023'!H83+'02-2023'!H83+'03-2023'!H83+'04-2023'!H83+'05-2023'!H83+'06-2023'!H83+'07-2023'!H83+'08-2023'!H83+'09-2023'!H83+'10-2023'!H83+'11-2023'!H83+'12-2023'!H83</f>
        <v>4358.09</v>
      </c>
      <c r="I83" s="22">
        <f>+'01-2023'!I83+'02-2023'!I83+'03-2023'!I83+'04-2023'!I83+'05-2023'!I83+'06-2023'!I83+'07-2023'!I83+'08-2023'!I83+'09-2023'!I83+'10-2023'!I83+'11-2023'!I83+'12-2023'!I83</f>
        <v>174.30999999999997</v>
      </c>
      <c r="J83" s="22">
        <f>+'01-2023'!J83+'02-2023'!J83+'03-2023'!J83+'04-2023'!J83+'05-2023'!J83+'06-2023'!J83+'07-2023'!J83+'08-2023'!J83+'09-2023'!J83+'10-2023'!J83+'11-2023'!J83+'12-2023'!J83</f>
        <v>17258</v>
      </c>
      <c r="K83" s="22">
        <f>+'01-2023'!K83+'02-2023'!K83+'03-2023'!K83+'04-2023'!K83+'05-2023'!K83+'06-2023'!K83+'07-2023'!K83+'08-2023'!K83+'09-2023'!K83+'10-2023'!K83+'11-2023'!K83+'12-2023'!K83</f>
        <v>3642903.200708012</v>
      </c>
      <c r="L83" s="22">
        <f>+'01-2023'!L83+'02-2023'!L83+'03-2023'!L83+'04-2023'!L83+'05-2023'!L83+'06-2023'!L83+'07-2023'!L83+'08-2023'!L83+'09-2023'!L83+'10-2023'!L83+'11-2023'!L83+'12-2023'!L83</f>
        <v>764538.1934683417</v>
      </c>
      <c r="M83" s="22">
        <f>+'01-2023'!M83+'02-2023'!M83+'03-2023'!M83+'04-2023'!M83+'05-2023'!M83+'06-2023'!M83+'07-2023'!M83+'08-2023'!M83+'09-2023'!M83+'10-2023'!M83+'11-2023'!M83+'12-2023'!M83</f>
        <v>2878365.0072396696</v>
      </c>
      <c r="N83" s="73">
        <f>'05-2023'!N83+'06-2023'!N83+'07-2023'!N83+'08-2023'!N83+'09-2023'!N83+'10-2023'!N83+'11-2023'!N83+'12-2023'!N83</f>
        <v>60182.850000000006</v>
      </c>
      <c r="O83" s="73">
        <f>'05-2023'!O83+'06-2023'!O83+'07-2023'!O83+'08-2023'!O83+'09-2023'!O83+'10-2023'!O83+'11-2023'!O83+'12-2023'!O83</f>
        <v>12036.57</v>
      </c>
      <c r="P83" s="73">
        <f>'05-2023'!P83+'06-2023'!P83+'07-2023'!P83+'08-2023'!P83+'09-2023'!P83+'10-2023'!P83+'11-2023'!P83+'12-2023'!P83</f>
        <v>48146.28</v>
      </c>
      <c r="Q83" s="74">
        <f t="shared" si="1"/>
        <v>3197624.607239669</v>
      </c>
    </row>
    <row r="84" spans="1:17" ht="12.75">
      <c r="A84" s="72">
        <f>+'01-2023'!A84</f>
        <v>73</v>
      </c>
      <c r="B84" s="21" t="str">
        <f>+'01-2023'!B84</f>
        <v>CRIXAS</v>
      </c>
      <c r="C84" s="25">
        <f>+IF(ISERROR(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,"",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</f>
        <v>0.5147370066737342</v>
      </c>
      <c r="D84" s="22">
        <f>+'01-2023'!D84+'02-2023'!D84+'03-2023'!D84+'04-2023'!D84+'05-2023'!D84+'06-2023'!D84+'07-2023'!D84+'08-2023'!D84+'09-2023'!D84+'10-2023'!D84+'11-2023'!D84+'12-2023'!D84</f>
        <v>1524025.9175</v>
      </c>
      <c r="E84" s="22">
        <f>+'01-2023'!E84+'02-2023'!E84+'03-2023'!E84+'04-2023'!E84+'05-2023'!E84+'06-2023'!E84+'07-2023'!E84+'08-2023'!E84+'09-2023'!E84+'10-2023'!E84+'11-2023'!E84+'12-2023'!E84</f>
        <v>300074.4475</v>
      </c>
      <c r="F84" s="22">
        <f>+'01-2023'!F84+'02-2023'!F84+'03-2023'!F84+'04-2023'!F84+'05-2023'!F84+'06-2023'!F84+'07-2023'!F84+'08-2023'!F84+'09-2023'!F84+'10-2023'!F84+'11-2023'!F84+'12-2023'!F84</f>
        <v>1223951.4700000002</v>
      </c>
      <c r="G84" s="22">
        <f>+'01-2023'!G84+'02-2023'!G84+'03-2023'!G84+'04-2023'!G84+'05-2023'!G84+'06-2023'!G84+'07-2023'!G84+'08-2023'!G84+'09-2023'!G84+'10-2023'!G84+'11-2023'!G84+'12-2023'!G84</f>
        <v>126288.79999999999</v>
      </c>
      <c r="H84" s="22">
        <f>+'01-2023'!H84+'02-2023'!H84+'03-2023'!H84+'04-2023'!H84+'05-2023'!H84+'06-2023'!H84+'07-2023'!H84+'08-2023'!H84+'09-2023'!H84+'10-2023'!H84+'11-2023'!H84+'12-2023'!H84</f>
        <v>25257.78</v>
      </c>
      <c r="I84" s="22">
        <f>+'01-2023'!I84+'02-2023'!I84+'03-2023'!I84+'04-2023'!I84+'05-2023'!I84+'06-2023'!I84+'07-2023'!I84+'08-2023'!I84+'09-2023'!I84+'10-2023'!I84+'11-2023'!I84+'12-2023'!I84</f>
        <v>1010.3100000000001</v>
      </c>
      <c r="J84" s="22">
        <f>+'01-2023'!J84+'02-2023'!J84+'03-2023'!J84+'04-2023'!J84+'05-2023'!J84+'06-2023'!J84+'07-2023'!J84+'08-2023'!J84+'09-2023'!J84+'10-2023'!J84+'11-2023'!J84+'12-2023'!J84</f>
        <v>100020.71</v>
      </c>
      <c r="K84" s="22">
        <f>+'01-2023'!K84+'02-2023'!K84+'03-2023'!K84+'04-2023'!K84+'05-2023'!K84+'06-2023'!K84+'07-2023'!K84+'08-2023'!K84+'09-2023'!K84+'10-2023'!K84+'11-2023'!K84+'12-2023'!K84</f>
        <v>22138112.282408312</v>
      </c>
      <c r="L84" s="22">
        <f>+'01-2023'!L84+'02-2023'!L84+'03-2023'!L84+'04-2023'!L84+'05-2023'!L84+'06-2023'!L84+'07-2023'!L84+'08-2023'!L84+'09-2023'!L84+'10-2023'!L84+'11-2023'!L84+'12-2023'!L84</f>
        <v>4444942.41271631</v>
      </c>
      <c r="M84" s="22">
        <f>+'01-2023'!M84+'02-2023'!M84+'03-2023'!M84+'04-2023'!M84+'05-2023'!M84+'06-2023'!M84+'07-2023'!M84+'08-2023'!M84+'09-2023'!M84+'10-2023'!M84+'11-2023'!M84+'12-2023'!M84</f>
        <v>17693169.86969201</v>
      </c>
      <c r="N84" s="73">
        <f>'05-2023'!N84+'06-2023'!N84+'07-2023'!N84+'08-2023'!N84+'09-2023'!N84+'10-2023'!N84+'11-2023'!N84+'12-2023'!N84</f>
        <v>348747.04</v>
      </c>
      <c r="O84" s="73">
        <f>'05-2023'!O84+'06-2023'!O84+'07-2023'!O84+'08-2023'!O84+'09-2023'!O84+'10-2023'!O84+'11-2023'!O84+'12-2023'!O84</f>
        <v>69749.41</v>
      </c>
      <c r="P84" s="73">
        <f>'05-2023'!P84+'06-2023'!P84+'07-2023'!P84+'08-2023'!P84+'09-2023'!P84+'10-2023'!P84+'11-2023'!P84+'12-2023'!P84</f>
        <v>278997.63</v>
      </c>
      <c r="Q84" s="74">
        <f t="shared" si="1"/>
        <v>19296139.679692008</v>
      </c>
    </row>
    <row r="85" spans="1:17" ht="12.75">
      <c r="A85" s="72">
        <f>+'01-2023'!A85</f>
        <v>74</v>
      </c>
      <c r="B85" s="21" t="str">
        <f>+'01-2023'!B85</f>
        <v>CROMINIA</v>
      </c>
      <c r="C85" s="25">
        <f>+IF(ISERROR(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,"",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</f>
        <v>0.09030170087038254</v>
      </c>
      <c r="D85" s="22">
        <f>+'01-2023'!D85+'02-2023'!D85+'03-2023'!D85+'04-2023'!D85+'05-2023'!D85+'06-2023'!D85+'07-2023'!D85+'08-2023'!D85+'09-2023'!D85+'10-2023'!D85+'11-2023'!D85+'12-2023'!D85</f>
        <v>378187.32999999996</v>
      </c>
      <c r="E85" s="22">
        <f>+'01-2023'!E85+'02-2023'!E85+'03-2023'!E85+'04-2023'!E85+'05-2023'!E85+'06-2023'!E85+'07-2023'!E85+'08-2023'!E85+'09-2023'!E85+'10-2023'!E85+'11-2023'!E85+'12-2023'!E85</f>
        <v>75561.76000000001</v>
      </c>
      <c r="F85" s="22">
        <f>+'01-2023'!F85+'02-2023'!F85+'03-2023'!F85+'04-2023'!F85+'05-2023'!F85+'06-2023'!F85+'07-2023'!F85+'08-2023'!F85+'09-2023'!F85+'10-2023'!F85+'11-2023'!F85+'12-2023'!F85</f>
        <v>302625.57</v>
      </c>
      <c r="G85" s="22">
        <f>+'01-2023'!G85+'02-2023'!G85+'03-2023'!G85+'04-2023'!G85+'05-2023'!G85+'06-2023'!G85+'07-2023'!G85+'08-2023'!G85+'09-2023'!G85+'10-2023'!G85+'11-2023'!G85+'12-2023'!G85</f>
        <v>22156.63</v>
      </c>
      <c r="H85" s="22">
        <f>+'01-2023'!H85+'02-2023'!H85+'03-2023'!H85+'04-2023'!H85+'05-2023'!H85+'06-2023'!H85+'07-2023'!H85+'08-2023'!H85+'09-2023'!H85+'10-2023'!H85+'11-2023'!H85+'12-2023'!H85</f>
        <v>4431.33</v>
      </c>
      <c r="I85" s="22">
        <f>+'01-2023'!I85+'02-2023'!I85+'03-2023'!I85+'04-2023'!I85+'05-2023'!I85+'06-2023'!I85+'07-2023'!I85+'08-2023'!I85+'09-2023'!I85+'10-2023'!I85+'11-2023'!I85+'12-2023'!I85</f>
        <v>177.25999999999996</v>
      </c>
      <c r="J85" s="22">
        <f>+'01-2023'!J85+'02-2023'!J85+'03-2023'!J85+'04-2023'!J85+'05-2023'!J85+'06-2023'!J85+'07-2023'!J85+'08-2023'!J85+'09-2023'!J85+'10-2023'!J85+'11-2023'!J85+'12-2023'!J85</f>
        <v>17548.04</v>
      </c>
      <c r="K85" s="22">
        <f>+'01-2023'!K85+'02-2023'!K85+'03-2023'!K85+'04-2023'!K85+'05-2023'!K85+'06-2023'!K85+'07-2023'!K85+'08-2023'!K85+'09-2023'!K85+'10-2023'!K85+'11-2023'!K85+'12-2023'!K85</f>
        <v>3818343.244290415</v>
      </c>
      <c r="L85" s="22">
        <f>+'01-2023'!L85+'02-2023'!L85+'03-2023'!L85+'04-2023'!L85+'05-2023'!L85+'06-2023'!L85+'07-2023'!L85+'08-2023'!L85+'09-2023'!L85+'10-2023'!L85+'11-2023'!L85+'12-2023'!L85</f>
        <v>780163.9538204406</v>
      </c>
      <c r="M85" s="22">
        <f>+'01-2023'!M85+'02-2023'!M85+'03-2023'!M85+'04-2023'!M85+'05-2023'!M85+'06-2023'!M85+'07-2023'!M85+'08-2023'!M85+'09-2023'!M85+'10-2023'!M85+'11-2023'!M85+'12-2023'!M85</f>
        <v>3038179.2904699747</v>
      </c>
      <c r="N85" s="73">
        <f>'05-2023'!N85+'06-2023'!N85+'07-2023'!N85+'08-2023'!N85+'09-2023'!N85+'10-2023'!N85+'11-2023'!N85+'12-2023'!N85</f>
        <v>61194.33</v>
      </c>
      <c r="O85" s="73">
        <f>'05-2023'!O85+'06-2023'!O85+'07-2023'!O85+'08-2023'!O85+'09-2023'!O85+'10-2023'!O85+'11-2023'!O85+'12-2023'!O85</f>
        <v>12238.869999999999</v>
      </c>
      <c r="P85" s="73">
        <f>'05-2023'!P85+'06-2023'!P85+'07-2023'!P85+'08-2023'!P85+'09-2023'!P85+'10-2023'!P85+'11-2023'!P85+'12-2023'!P85</f>
        <v>48955.46</v>
      </c>
      <c r="Q85" s="74">
        <f t="shared" si="1"/>
        <v>3407308.3604699746</v>
      </c>
    </row>
    <row r="86" spans="1:17" ht="12.75">
      <c r="A86" s="72">
        <f>+'01-2023'!A86</f>
        <v>75</v>
      </c>
      <c r="B86" s="21" t="str">
        <f>+'01-2023'!B86</f>
        <v>CUMARI</v>
      </c>
      <c r="C86" s="25">
        <f>+IF(ISERROR(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,"",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</f>
        <v>0.09402714356164889</v>
      </c>
      <c r="D86" s="22">
        <f>+'01-2023'!D86+'02-2023'!D86+'03-2023'!D86+'04-2023'!D86+'05-2023'!D86+'06-2023'!D86+'07-2023'!D86+'08-2023'!D86+'09-2023'!D86+'10-2023'!D86+'11-2023'!D86+'12-2023'!D86</f>
        <v>314803.4125</v>
      </c>
      <c r="E86" s="22">
        <f>+'01-2023'!E86+'02-2023'!E86+'03-2023'!E86+'04-2023'!E86+'05-2023'!E86+'06-2023'!E86+'07-2023'!E86+'08-2023'!E86+'09-2023'!E86+'10-2023'!E86+'11-2023'!E86+'12-2023'!E86</f>
        <v>62268.6225</v>
      </c>
      <c r="F86" s="22">
        <f>+'01-2023'!F86+'02-2023'!F86+'03-2023'!F86+'04-2023'!F86+'05-2023'!F86+'06-2023'!F86+'07-2023'!F86+'08-2023'!F86+'09-2023'!F86+'10-2023'!F86+'11-2023'!F86+'12-2023'!F86</f>
        <v>252534.78999999998</v>
      </c>
      <c r="G86" s="22">
        <f>+'01-2023'!G86+'02-2023'!G86+'03-2023'!G86+'04-2023'!G86+'05-2023'!G86+'06-2023'!G86+'07-2023'!G86+'08-2023'!G86+'09-2023'!G86+'10-2023'!G86+'11-2023'!G86+'12-2023'!G86</f>
        <v>23070.589999999997</v>
      </c>
      <c r="H86" s="22">
        <f>+'01-2023'!H86+'02-2023'!H86+'03-2023'!H86+'04-2023'!H86+'05-2023'!H86+'06-2023'!H86+'07-2023'!H86+'08-2023'!H86+'09-2023'!H86+'10-2023'!H86+'11-2023'!H86+'12-2023'!H86</f>
        <v>4614.13</v>
      </c>
      <c r="I86" s="22">
        <f>+'01-2023'!I86+'02-2023'!I86+'03-2023'!I86+'04-2023'!I86+'05-2023'!I86+'06-2023'!I86+'07-2023'!I86+'08-2023'!I86+'09-2023'!I86+'10-2023'!I86+'11-2023'!I86+'12-2023'!I86</f>
        <v>184.54000000000002</v>
      </c>
      <c r="J86" s="22">
        <f>+'01-2023'!J86+'02-2023'!J86+'03-2023'!J86+'04-2023'!J86+'05-2023'!J86+'06-2023'!J86+'07-2023'!J86+'08-2023'!J86+'09-2023'!J86+'10-2023'!J86+'11-2023'!J86+'12-2023'!J86</f>
        <v>18271.92</v>
      </c>
      <c r="K86" s="22">
        <f>+'01-2023'!K86+'02-2023'!K86+'03-2023'!K86+'04-2023'!K86+'05-2023'!K86+'06-2023'!K86+'07-2023'!K86+'08-2023'!K86+'09-2023'!K86+'10-2023'!K86+'11-2023'!K86+'12-2023'!K86</f>
        <v>4018283.2038533594</v>
      </c>
      <c r="L86" s="22">
        <f>+'01-2023'!L86+'02-2023'!L86+'03-2023'!L86+'04-2023'!L86+'05-2023'!L86+'06-2023'!L86+'07-2023'!L86+'08-2023'!L86+'09-2023'!L86+'10-2023'!L86+'11-2023'!L86+'12-2023'!L86</f>
        <v>812269.4563829426</v>
      </c>
      <c r="M86" s="22">
        <f>+'01-2023'!M86+'02-2023'!M86+'03-2023'!M86+'04-2023'!M86+'05-2023'!M86+'06-2023'!M86+'07-2023'!M86+'08-2023'!M86+'09-2023'!M86+'10-2023'!M86+'11-2023'!M86+'12-2023'!M86</f>
        <v>3206013.747470416</v>
      </c>
      <c r="N86" s="73">
        <f>'05-2023'!N86+'06-2023'!N86+'07-2023'!N86+'08-2023'!N86+'09-2023'!N86+'10-2023'!N86+'11-2023'!N86+'12-2023'!N86</f>
        <v>63718.42</v>
      </c>
      <c r="O86" s="73">
        <f>'05-2023'!O86+'06-2023'!O86+'07-2023'!O86+'08-2023'!O86+'09-2023'!O86+'10-2023'!O86+'11-2023'!O86+'12-2023'!O86</f>
        <v>12743.689999999999</v>
      </c>
      <c r="P86" s="73">
        <f>'05-2023'!P86+'06-2023'!P86+'07-2023'!P86+'08-2023'!P86+'09-2023'!P86+'10-2023'!P86+'11-2023'!P86+'12-2023'!P86</f>
        <v>50974.729999999996</v>
      </c>
      <c r="Q86" s="74">
        <f t="shared" si="1"/>
        <v>3527795.187470416</v>
      </c>
    </row>
    <row r="87" spans="1:17" ht="12.75">
      <c r="A87" s="72">
        <f>+'01-2023'!A87</f>
        <v>76</v>
      </c>
      <c r="B87" s="21" t="str">
        <f>+'01-2023'!B87</f>
        <v>DAMIANOPOLIS</v>
      </c>
      <c r="C87" s="25">
        <f>+IF(ISERROR(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,"",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</f>
        <v>0.07210641954431234</v>
      </c>
      <c r="D87" s="22">
        <f>+'01-2023'!D87+'02-2023'!D87+'03-2023'!D87+'04-2023'!D87+'05-2023'!D87+'06-2023'!D87+'07-2023'!D87+'08-2023'!D87+'09-2023'!D87+'10-2023'!D87+'11-2023'!D87+'12-2023'!D87</f>
        <v>130686.66999999998</v>
      </c>
      <c r="E87" s="22">
        <f>+'01-2023'!E87+'02-2023'!E87+'03-2023'!E87+'04-2023'!E87+'05-2023'!E87+'06-2023'!E87+'07-2023'!E87+'08-2023'!E87+'09-2023'!E87+'10-2023'!E87+'11-2023'!E87+'12-2023'!E87</f>
        <v>26623.730000000003</v>
      </c>
      <c r="F87" s="22">
        <f>+'01-2023'!F87+'02-2023'!F87+'03-2023'!F87+'04-2023'!F87+'05-2023'!F87+'06-2023'!F87+'07-2023'!F87+'08-2023'!F87+'09-2023'!F87+'10-2023'!F87+'11-2023'!F87+'12-2023'!F87</f>
        <v>104062.93999999999</v>
      </c>
      <c r="G87" s="22">
        <f>+'01-2023'!G87+'02-2023'!G87+'03-2023'!G87+'04-2023'!G87+'05-2023'!G87+'06-2023'!G87+'07-2023'!G87+'08-2023'!G87+'09-2023'!G87+'10-2023'!G87+'11-2023'!G87+'12-2023'!G87</f>
        <v>17692.63</v>
      </c>
      <c r="H87" s="22">
        <f>+'01-2023'!H87+'02-2023'!H87+'03-2023'!H87+'04-2023'!H87+'05-2023'!H87+'06-2023'!H87+'07-2023'!H87+'08-2023'!H87+'09-2023'!H87+'10-2023'!H87+'11-2023'!H87+'12-2023'!H87</f>
        <v>3538.54</v>
      </c>
      <c r="I87" s="22">
        <f>+'01-2023'!I87+'02-2023'!I87+'03-2023'!I87+'04-2023'!I87+'05-2023'!I87+'06-2023'!I87+'07-2023'!I87+'08-2023'!I87+'09-2023'!I87+'10-2023'!I87+'11-2023'!I87+'12-2023'!I87</f>
        <v>141.54</v>
      </c>
      <c r="J87" s="22">
        <f>+'01-2023'!J87+'02-2023'!J87+'03-2023'!J87+'04-2023'!J87+'05-2023'!J87+'06-2023'!J87+'07-2023'!J87+'08-2023'!J87+'09-2023'!J87+'10-2023'!J87+'11-2023'!J87+'12-2023'!J87</f>
        <v>14012.55</v>
      </c>
      <c r="K87" s="22">
        <f>+'01-2023'!K87+'02-2023'!K87+'03-2023'!K87+'04-2023'!K87+'05-2023'!K87+'06-2023'!K87+'07-2023'!K87+'08-2023'!K87+'09-2023'!K87+'10-2023'!K87+'11-2023'!K87+'12-2023'!K87</f>
        <v>3078601.0438619815</v>
      </c>
      <c r="L87" s="22">
        <f>+'01-2023'!L87+'02-2023'!L87+'03-2023'!L87+'04-2023'!L87+'05-2023'!L87+'06-2023'!L87+'07-2023'!L87+'08-2023'!L87+'09-2023'!L87+'10-2023'!L87+'11-2023'!L87+'12-2023'!L87</f>
        <v>623595.0689212254</v>
      </c>
      <c r="M87" s="22">
        <f>+'01-2023'!M87+'02-2023'!M87+'03-2023'!M87+'04-2023'!M87+'05-2023'!M87+'06-2023'!M87+'07-2023'!M87+'08-2023'!M87+'09-2023'!M87+'10-2023'!M87+'11-2023'!M87+'12-2023'!M87</f>
        <v>2455005.974940757</v>
      </c>
      <c r="N87" s="73">
        <f>'05-2023'!N87+'06-2023'!N87+'07-2023'!N87+'08-2023'!N87+'09-2023'!N87+'10-2023'!N87+'11-2023'!N87+'12-2023'!N87</f>
        <v>48864.76</v>
      </c>
      <c r="O87" s="73">
        <f>'05-2023'!O87+'06-2023'!O87+'07-2023'!O87+'08-2023'!O87+'09-2023'!O87+'10-2023'!O87+'11-2023'!O87+'12-2023'!O87</f>
        <v>9772.95</v>
      </c>
      <c r="P87" s="73">
        <f>'05-2023'!P87+'06-2023'!P87+'07-2023'!P87+'08-2023'!P87+'09-2023'!P87+'10-2023'!P87+'11-2023'!P87+'12-2023'!P87</f>
        <v>39091.81</v>
      </c>
      <c r="Q87" s="74">
        <f t="shared" si="1"/>
        <v>2612173.2749407566</v>
      </c>
    </row>
    <row r="88" spans="1:17" ht="12.75">
      <c r="A88" s="72">
        <f>+'01-2023'!A88</f>
        <v>7</v>
      </c>
      <c r="B88" s="21" t="str">
        <f>+'01-2023'!B88</f>
        <v>DAMOLANDIA</v>
      </c>
      <c r="C88" s="25">
        <f>+IF(ISERROR(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,"",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</f>
        <v>0.07670995422120432</v>
      </c>
      <c r="D88" s="22">
        <f>+'01-2023'!D88+'02-2023'!D88+'03-2023'!D88+'04-2023'!D88+'05-2023'!D88+'06-2023'!D88+'07-2023'!D88+'08-2023'!D88+'09-2023'!D88+'10-2023'!D88+'11-2023'!D88+'12-2023'!D88</f>
        <v>235725.84999999998</v>
      </c>
      <c r="E88" s="22">
        <f>+'01-2023'!E88+'02-2023'!E88+'03-2023'!E88+'04-2023'!E88+'05-2023'!E88+'06-2023'!E88+'07-2023'!E88+'08-2023'!E88+'09-2023'!E88+'10-2023'!E88+'11-2023'!E88+'12-2023'!E88</f>
        <v>45975.880000000005</v>
      </c>
      <c r="F88" s="22">
        <f>+'01-2023'!F88+'02-2023'!F88+'03-2023'!F88+'04-2023'!F88+'05-2023'!F88+'06-2023'!F88+'07-2023'!F88+'08-2023'!F88+'09-2023'!F88+'10-2023'!F88+'11-2023'!F88+'12-2023'!F88</f>
        <v>189749.97</v>
      </c>
      <c r="G88" s="22">
        <f>+'01-2023'!G88+'02-2023'!G88+'03-2023'!G88+'04-2023'!G88+'05-2023'!G88+'06-2023'!G88+'07-2023'!G88+'08-2023'!G88+'09-2023'!G88+'10-2023'!G88+'11-2023'!G88+'12-2023'!G88</f>
        <v>18822.019999999997</v>
      </c>
      <c r="H88" s="22">
        <f>+'01-2023'!H88+'02-2023'!H88+'03-2023'!H88+'04-2023'!H88+'05-2023'!H88+'06-2023'!H88+'07-2023'!H88+'08-2023'!H88+'09-2023'!H88+'10-2023'!H88+'11-2023'!H88+'12-2023'!H88</f>
        <v>3764.4199999999996</v>
      </c>
      <c r="I88" s="22">
        <f>+'01-2023'!I88+'02-2023'!I88+'03-2023'!I88+'04-2023'!I88+'05-2023'!I88+'06-2023'!I88+'07-2023'!I88+'08-2023'!I88+'09-2023'!I88+'10-2023'!I88+'11-2023'!I88+'12-2023'!I88</f>
        <v>150.57</v>
      </c>
      <c r="J88" s="22">
        <f>+'01-2023'!J88+'02-2023'!J88+'03-2023'!J88+'04-2023'!J88+'05-2023'!J88+'06-2023'!J88+'07-2023'!J88+'08-2023'!J88+'09-2023'!J88+'10-2023'!J88+'11-2023'!J88+'12-2023'!J88</f>
        <v>14907.03</v>
      </c>
      <c r="K88" s="22">
        <f>+'01-2023'!K88+'02-2023'!K88+'03-2023'!K88+'04-2023'!K88+'05-2023'!K88+'06-2023'!K88+'07-2023'!K88+'08-2023'!K88+'09-2023'!K88+'10-2023'!K88+'11-2023'!K88+'12-2023'!K88</f>
        <v>3302464.3374968176</v>
      </c>
      <c r="L88" s="22">
        <f>+'01-2023'!L88+'02-2023'!L88+'03-2023'!L88+'04-2023'!L88+'05-2023'!L88+'06-2023'!L88+'07-2023'!L88+'08-2023'!L88+'09-2023'!L88+'10-2023'!L88+'11-2023'!L88+'12-2023'!L88</f>
        <v>663073.105506215</v>
      </c>
      <c r="M88" s="22">
        <f>+'01-2023'!M88+'02-2023'!M88+'03-2023'!M88+'04-2023'!M88+'05-2023'!M88+'06-2023'!M88+'07-2023'!M88+'08-2023'!M88+'09-2023'!M88+'10-2023'!M88+'11-2023'!M88+'12-2023'!M88</f>
        <v>2639391.2319906023</v>
      </c>
      <c r="N88" s="73">
        <f>'05-2023'!N88+'06-2023'!N88+'07-2023'!N88+'08-2023'!N88+'09-2023'!N88+'10-2023'!N88+'11-2023'!N88+'12-2023'!N88</f>
        <v>51984.53999999999</v>
      </c>
      <c r="O88" s="73">
        <f>'05-2023'!O88+'06-2023'!O88+'07-2023'!O88+'08-2023'!O88+'09-2023'!O88+'10-2023'!O88+'11-2023'!O88+'12-2023'!O88</f>
        <v>10396.91</v>
      </c>
      <c r="P88" s="73">
        <f>'05-2023'!P88+'06-2023'!P88+'07-2023'!P88+'08-2023'!P88+'09-2023'!P88+'10-2023'!P88+'11-2023'!P88+'12-2023'!P88</f>
        <v>41587.63</v>
      </c>
      <c r="Q88" s="74">
        <f t="shared" si="1"/>
        <v>2885635.861990602</v>
      </c>
    </row>
    <row r="89" spans="1:17" ht="12.75">
      <c r="A89" s="72">
        <f>+'01-2023'!A89</f>
        <v>78</v>
      </c>
      <c r="B89" s="21" t="str">
        <f>+'01-2023'!B89</f>
        <v>DAVINOPOLIS</v>
      </c>
      <c r="C89" s="25">
        <f>+IF(ISERROR(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,"",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</f>
        <v>0.2515495718727261</v>
      </c>
      <c r="D89" s="22">
        <f>+'01-2023'!D89+'02-2023'!D89+'03-2023'!D89+'04-2023'!D89+'05-2023'!D89+'06-2023'!D89+'07-2023'!D89+'08-2023'!D89+'09-2023'!D89+'10-2023'!D89+'11-2023'!D89+'12-2023'!D89</f>
        <v>145376.68</v>
      </c>
      <c r="E89" s="22">
        <f>+'01-2023'!E89+'02-2023'!E89+'03-2023'!E89+'04-2023'!E89+'05-2023'!E89+'06-2023'!E89+'07-2023'!E89+'08-2023'!E89+'09-2023'!E89+'10-2023'!E89+'11-2023'!E89+'12-2023'!E89</f>
        <v>28543.370000000003</v>
      </c>
      <c r="F89" s="22">
        <f>+'01-2023'!F89+'02-2023'!F89+'03-2023'!F89+'04-2023'!F89+'05-2023'!F89+'06-2023'!F89+'07-2023'!F89+'08-2023'!F89+'09-2023'!F89+'10-2023'!F89+'11-2023'!F89+'12-2023'!F89</f>
        <v>116833.31000000001</v>
      </c>
      <c r="G89" s="22">
        <f>+'01-2023'!G89+'02-2023'!G89+'03-2023'!G89+'04-2023'!G89+'05-2023'!G89+'06-2023'!G89+'07-2023'!G89+'08-2023'!G89+'09-2023'!G89+'10-2023'!G89+'11-2023'!G89+'12-2023'!G89</f>
        <v>61717.37999999999</v>
      </c>
      <c r="H89" s="22">
        <f>+'01-2023'!H89+'02-2023'!H89+'03-2023'!H89+'04-2023'!H89+'05-2023'!H89+'06-2023'!H89+'07-2023'!H89+'08-2023'!H89+'09-2023'!H89+'10-2023'!H89+'11-2023'!H89+'12-2023'!H89</f>
        <v>12343.49</v>
      </c>
      <c r="I89" s="22">
        <f>+'01-2023'!I89+'02-2023'!I89+'03-2023'!I89+'04-2023'!I89+'05-2023'!I89+'06-2023'!I89+'07-2023'!I89+'08-2023'!I89+'09-2023'!I89+'10-2023'!I89+'11-2023'!I89+'12-2023'!I89</f>
        <v>493.75</v>
      </c>
      <c r="J89" s="22">
        <f>+'01-2023'!J89+'02-2023'!J89+'03-2023'!J89+'04-2023'!J89+'05-2023'!J89+'06-2023'!J89+'07-2023'!J89+'08-2023'!J89+'09-2023'!J89+'10-2023'!J89+'11-2023'!J89+'12-2023'!J89</f>
        <v>48880.14</v>
      </c>
      <c r="K89" s="22">
        <f>+'01-2023'!K89+'02-2023'!K89+'03-2023'!K89+'04-2023'!K89+'05-2023'!K89+'06-2023'!K89+'07-2023'!K89+'08-2023'!K89+'09-2023'!K89+'10-2023'!K89+'11-2023'!K89+'12-2023'!K89</f>
        <v>10802860.004480625</v>
      </c>
      <c r="L89" s="22">
        <f>+'01-2023'!L89+'02-2023'!L89+'03-2023'!L89+'04-2023'!L89+'05-2023'!L89+'06-2023'!L89+'07-2023'!L89+'08-2023'!L89+'09-2023'!L89+'10-2023'!L89+'11-2023'!L89+'12-2023'!L89</f>
        <v>2169037.1980138286</v>
      </c>
      <c r="M89" s="22">
        <f>+'01-2023'!M89+'02-2023'!M89+'03-2023'!M89+'04-2023'!M89+'05-2023'!M89+'06-2023'!M89+'07-2023'!M89+'08-2023'!M89+'09-2023'!M89+'10-2023'!M89+'11-2023'!M89+'12-2023'!M89</f>
        <v>8633822.806466797</v>
      </c>
      <c r="N89" s="73">
        <f>'05-2023'!N89+'06-2023'!N89+'07-2023'!N89+'08-2023'!N89+'09-2023'!N89+'10-2023'!N89+'11-2023'!N89+'12-2023'!N89</f>
        <v>170454.38</v>
      </c>
      <c r="O89" s="73">
        <f>'05-2023'!O89+'06-2023'!O89+'07-2023'!O89+'08-2023'!O89+'09-2023'!O89+'10-2023'!O89+'11-2023'!O89+'12-2023'!O89</f>
        <v>34090.880000000005</v>
      </c>
      <c r="P89" s="73">
        <f>'05-2023'!P89+'06-2023'!P89+'07-2023'!P89+'08-2023'!P89+'09-2023'!P89+'10-2023'!P89+'11-2023'!P89+'12-2023'!P89</f>
        <v>136363.5</v>
      </c>
      <c r="Q89" s="74">
        <f t="shared" si="1"/>
        <v>8935899.756466797</v>
      </c>
    </row>
    <row r="90" spans="1:17" ht="12.75">
      <c r="A90" s="72">
        <f>+'01-2023'!A90</f>
        <v>79</v>
      </c>
      <c r="B90" s="21" t="str">
        <f>+'01-2023'!B90</f>
        <v>DIORAMA</v>
      </c>
      <c r="C90" s="25">
        <f>+IF(ISERROR(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,"",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</f>
        <v>0.0963479927237969</v>
      </c>
      <c r="D90" s="22">
        <f>+'01-2023'!D90+'02-2023'!D90+'03-2023'!D90+'04-2023'!D90+'05-2023'!D90+'06-2023'!D90+'07-2023'!D90+'08-2023'!D90+'09-2023'!D90+'10-2023'!D90+'11-2023'!D90+'12-2023'!D90</f>
        <v>143906.40000000002</v>
      </c>
      <c r="E90" s="22">
        <f>+'01-2023'!E90+'02-2023'!E90+'03-2023'!E90+'04-2023'!E90+'05-2023'!E90+'06-2023'!E90+'07-2023'!E90+'08-2023'!E90+'09-2023'!E90+'10-2023'!E90+'11-2023'!E90+'12-2023'!E90</f>
        <v>27573.350000000002</v>
      </c>
      <c r="F90" s="22">
        <f>+'01-2023'!F90+'02-2023'!F90+'03-2023'!F90+'04-2023'!F90+'05-2023'!F90+'06-2023'!F90+'07-2023'!F90+'08-2023'!F90+'09-2023'!F90+'10-2023'!F90+'11-2023'!F90+'12-2023'!F90</f>
        <v>116333.04999999999</v>
      </c>
      <c r="G90" s="22">
        <f>+'01-2023'!G90+'02-2023'!G90+'03-2023'!G90+'04-2023'!G90+'05-2023'!G90+'06-2023'!G90+'07-2023'!G90+'08-2023'!G90+'09-2023'!G90+'10-2023'!G90+'11-2023'!G90+'12-2023'!G90</f>
        <v>23639.98</v>
      </c>
      <c r="H90" s="22">
        <f>+'01-2023'!H90+'02-2023'!H90+'03-2023'!H90+'04-2023'!H90+'05-2023'!H90+'06-2023'!H90+'07-2023'!H90+'08-2023'!H90+'09-2023'!H90+'10-2023'!H90+'11-2023'!H90+'12-2023'!H90</f>
        <v>4728.009999999999</v>
      </c>
      <c r="I90" s="22">
        <f>+'01-2023'!I90+'02-2023'!I90+'03-2023'!I90+'04-2023'!I90+'05-2023'!I90+'06-2023'!I90+'07-2023'!I90+'08-2023'!I90+'09-2023'!I90+'10-2023'!I90+'11-2023'!I90+'12-2023'!I90</f>
        <v>189.10999999999999</v>
      </c>
      <c r="J90" s="22">
        <f>+'01-2023'!J90+'02-2023'!J90+'03-2023'!J90+'04-2023'!J90+'05-2023'!J90+'06-2023'!J90+'07-2023'!J90+'08-2023'!J90+'09-2023'!J90+'10-2023'!J90+'11-2023'!J90+'12-2023'!J90</f>
        <v>18722.86</v>
      </c>
      <c r="K90" s="22">
        <f>+'01-2023'!K90+'02-2023'!K90+'03-2023'!K90+'04-2023'!K90+'05-2023'!K90+'06-2023'!K90+'07-2023'!K90+'08-2023'!K90+'09-2023'!K90+'10-2023'!K90+'11-2023'!K90+'12-2023'!K90</f>
        <v>4062662.5280176355</v>
      </c>
      <c r="L90" s="22">
        <f>+'01-2023'!L90+'02-2023'!L90+'03-2023'!L90+'04-2023'!L90+'05-2023'!L90+'06-2023'!L90+'07-2023'!L90+'08-2023'!L90+'09-2023'!L90+'10-2023'!L90+'11-2023'!L90+'12-2023'!L90</f>
        <v>828231.8280446689</v>
      </c>
      <c r="M90" s="22">
        <f>+'01-2023'!M90+'02-2023'!M90+'03-2023'!M90+'04-2023'!M90+'05-2023'!M90+'06-2023'!M90+'07-2023'!M90+'08-2023'!M90+'09-2023'!M90+'10-2023'!M90+'11-2023'!M90+'12-2023'!M90</f>
        <v>3234430.699972966</v>
      </c>
      <c r="N90" s="73">
        <f>'05-2023'!N90+'06-2023'!N90+'07-2023'!N90+'08-2023'!N90+'09-2023'!N90+'10-2023'!N90+'11-2023'!N90+'12-2023'!N90</f>
        <v>65291.96</v>
      </c>
      <c r="O90" s="73">
        <f>'05-2023'!O90+'06-2023'!O90+'07-2023'!O90+'08-2023'!O90+'09-2023'!O90+'10-2023'!O90+'11-2023'!O90+'12-2023'!O90</f>
        <v>13058.39</v>
      </c>
      <c r="P90" s="73">
        <f>'05-2023'!P90+'06-2023'!P90+'07-2023'!P90+'08-2023'!P90+'09-2023'!P90+'10-2023'!P90+'11-2023'!P90+'12-2023'!P90</f>
        <v>52233.57</v>
      </c>
      <c r="Q90" s="74">
        <f t="shared" si="1"/>
        <v>3421720.179972966</v>
      </c>
    </row>
    <row r="91" spans="1:17" ht="12.75">
      <c r="A91" s="72">
        <f>+'01-2023'!A91</f>
        <v>80</v>
      </c>
      <c r="B91" s="21" t="str">
        <f>+'01-2023'!B91</f>
        <v>DIVINOPOLIS DE GOIAS</v>
      </c>
      <c r="C91" s="25">
        <f>+IF(ISERROR(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,"",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</f>
        <v>0.09026289105976912</v>
      </c>
      <c r="D91" s="22">
        <f>+'01-2023'!D91+'02-2023'!D91+'03-2023'!D91+'04-2023'!D91+'05-2023'!D91+'06-2023'!D91+'07-2023'!D91+'08-2023'!D91+'09-2023'!D91+'10-2023'!D91+'11-2023'!D91+'12-2023'!D91</f>
        <v>173603.52</v>
      </c>
      <c r="E91" s="22">
        <f>+'01-2023'!E91+'02-2023'!E91+'03-2023'!E91+'04-2023'!E91+'05-2023'!E91+'06-2023'!E91+'07-2023'!E91+'08-2023'!E91+'09-2023'!E91+'10-2023'!E91+'11-2023'!E91+'12-2023'!E91</f>
        <v>34707.83</v>
      </c>
      <c r="F91" s="22">
        <f>+'01-2023'!F91+'02-2023'!F91+'03-2023'!F91+'04-2023'!F91+'05-2023'!F91+'06-2023'!F91+'07-2023'!F91+'08-2023'!F91+'09-2023'!F91+'10-2023'!F91+'11-2023'!F91+'12-2023'!F91</f>
        <v>138895.69</v>
      </c>
      <c r="G91" s="22">
        <f>+'01-2023'!G91+'02-2023'!G91+'03-2023'!G91+'04-2023'!G91+'05-2023'!G91+'06-2023'!G91+'07-2023'!G91+'08-2023'!G91+'09-2023'!G91+'10-2023'!G91+'11-2023'!G91+'12-2023'!G91</f>
        <v>22147.050000000003</v>
      </c>
      <c r="H91" s="22">
        <f>+'01-2023'!H91+'02-2023'!H91+'03-2023'!H91+'04-2023'!H91+'05-2023'!H91+'06-2023'!H91+'07-2023'!H91+'08-2023'!H91+'09-2023'!H91+'10-2023'!H91+'11-2023'!H91+'12-2023'!H91</f>
        <v>4429.42</v>
      </c>
      <c r="I91" s="22">
        <f>+'01-2023'!I91+'02-2023'!I91+'03-2023'!I91+'04-2023'!I91+'05-2023'!I91+'06-2023'!I91+'07-2023'!I91+'08-2023'!I91+'09-2023'!I91+'10-2023'!I91+'11-2023'!I91+'12-2023'!I91</f>
        <v>177.18</v>
      </c>
      <c r="J91" s="22">
        <f>+'01-2023'!J91+'02-2023'!J91+'03-2023'!J91+'04-2023'!J91+'05-2023'!J91+'06-2023'!J91+'07-2023'!J91+'08-2023'!J91+'09-2023'!J91+'10-2023'!J91+'11-2023'!J91+'12-2023'!J91</f>
        <v>17540.450000000004</v>
      </c>
      <c r="K91" s="22">
        <f>+'01-2023'!K91+'02-2023'!K91+'03-2023'!K91+'04-2023'!K91+'05-2023'!K91+'06-2023'!K91+'07-2023'!K91+'08-2023'!K91+'09-2023'!K91+'10-2023'!K91+'11-2023'!K91+'12-2023'!K91</f>
        <v>3876538.5206895866</v>
      </c>
      <c r="L91" s="22">
        <f>+'01-2023'!L91+'02-2023'!L91+'03-2023'!L91+'04-2023'!L91+'05-2023'!L91+'06-2023'!L91+'07-2023'!L91+'08-2023'!L91+'09-2023'!L91+'10-2023'!L91+'11-2023'!L91+'12-2023'!L91</f>
        <v>779825.0406513156</v>
      </c>
      <c r="M91" s="22">
        <f>+'01-2023'!M91+'02-2023'!M91+'03-2023'!M91+'04-2023'!M91+'05-2023'!M91+'06-2023'!M91+'07-2023'!M91+'08-2023'!M91+'09-2023'!M91+'10-2023'!M91+'11-2023'!M91+'12-2023'!M91</f>
        <v>3096713.4800382704</v>
      </c>
      <c r="N91" s="73">
        <f>'05-2023'!N91+'06-2023'!N91+'07-2023'!N91+'08-2023'!N91+'09-2023'!N91+'10-2023'!N91+'11-2023'!N91+'12-2023'!N91</f>
        <v>61168.71000000001</v>
      </c>
      <c r="O91" s="73">
        <f>'05-2023'!O91+'06-2023'!O91+'07-2023'!O91+'08-2023'!O91+'09-2023'!O91+'10-2023'!O91+'11-2023'!O91+'12-2023'!O91</f>
        <v>12233.74</v>
      </c>
      <c r="P91" s="73">
        <f>'05-2023'!P91+'06-2023'!P91+'07-2023'!P91+'08-2023'!P91+'09-2023'!P91+'10-2023'!P91+'11-2023'!P91+'12-2023'!P91</f>
        <v>48934.97</v>
      </c>
      <c r="Q91" s="74">
        <f t="shared" si="1"/>
        <v>3302084.5900382707</v>
      </c>
    </row>
    <row r="92" spans="1:17" ht="12.75">
      <c r="A92" s="72">
        <f>+'01-2023'!A92</f>
        <v>81</v>
      </c>
      <c r="B92" s="21" t="str">
        <f>+'01-2023'!B92</f>
        <v>DOVERLANDIA</v>
      </c>
      <c r="C92" s="25">
        <f>+IF(ISERROR(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,"",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</f>
        <v>0.2023056971641123</v>
      </c>
      <c r="D92" s="22">
        <f>+'01-2023'!D92+'02-2023'!D92+'03-2023'!D92+'04-2023'!D92+'05-2023'!D92+'06-2023'!D92+'07-2023'!D92+'08-2023'!D92+'09-2023'!D92+'10-2023'!D92+'11-2023'!D92+'12-2023'!D92</f>
        <v>904284.3500000001</v>
      </c>
      <c r="E92" s="22">
        <f>+'01-2023'!E92+'02-2023'!E92+'03-2023'!E92+'04-2023'!E92+'05-2023'!E92+'06-2023'!E92+'07-2023'!E92+'08-2023'!E92+'09-2023'!E92+'10-2023'!E92+'11-2023'!E92+'12-2023'!E92</f>
        <v>177251.11000000002</v>
      </c>
      <c r="F92" s="22">
        <f>+'01-2023'!F92+'02-2023'!F92+'03-2023'!F92+'04-2023'!F92+'05-2023'!F92+'06-2023'!F92+'07-2023'!F92+'08-2023'!F92+'09-2023'!F92+'10-2023'!F92+'11-2023'!F92+'12-2023'!F92</f>
        <v>727033.24</v>
      </c>
      <c r="G92" s="22">
        <f>+'01-2023'!G92+'02-2023'!G92+'03-2023'!G92+'04-2023'!G92+'05-2023'!G92+'06-2023'!G92+'07-2023'!G92+'08-2023'!G92+'09-2023'!G92+'10-2023'!G92+'11-2023'!G92+'12-2023'!G92</f>
        <v>49635.6</v>
      </c>
      <c r="H92" s="22">
        <f>+'01-2023'!H92+'02-2023'!H92+'03-2023'!H92+'04-2023'!H92+'05-2023'!H92+'06-2023'!H92+'07-2023'!H92+'08-2023'!H92+'09-2023'!H92+'10-2023'!H92+'11-2023'!H92+'12-2023'!H92</f>
        <v>9927.129999999997</v>
      </c>
      <c r="I92" s="22">
        <f>+'01-2023'!I92+'02-2023'!I92+'03-2023'!I92+'04-2023'!I92+'05-2023'!I92+'06-2023'!I92+'07-2023'!I92+'08-2023'!I92+'09-2023'!I92+'10-2023'!I92+'11-2023'!I92+'12-2023'!I92</f>
        <v>397.07000000000005</v>
      </c>
      <c r="J92" s="22">
        <f>+'01-2023'!J92+'02-2023'!J92+'03-2023'!J92+'04-2023'!J92+'05-2023'!J92+'06-2023'!J92+'07-2023'!J92+'08-2023'!J92+'09-2023'!J92+'10-2023'!J92+'11-2023'!J92+'12-2023'!J92</f>
        <v>39311.4</v>
      </c>
      <c r="K92" s="22">
        <f>+'01-2023'!K92+'02-2023'!K92+'03-2023'!K92+'04-2023'!K92+'05-2023'!K92+'06-2023'!K92+'07-2023'!K92+'08-2023'!K92+'09-2023'!K92+'10-2023'!K92+'11-2023'!K92+'12-2023'!K92</f>
        <v>8615118.518187374</v>
      </c>
      <c r="L92" s="22">
        <f>+'01-2023'!L92+'02-2023'!L92+'03-2023'!L92+'04-2023'!L92+'05-2023'!L92+'06-2023'!L92+'07-2023'!L92+'08-2023'!L92+'09-2023'!L92+'10-2023'!L92+'11-2023'!L92+'12-2023'!L92</f>
        <v>1742290.0517636568</v>
      </c>
      <c r="M92" s="22">
        <f>+'01-2023'!M92+'02-2023'!M92+'03-2023'!M92+'04-2023'!M92+'05-2023'!M92+'06-2023'!M92+'07-2023'!M92+'08-2023'!M92+'09-2023'!M92+'10-2023'!M92+'11-2023'!M92+'12-2023'!M92</f>
        <v>6872828.466423717</v>
      </c>
      <c r="N92" s="73">
        <f>'05-2023'!N92+'06-2023'!N92+'07-2023'!N92+'08-2023'!N92+'09-2023'!N92+'10-2023'!N92+'11-2023'!N92+'12-2023'!N92</f>
        <v>137090.12</v>
      </c>
      <c r="O92" s="73">
        <f>'05-2023'!O92+'06-2023'!O92+'07-2023'!O92+'08-2023'!O92+'09-2023'!O92+'10-2023'!O92+'11-2023'!O92+'12-2023'!O92</f>
        <v>27418.019999999997</v>
      </c>
      <c r="P92" s="73">
        <f>'05-2023'!P92+'06-2023'!P92+'07-2023'!P92+'08-2023'!P92+'09-2023'!P92+'10-2023'!P92+'11-2023'!P92+'12-2023'!P92</f>
        <v>109672.1</v>
      </c>
      <c r="Q92" s="74">
        <f t="shared" si="1"/>
        <v>7748845.206423717</v>
      </c>
    </row>
    <row r="93" spans="1:17" ht="12.75">
      <c r="A93" s="72">
        <f>+'01-2023'!A93</f>
        <v>82</v>
      </c>
      <c r="B93" s="21" t="str">
        <f>+'01-2023'!B93</f>
        <v>EDEALINA</v>
      </c>
      <c r="C93" s="25">
        <f>+IF(ISERROR(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,"",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</f>
        <v>0.23611926103904457</v>
      </c>
      <c r="D93" s="22">
        <f>+'01-2023'!D93+'02-2023'!D93+'03-2023'!D93+'04-2023'!D93+'05-2023'!D93+'06-2023'!D93+'07-2023'!D93+'08-2023'!D93+'09-2023'!D93+'10-2023'!D93+'11-2023'!D93+'12-2023'!D93</f>
        <v>415406.6</v>
      </c>
      <c r="E93" s="22">
        <f>+'01-2023'!E93+'02-2023'!E93+'03-2023'!E93+'04-2023'!E93+'05-2023'!E93+'06-2023'!E93+'07-2023'!E93+'08-2023'!E93+'09-2023'!E93+'10-2023'!E93+'11-2023'!E93+'12-2023'!E93</f>
        <v>83685.56999999999</v>
      </c>
      <c r="F93" s="22">
        <f>+'01-2023'!F93+'02-2023'!F93+'03-2023'!F93+'04-2023'!F93+'05-2023'!F93+'06-2023'!F93+'07-2023'!F93+'08-2023'!F93+'09-2023'!F93+'10-2023'!F93+'11-2023'!F93+'12-2023'!F93</f>
        <v>331721.03</v>
      </c>
      <c r="G93" s="22">
        <f>+'01-2023'!G93+'02-2023'!G93+'03-2023'!G93+'04-2023'!G93+'05-2023'!G93+'06-2023'!G93+'07-2023'!G93+'08-2023'!G93+'09-2023'!G93+'10-2023'!G93+'11-2023'!G93+'12-2023'!G93</f>
        <v>57931.48999999999</v>
      </c>
      <c r="H93" s="22">
        <f>+'01-2023'!H93+'02-2023'!H93+'03-2023'!H93+'04-2023'!H93+'05-2023'!H93+'06-2023'!H93+'07-2023'!H93+'08-2023'!H93+'09-2023'!H93+'10-2023'!H93+'11-2023'!H93+'12-2023'!H93</f>
        <v>11586.31</v>
      </c>
      <c r="I93" s="22">
        <f>+'01-2023'!I93+'02-2023'!I93+'03-2023'!I93+'04-2023'!I93+'05-2023'!I93+'06-2023'!I93+'07-2023'!I93+'08-2023'!I93+'09-2023'!I93+'10-2023'!I93+'11-2023'!I93+'12-2023'!I93</f>
        <v>463.45</v>
      </c>
      <c r="J93" s="22">
        <f>+'01-2023'!J93+'02-2023'!J93+'03-2023'!J93+'04-2023'!J93+'05-2023'!J93+'06-2023'!J93+'07-2023'!J93+'08-2023'!J93+'09-2023'!J93+'10-2023'!J93+'11-2023'!J93+'12-2023'!J93</f>
        <v>45881.729999999996</v>
      </c>
      <c r="K93" s="22">
        <f>+'01-2023'!K93+'02-2023'!K93+'03-2023'!K93+'04-2023'!K93+'05-2023'!K93+'06-2023'!K93+'07-2023'!K93+'08-2023'!K93+'09-2023'!K93+'10-2023'!K93+'11-2023'!K93+'12-2023'!K93</f>
        <v>10020862.934517246</v>
      </c>
      <c r="L93" s="22">
        <f>+'01-2023'!L93+'02-2023'!L93+'03-2023'!L93+'04-2023'!L93+'05-2023'!L93+'06-2023'!L93+'07-2023'!L93+'08-2023'!L93+'09-2023'!L93+'10-2023'!L93+'11-2023'!L93+'12-2023'!L93</f>
        <v>2037026.4751211721</v>
      </c>
      <c r="M93" s="22">
        <f>+'01-2023'!M93+'02-2023'!M93+'03-2023'!M93+'04-2023'!M93+'05-2023'!M93+'06-2023'!M93+'07-2023'!M93+'08-2023'!M93+'09-2023'!M93+'10-2023'!M93+'11-2023'!M93+'12-2023'!M93</f>
        <v>7983836.459396074</v>
      </c>
      <c r="N93" s="73">
        <f>'05-2023'!N93+'06-2023'!N93+'07-2023'!N93+'08-2023'!N93+'09-2023'!N93+'10-2023'!N93+'11-2023'!N93+'12-2023'!N93</f>
        <v>160001.24</v>
      </c>
      <c r="O93" s="73">
        <f>'05-2023'!O93+'06-2023'!O93+'07-2023'!O93+'08-2023'!O93+'09-2023'!O93+'10-2023'!O93+'11-2023'!O93+'12-2023'!O93</f>
        <v>32000.25</v>
      </c>
      <c r="P93" s="73">
        <f>'05-2023'!P93+'06-2023'!P93+'07-2023'!P93+'08-2023'!P93+'09-2023'!P93+'10-2023'!P93+'11-2023'!P93+'12-2023'!P93</f>
        <v>128000.98999999999</v>
      </c>
      <c r="Q93" s="74">
        <f t="shared" si="1"/>
        <v>8489440.209396074</v>
      </c>
    </row>
    <row r="94" spans="1:17" ht="12.75">
      <c r="A94" s="72">
        <f>+'01-2023'!A94</f>
        <v>83</v>
      </c>
      <c r="B94" s="21" t="str">
        <f>+'01-2023'!B94</f>
        <v>EDEIA</v>
      </c>
      <c r="C94" s="25">
        <f>+IF(ISERROR(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,"",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</f>
        <v>0.5627617922239959</v>
      </c>
      <c r="D94" s="22">
        <f>+'01-2023'!D94+'02-2023'!D94+'03-2023'!D94+'04-2023'!D94+'05-2023'!D94+'06-2023'!D94+'07-2023'!D94+'08-2023'!D94+'09-2023'!D94+'10-2023'!D94+'11-2023'!D94+'12-2023'!D94</f>
        <v>2061681.37</v>
      </c>
      <c r="E94" s="22">
        <f>+'01-2023'!E94+'02-2023'!E94+'03-2023'!E94+'04-2023'!E94+'05-2023'!E94+'06-2023'!E94+'07-2023'!E94+'08-2023'!E94+'09-2023'!E94+'10-2023'!E94+'11-2023'!E94+'12-2023'!E94</f>
        <v>405049.29</v>
      </c>
      <c r="F94" s="22">
        <f>+'01-2023'!F94+'02-2023'!F94+'03-2023'!F94+'04-2023'!F94+'05-2023'!F94+'06-2023'!F94+'07-2023'!F94+'08-2023'!F94+'09-2023'!F94+'10-2023'!F94+'11-2023'!F94+'12-2023'!F94</f>
        <v>1656632.08</v>
      </c>
      <c r="G94" s="22">
        <f>+'01-2023'!G94+'02-2023'!G94+'03-2023'!G94+'04-2023'!G94+'05-2023'!G94+'06-2023'!G94+'07-2023'!G94+'08-2023'!G94+'09-2023'!G94+'10-2023'!G94+'11-2023'!G94+'12-2023'!G94</f>
        <v>138070.79000000004</v>
      </c>
      <c r="H94" s="22">
        <f>+'01-2023'!H94+'02-2023'!H94+'03-2023'!H94+'04-2023'!H94+'05-2023'!H94+'06-2023'!H94+'07-2023'!H94+'08-2023'!H94+'09-2023'!H94+'10-2023'!H94+'11-2023'!H94+'12-2023'!H94</f>
        <v>27614.159999999996</v>
      </c>
      <c r="I94" s="22">
        <f>+'01-2023'!I94+'02-2023'!I94+'03-2023'!I94+'04-2023'!I94+'05-2023'!I94+'06-2023'!I94+'07-2023'!I94+'08-2023'!I94+'09-2023'!I94+'10-2023'!I94+'11-2023'!I94+'12-2023'!I94</f>
        <v>1104.57</v>
      </c>
      <c r="J94" s="22">
        <f>+'01-2023'!J94+'02-2023'!J94+'03-2023'!J94+'04-2023'!J94+'05-2023'!J94+'06-2023'!J94+'07-2023'!J94+'08-2023'!J94+'09-2023'!J94+'10-2023'!J94+'11-2023'!J94+'12-2023'!J94</f>
        <v>109352.06</v>
      </c>
      <c r="K94" s="22">
        <f>+'01-2023'!K94+'02-2023'!K94+'03-2023'!K94+'04-2023'!K94+'05-2023'!K94+'06-2023'!K94+'07-2023'!K94+'08-2023'!K94+'09-2023'!K94+'10-2023'!K94+'11-2023'!K94+'12-2023'!K94</f>
        <v>24157145.423020862</v>
      </c>
      <c r="L94" s="22">
        <f>+'01-2023'!L94+'02-2023'!L94+'03-2023'!L94+'04-2023'!L94+'05-2023'!L94+'06-2023'!L94+'07-2023'!L94+'08-2023'!L94+'09-2023'!L94+'10-2023'!L94+'11-2023'!L94+'12-2023'!L94</f>
        <v>4850369.227558402</v>
      </c>
      <c r="M94" s="22">
        <f>+'01-2023'!M94+'02-2023'!M94+'03-2023'!M94+'04-2023'!M94+'05-2023'!M94+'06-2023'!M94+'07-2023'!M94+'08-2023'!M94+'09-2023'!M94+'10-2023'!M94+'11-2023'!M94+'12-2023'!M94</f>
        <v>19306776.19546246</v>
      </c>
      <c r="N94" s="73">
        <f>'05-2023'!N94+'06-2023'!N94+'07-2023'!N94+'08-2023'!N94+'09-2023'!N94+'10-2023'!N94+'11-2023'!N94+'12-2023'!N94</f>
        <v>381325.62</v>
      </c>
      <c r="O94" s="73">
        <f>'05-2023'!O94+'06-2023'!O94+'07-2023'!O94+'08-2023'!O94+'09-2023'!O94+'10-2023'!O94+'11-2023'!O94+'12-2023'!O94</f>
        <v>76265.12</v>
      </c>
      <c r="P94" s="73">
        <f>'05-2023'!P94+'06-2023'!P94+'07-2023'!P94+'08-2023'!P94+'09-2023'!P94+'10-2023'!P94+'11-2023'!P94+'12-2023'!P94</f>
        <v>305060.5</v>
      </c>
      <c r="Q94" s="74">
        <f t="shared" si="1"/>
        <v>21377820.835462462</v>
      </c>
    </row>
    <row r="95" spans="1:17" ht="12.75">
      <c r="A95" s="72">
        <f>+'01-2023'!A95</f>
        <v>84</v>
      </c>
      <c r="B95" s="21" t="str">
        <f>+'01-2023'!B95</f>
        <v>ESTRELA DO NORTE</v>
      </c>
      <c r="C95" s="25">
        <f>+IF(ISERROR(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,"",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</f>
        <v>0.08297838844286999</v>
      </c>
      <c r="D95" s="22">
        <f>+'01-2023'!D95+'02-2023'!D95+'03-2023'!D95+'04-2023'!D95+'05-2023'!D95+'06-2023'!D95+'07-2023'!D95+'08-2023'!D95+'09-2023'!D95+'10-2023'!D95+'11-2023'!D95+'12-2023'!D95</f>
        <v>281179.76999999996</v>
      </c>
      <c r="E95" s="22">
        <f>+'01-2023'!E95+'02-2023'!E95+'03-2023'!E95+'04-2023'!E95+'05-2023'!E95+'06-2023'!E95+'07-2023'!E95+'08-2023'!E95+'09-2023'!E95+'10-2023'!E95+'11-2023'!E95+'12-2023'!E95</f>
        <v>54633.259999999995</v>
      </c>
      <c r="F95" s="22">
        <f>+'01-2023'!F95+'02-2023'!F95+'03-2023'!F95+'04-2023'!F95+'05-2023'!F95+'06-2023'!F95+'07-2023'!F95+'08-2023'!F95+'09-2023'!F95+'10-2023'!F95+'11-2023'!F95+'12-2023'!F95</f>
        <v>226546.51</v>
      </c>
      <c r="G95" s="22">
        <f>+'01-2023'!G95+'02-2023'!G95+'03-2023'!G95+'04-2023'!G95+'05-2023'!G95+'06-2023'!G95+'07-2023'!G95+'08-2023'!G95+'09-2023'!G95+'10-2023'!G95+'11-2023'!G95+'12-2023'!G95</f>
        <v>20359.879999999997</v>
      </c>
      <c r="H95" s="22">
        <f>+'01-2023'!H95+'02-2023'!H95+'03-2023'!H95+'04-2023'!H95+'05-2023'!H95+'06-2023'!H95+'07-2023'!H95+'08-2023'!H95+'09-2023'!H95+'10-2023'!H95+'11-2023'!H95+'12-2023'!H95</f>
        <v>4071.99</v>
      </c>
      <c r="I95" s="22">
        <f>+'01-2023'!I95+'02-2023'!I95+'03-2023'!I95+'04-2023'!I95+'05-2023'!I95+'06-2023'!I95+'07-2023'!I95+'08-2023'!I95+'09-2023'!I95+'10-2023'!I95+'11-2023'!I95+'12-2023'!I95</f>
        <v>162.88</v>
      </c>
      <c r="J95" s="22">
        <f>+'01-2023'!J95+'02-2023'!J95+'03-2023'!J95+'04-2023'!J95+'05-2023'!J95+'06-2023'!J95+'07-2023'!J95+'08-2023'!J95+'09-2023'!J95+'10-2023'!J95+'11-2023'!J95+'12-2023'!J95</f>
        <v>16125.01</v>
      </c>
      <c r="K95" s="22">
        <f>+'01-2023'!K95+'02-2023'!K95+'03-2023'!K95+'04-2023'!K95+'05-2023'!K95+'06-2023'!K95+'07-2023'!K95+'08-2023'!K95+'09-2023'!K95+'10-2023'!K95+'11-2023'!K95+'12-2023'!K95</f>
        <v>3551215.861623961</v>
      </c>
      <c r="L95" s="22">
        <f>+'01-2023'!L95+'02-2023'!L95+'03-2023'!L95+'04-2023'!L95+'05-2023'!L95+'06-2023'!L95+'07-2023'!L95+'08-2023'!L95+'09-2023'!L95+'10-2023'!L95+'11-2023'!L95+'12-2023'!L95</f>
        <v>713034.8862668085</v>
      </c>
      <c r="M95" s="22">
        <f>+'01-2023'!M95+'02-2023'!M95+'03-2023'!M95+'04-2023'!M95+'05-2023'!M95+'06-2023'!M95+'07-2023'!M95+'08-2023'!M95+'09-2023'!M95+'10-2023'!M95+'11-2023'!M95+'12-2023'!M95</f>
        <v>2838180.975357152</v>
      </c>
      <c r="N95" s="73">
        <f>'05-2023'!N95+'06-2023'!N95+'07-2023'!N95+'08-2023'!N95+'09-2023'!N95+'10-2023'!N95+'11-2023'!N95+'12-2023'!N95</f>
        <v>56232.97</v>
      </c>
      <c r="O95" s="73">
        <f>'05-2023'!O95+'06-2023'!O95+'07-2023'!O95+'08-2023'!O95+'09-2023'!O95+'10-2023'!O95+'11-2023'!O95+'12-2023'!O95</f>
        <v>11246.6</v>
      </c>
      <c r="P95" s="73">
        <f>'05-2023'!P95+'06-2023'!P95+'07-2023'!P95+'08-2023'!P95+'09-2023'!P95+'10-2023'!P95+'11-2023'!P95+'12-2023'!P95</f>
        <v>44986.37</v>
      </c>
      <c r="Q95" s="74">
        <f t="shared" si="1"/>
        <v>3125838.865357152</v>
      </c>
    </row>
    <row r="96" spans="1:17" ht="12.75">
      <c r="A96" s="72">
        <f>+'01-2023'!A96</f>
        <v>85</v>
      </c>
      <c r="B96" s="21" t="str">
        <f>+'01-2023'!B96</f>
        <v>FAINA</v>
      </c>
      <c r="C96" s="25">
        <f>+IF(ISERROR(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,"",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</f>
        <v>0.1343325172206769</v>
      </c>
      <c r="D96" s="22">
        <f>+'01-2023'!D96+'02-2023'!D96+'03-2023'!D96+'04-2023'!D96+'05-2023'!D96+'06-2023'!D96+'07-2023'!D96+'08-2023'!D96+'09-2023'!D96+'10-2023'!D96+'11-2023'!D96+'12-2023'!D96</f>
        <v>380880.22</v>
      </c>
      <c r="E96" s="22">
        <f>+'01-2023'!E96+'02-2023'!E96+'03-2023'!E96+'04-2023'!E96+'05-2023'!E96+'06-2023'!E96+'07-2023'!E96+'08-2023'!E96+'09-2023'!E96+'10-2023'!E96+'11-2023'!E96+'12-2023'!E96</f>
        <v>75252.36</v>
      </c>
      <c r="F96" s="22">
        <f>+'01-2023'!F96+'02-2023'!F96+'03-2023'!F96+'04-2023'!F96+'05-2023'!F96+'06-2023'!F96+'07-2023'!F96+'08-2023'!F96+'09-2023'!F96+'10-2023'!F96+'11-2023'!F96+'12-2023'!F96</f>
        <v>305627.86</v>
      </c>
      <c r="G96" s="22">
        <f>+'01-2023'!G96+'02-2023'!G96+'03-2023'!G96+'04-2023'!G96+'05-2023'!G96+'06-2023'!G96+'07-2023'!G96+'08-2023'!G96+'09-2023'!G96+'10-2023'!G96+'11-2023'!G96+'12-2023'!G96</f>
        <v>32959.12</v>
      </c>
      <c r="H96" s="22">
        <f>+'01-2023'!H96+'02-2023'!H96+'03-2023'!H96+'04-2023'!H96+'05-2023'!H96+'06-2023'!H96+'07-2023'!H96+'08-2023'!H96+'09-2023'!H96+'10-2023'!H96+'11-2023'!H96+'12-2023'!H96</f>
        <v>6591.84</v>
      </c>
      <c r="I96" s="22">
        <f>+'01-2023'!I96+'02-2023'!I96+'03-2023'!I96+'04-2023'!I96+'05-2023'!I96+'06-2023'!I96+'07-2023'!I96+'08-2023'!I96+'09-2023'!I96+'10-2023'!I96+'11-2023'!I96+'12-2023'!I96</f>
        <v>263.67</v>
      </c>
      <c r="J96" s="22">
        <f>+'01-2023'!J96+'02-2023'!J96+'03-2023'!J96+'04-2023'!J96+'05-2023'!J96+'06-2023'!J96+'07-2023'!J96+'08-2023'!J96+'09-2023'!J96+'10-2023'!J96+'11-2023'!J96+'12-2023'!J96</f>
        <v>26103.61</v>
      </c>
      <c r="K96" s="22">
        <f>+'01-2023'!K96+'02-2023'!K96+'03-2023'!K96+'04-2023'!K96+'05-2023'!K96+'06-2023'!K96+'07-2023'!K96+'08-2023'!K96+'09-2023'!K96+'10-2023'!K96+'11-2023'!K96+'12-2023'!K96</f>
        <v>5695572.086073461</v>
      </c>
      <c r="L96" s="22">
        <f>+'01-2023'!L96+'02-2023'!L96+'03-2023'!L96+'04-2023'!L96+'05-2023'!L96+'06-2023'!L96+'07-2023'!L96+'08-2023'!L96+'09-2023'!L96+'10-2023'!L96+'11-2023'!L96+'12-2023'!L96</f>
        <v>1167131.000412436</v>
      </c>
      <c r="M96" s="22">
        <f>+'01-2023'!M96+'02-2023'!M96+'03-2023'!M96+'04-2023'!M96+'05-2023'!M96+'06-2023'!M96+'07-2023'!M96+'08-2023'!M96+'09-2023'!M96+'10-2023'!M96+'11-2023'!M96+'12-2023'!M96</f>
        <v>4528441.085661024</v>
      </c>
      <c r="N96" s="73">
        <f>'05-2023'!N96+'06-2023'!N96+'07-2023'!N96+'08-2023'!N96+'09-2023'!N96+'10-2023'!N96+'11-2023'!N96+'12-2023'!N96</f>
        <v>91030.23</v>
      </c>
      <c r="O96" s="73">
        <f>'05-2023'!O96+'06-2023'!O96+'07-2023'!O96+'08-2023'!O96+'09-2023'!O96+'10-2023'!O96+'11-2023'!O96+'12-2023'!O96</f>
        <v>18206.05</v>
      </c>
      <c r="P96" s="73">
        <f>'05-2023'!P96+'06-2023'!P96+'07-2023'!P96+'08-2023'!P96+'09-2023'!P96+'10-2023'!P96+'11-2023'!P96+'12-2023'!P96</f>
        <v>72824.18</v>
      </c>
      <c r="Q96" s="74">
        <f t="shared" si="1"/>
        <v>4932996.735661023</v>
      </c>
    </row>
    <row r="97" spans="1:17" ht="12.75">
      <c r="A97" s="72">
        <f>+'01-2023'!A97</f>
        <v>86</v>
      </c>
      <c r="B97" s="21" t="str">
        <f>+'01-2023'!B97</f>
        <v>FAZENDA NOVA</v>
      </c>
      <c r="C97" s="25">
        <f>+IF(ISERROR(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,"",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</f>
        <v>0.12762474689870845</v>
      </c>
      <c r="D97" s="22">
        <f>+'01-2023'!D97+'02-2023'!D97+'03-2023'!D97+'04-2023'!D97+'05-2023'!D97+'06-2023'!D97+'07-2023'!D97+'08-2023'!D97+'09-2023'!D97+'10-2023'!D97+'11-2023'!D97+'12-2023'!D97</f>
        <v>551454.7699999999</v>
      </c>
      <c r="E97" s="22">
        <f>+'01-2023'!E97+'02-2023'!E97+'03-2023'!E97+'04-2023'!E97+'05-2023'!E97+'06-2023'!E97+'07-2023'!E97+'08-2023'!E97+'09-2023'!E97+'10-2023'!E97+'11-2023'!E97+'12-2023'!E97</f>
        <v>107773.73999999999</v>
      </c>
      <c r="F97" s="22">
        <f>+'01-2023'!F97+'02-2023'!F97+'03-2023'!F97+'04-2023'!F97+'05-2023'!F97+'06-2023'!F97+'07-2023'!F97+'08-2023'!F97+'09-2023'!F97+'10-2023'!F97+'11-2023'!F97+'12-2023'!F97</f>
        <v>443681.03</v>
      </c>
      <c r="G97" s="22">
        <f>+'01-2023'!G97+'02-2023'!G97+'03-2023'!G97+'04-2023'!G97+'05-2023'!G97+'06-2023'!G97+'07-2023'!G97+'08-2023'!G97+'09-2023'!G97+'10-2023'!G97+'11-2023'!G97+'12-2023'!G97</f>
        <v>31313.31</v>
      </c>
      <c r="H97" s="22">
        <f>+'01-2023'!H97+'02-2023'!H97+'03-2023'!H97+'04-2023'!H97+'05-2023'!H97+'06-2023'!H97+'07-2023'!H97+'08-2023'!H97+'09-2023'!H97+'10-2023'!H97+'11-2023'!H97+'12-2023'!H97</f>
        <v>6262.68</v>
      </c>
      <c r="I97" s="22">
        <f>+'01-2023'!I97+'02-2023'!I97+'03-2023'!I97+'04-2023'!I97+'05-2023'!I97+'06-2023'!I97+'07-2023'!I97+'08-2023'!I97+'09-2023'!I97+'10-2023'!I97+'11-2023'!I97+'12-2023'!I97</f>
        <v>250.51000000000002</v>
      </c>
      <c r="J97" s="22">
        <f>+'01-2023'!J97+'02-2023'!J97+'03-2023'!J97+'04-2023'!J97+'05-2023'!J97+'06-2023'!J97+'07-2023'!J97+'08-2023'!J97+'09-2023'!J97+'10-2023'!J97+'11-2023'!J97+'12-2023'!J97</f>
        <v>24800.120000000003</v>
      </c>
      <c r="K97" s="22">
        <f>+'01-2023'!K97+'02-2023'!K97+'03-2023'!K97+'04-2023'!K97+'05-2023'!K97+'06-2023'!K97+'07-2023'!K97+'08-2023'!K97+'09-2023'!K97+'10-2023'!K97+'11-2023'!K97+'12-2023'!K97</f>
        <v>5462994.378284471</v>
      </c>
      <c r="L97" s="22">
        <f>+'01-2023'!L97+'02-2023'!L97+'03-2023'!L97+'04-2023'!L97+'05-2023'!L97+'06-2023'!L97+'07-2023'!L97+'08-2023'!L97+'09-2023'!L97+'10-2023'!L97+'11-2023'!L97+'12-2023'!L97</f>
        <v>1097373.7575764398</v>
      </c>
      <c r="M97" s="22">
        <f>+'01-2023'!M97+'02-2023'!M97+'03-2023'!M97+'04-2023'!M97+'05-2023'!M97+'06-2023'!M97+'07-2023'!M97+'08-2023'!M97+'09-2023'!M97+'10-2023'!M97+'11-2023'!M97+'12-2023'!M97</f>
        <v>4365620.620708032</v>
      </c>
      <c r="N97" s="73">
        <f>'05-2023'!N97+'06-2023'!N97+'07-2023'!N97+'08-2023'!N97+'09-2023'!N97+'10-2023'!N97+'11-2023'!N97+'12-2023'!N97</f>
        <v>86486.98000000001</v>
      </c>
      <c r="O97" s="73">
        <f>'05-2023'!O97+'06-2023'!O97+'07-2023'!O97+'08-2023'!O97+'09-2023'!O97+'10-2023'!O97+'11-2023'!O97+'12-2023'!O97</f>
        <v>17297.4</v>
      </c>
      <c r="P97" s="73">
        <f>'05-2023'!P97+'06-2023'!P97+'07-2023'!P97+'08-2023'!P97+'09-2023'!P97+'10-2023'!P97+'11-2023'!P97+'12-2023'!P97</f>
        <v>69189.58</v>
      </c>
      <c r="Q97" s="74">
        <f t="shared" si="1"/>
        <v>4903291.350708032</v>
      </c>
    </row>
    <row r="98" spans="1:17" ht="12.75">
      <c r="A98" s="72">
        <f>+'01-2023'!A98</f>
        <v>87</v>
      </c>
      <c r="B98" s="21" t="str">
        <f>+'01-2023'!B98</f>
        <v>FIRMINOPOLIS</v>
      </c>
      <c r="C98" s="25">
        <f>+IF(ISERROR(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,"",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</f>
        <v>0.13049491429681276</v>
      </c>
      <c r="D98" s="22">
        <f>+'01-2023'!D98+'02-2023'!D98+'03-2023'!D98+'04-2023'!D98+'05-2023'!D98+'06-2023'!D98+'07-2023'!D98+'08-2023'!D98+'09-2023'!D98+'10-2023'!D98+'11-2023'!D98+'12-2023'!D98</f>
        <v>1044488.59</v>
      </c>
      <c r="E98" s="22">
        <f>+'01-2023'!E98+'02-2023'!E98+'03-2023'!E98+'04-2023'!E98+'05-2023'!E98+'06-2023'!E98+'07-2023'!E98+'08-2023'!E98+'09-2023'!E98+'10-2023'!E98+'11-2023'!E98+'12-2023'!E98</f>
        <v>204102.54</v>
      </c>
      <c r="F98" s="22">
        <f>+'01-2023'!F98+'02-2023'!F98+'03-2023'!F98+'04-2023'!F98+'05-2023'!F98+'06-2023'!F98+'07-2023'!F98+'08-2023'!F98+'09-2023'!F98+'10-2023'!F98+'11-2023'!F98+'12-2023'!F98</f>
        <v>840386.05</v>
      </c>
      <c r="G98" s="22">
        <f>+'01-2023'!G98+'02-2023'!G98+'03-2023'!G98+'04-2023'!G98+'05-2023'!G98+'06-2023'!G98+'07-2023'!G98+'08-2023'!G98+'09-2023'!G98+'10-2023'!G98+'11-2023'!G98+'12-2023'!G98</f>
        <v>32017.590000000004</v>
      </c>
      <c r="H98" s="22">
        <f>+'01-2023'!H98+'02-2023'!H98+'03-2023'!H98+'04-2023'!H98+'05-2023'!H98+'06-2023'!H98+'07-2023'!H98+'08-2023'!H98+'09-2023'!H98+'10-2023'!H98+'11-2023'!H98+'12-2023'!H98</f>
        <v>6403.52</v>
      </c>
      <c r="I98" s="22">
        <f>+'01-2023'!I98+'02-2023'!I98+'03-2023'!I98+'04-2023'!I98+'05-2023'!I98+'06-2023'!I98+'07-2023'!I98+'08-2023'!I98+'09-2023'!I98+'10-2023'!I98+'11-2023'!I98+'12-2023'!I98</f>
        <v>256.13</v>
      </c>
      <c r="J98" s="22">
        <f>+'01-2023'!J98+'02-2023'!J98+'03-2023'!J98+'04-2023'!J98+'05-2023'!J98+'06-2023'!J98+'07-2023'!J98+'08-2023'!J98+'09-2023'!J98+'10-2023'!J98+'11-2023'!J98+'12-2023'!J98</f>
        <v>25357.940000000002</v>
      </c>
      <c r="K98" s="22">
        <f>+'01-2023'!K98+'02-2023'!K98+'03-2023'!K98+'04-2023'!K98+'05-2023'!K98+'06-2023'!K98+'07-2023'!K98+'08-2023'!K98+'09-2023'!K98+'10-2023'!K98+'11-2023'!K98+'12-2023'!K98</f>
        <v>5466022.111050771</v>
      </c>
      <c r="L98" s="22">
        <f>+'01-2023'!L98+'02-2023'!L98+'03-2023'!L98+'04-2023'!L98+'05-2023'!L98+'06-2023'!L98+'07-2023'!L98+'08-2023'!L98+'09-2023'!L98+'10-2023'!L98+'11-2023'!L98+'12-2023'!L98</f>
        <v>1126541.6587150015</v>
      </c>
      <c r="M98" s="22">
        <f>+'01-2023'!M98+'02-2023'!M98+'03-2023'!M98+'04-2023'!M98+'05-2023'!M98+'06-2023'!M98+'07-2023'!M98+'08-2023'!M98+'09-2023'!M98+'10-2023'!M98+'11-2023'!M98+'12-2023'!M98</f>
        <v>4339480.45233577</v>
      </c>
      <c r="N98" s="73">
        <f>'05-2023'!N98+'06-2023'!N98+'07-2023'!N98+'08-2023'!N98+'09-2023'!N98+'10-2023'!N98+'11-2023'!N98+'12-2023'!N98</f>
        <v>88430.11</v>
      </c>
      <c r="O98" s="73">
        <f>'05-2023'!O98+'06-2023'!O98+'07-2023'!O98+'08-2023'!O98+'09-2023'!O98+'10-2023'!O98+'11-2023'!O98+'12-2023'!O98</f>
        <v>17686.02</v>
      </c>
      <c r="P98" s="73">
        <f>'05-2023'!P98+'06-2023'!P98+'07-2023'!P98+'08-2023'!P98+'09-2023'!P98+'10-2023'!P98+'11-2023'!P98+'12-2023'!P98</f>
        <v>70744.09</v>
      </c>
      <c r="Q98" s="74">
        <f t="shared" si="1"/>
        <v>5275968.53233577</v>
      </c>
    </row>
    <row r="99" spans="1:17" ht="12.75">
      <c r="A99" s="72">
        <f>+'01-2023'!A99</f>
        <v>88</v>
      </c>
      <c r="B99" s="21" t="str">
        <f>+'01-2023'!B99</f>
        <v>FLORES DE GOIAS</v>
      </c>
      <c r="C99" s="25">
        <f>+IF(ISERROR(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,"",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</f>
        <v>0.14272456695717056</v>
      </c>
      <c r="D99" s="22">
        <f>+'01-2023'!D99+'02-2023'!D99+'03-2023'!D99+'04-2023'!D99+'05-2023'!D99+'06-2023'!D99+'07-2023'!D99+'08-2023'!D99+'09-2023'!D99+'10-2023'!D99+'11-2023'!D99+'12-2023'!D99</f>
        <v>250840.72000000003</v>
      </c>
      <c r="E99" s="22">
        <f>+'01-2023'!E99+'02-2023'!E99+'03-2023'!E99+'04-2023'!E99+'05-2023'!E99+'06-2023'!E99+'07-2023'!E99+'08-2023'!E99+'09-2023'!E99+'10-2023'!E99+'11-2023'!E99+'12-2023'!E99</f>
        <v>49937.399999999994</v>
      </c>
      <c r="F99" s="22">
        <f>+'01-2023'!F99+'02-2023'!F99+'03-2023'!F99+'04-2023'!F99+'05-2023'!F99+'06-2023'!F99+'07-2023'!F99+'08-2023'!F99+'09-2023'!F99+'10-2023'!F99+'11-2023'!F99+'12-2023'!F99</f>
        <v>200903.32</v>
      </c>
      <c r="G99" s="22">
        <f>+'01-2023'!G99+'02-2023'!G99+'03-2023'!G99+'04-2023'!G99+'05-2023'!G99+'06-2023'!G99+'07-2023'!G99+'08-2023'!G99+'09-2023'!G99+'10-2023'!G99+'11-2023'!G99+'12-2023'!G99</f>
        <v>35017.9</v>
      </c>
      <c r="H99" s="22">
        <f>+'01-2023'!H99+'02-2023'!H99+'03-2023'!H99+'04-2023'!H99+'05-2023'!H99+'06-2023'!H99+'07-2023'!H99+'08-2023'!H99+'09-2023'!H99+'10-2023'!H99+'11-2023'!H99+'12-2023'!H99</f>
        <v>7003.59</v>
      </c>
      <c r="I99" s="22">
        <f>+'01-2023'!I99+'02-2023'!I99+'03-2023'!I99+'04-2023'!I99+'05-2023'!I99+'06-2023'!I99+'07-2023'!I99+'08-2023'!I99+'09-2023'!I99+'10-2023'!I99+'11-2023'!I99+'12-2023'!I99</f>
        <v>280.13</v>
      </c>
      <c r="J99" s="22">
        <f>+'01-2023'!J99+'02-2023'!J99+'03-2023'!J99+'04-2023'!J99+'05-2023'!J99+'06-2023'!J99+'07-2023'!J99+'08-2023'!J99+'09-2023'!J99+'10-2023'!J99+'11-2023'!J99+'12-2023'!J99</f>
        <v>27734.180000000004</v>
      </c>
      <c r="K99" s="22">
        <f>+'01-2023'!K99+'02-2023'!K99+'03-2023'!K99+'04-2023'!K99+'05-2023'!K99+'06-2023'!K99+'07-2023'!K99+'08-2023'!K99+'09-2023'!K99+'10-2023'!K99+'11-2023'!K99+'12-2023'!K99</f>
        <v>6132450.128217304</v>
      </c>
      <c r="L99" s="22">
        <f>+'01-2023'!L99+'02-2023'!L99+'03-2023'!L99+'04-2023'!L99+'05-2023'!L99+'06-2023'!L99+'07-2023'!L99+'08-2023'!L99+'09-2023'!L99+'10-2023'!L99+'11-2023'!L99+'12-2023'!L99</f>
        <v>1231292.7372251763</v>
      </c>
      <c r="M99" s="22">
        <f>+'01-2023'!M99+'02-2023'!M99+'03-2023'!M99+'04-2023'!M99+'05-2023'!M99+'06-2023'!M99+'07-2023'!M99+'08-2023'!M99+'09-2023'!M99+'10-2023'!M99+'11-2023'!M99+'12-2023'!M99</f>
        <v>4901157.390992128</v>
      </c>
      <c r="N99" s="73">
        <f>'05-2023'!N99+'06-2023'!N99+'07-2023'!N99+'08-2023'!N99+'09-2023'!N99+'10-2023'!N99+'11-2023'!N99+'12-2023'!N99</f>
        <v>96717.94</v>
      </c>
      <c r="O99" s="73">
        <f>'05-2023'!O99+'06-2023'!O99+'07-2023'!O99+'08-2023'!O99+'09-2023'!O99+'10-2023'!O99+'11-2023'!O99+'12-2023'!O99</f>
        <v>19343.59</v>
      </c>
      <c r="P99" s="73">
        <f>'05-2023'!P99+'06-2023'!P99+'07-2023'!P99+'08-2023'!P99+'09-2023'!P99+'10-2023'!P99+'11-2023'!P99+'12-2023'!P99</f>
        <v>77374.35</v>
      </c>
      <c r="Q99" s="74">
        <f t="shared" si="1"/>
        <v>5207169.240992128</v>
      </c>
    </row>
    <row r="100" spans="1:17" ht="12.75">
      <c r="A100" s="72">
        <f>+'01-2023'!A100</f>
        <v>89</v>
      </c>
      <c r="B100" s="21" t="str">
        <f>+'01-2023'!B100</f>
        <v>FORMOSA</v>
      </c>
      <c r="C100" s="25">
        <f>+IF(ISERROR(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,"",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</f>
        <v>1.0400760303818544</v>
      </c>
      <c r="D100" s="22">
        <f>+'01-2023'!D100+'02-2023'!D100+'03-2023'!D100+'04-2023'!D100+'05-2023'!D100+'06-2023'!D100+'07-2023'!D100+'08-2023'!D100+'09-2023'!D100+'10-2023'!D100+'11-2023'!D100+'12-2023'!D100</f>
        <v>11792063.2825</v>
      </c>
      <c r="E100" s="22">
        <f>+'01-2023'!E100+'02-2023'!E100+'03-2023'!E100+'04-2023'!E100+'05-2023'!E100+'06-2023'!E100+'07-2023'!E100+'08-2023'!E100+'09-2023'!E100+'10-2023'!E100+'11-2023'!E100+'12-2023'!E100</f>
        <v>2343008.9725</v>
      </c>
      <c r="F100" s="22">
        <f>+'01-2023'!F100+'02-2023'!F100+'03-2023'!F100+'04-2023'!F100+'05-2023'!F100+'06-2023'!F100+'07-2023'!F100+'08-2023'!F100+'09-2023'!F100+'10-2023'!F100+'11-2023'!F100+'12-2023'!F100</f>
        <v>9449054.31</v>
      </c>
      <c r="G100" s="22">
        <f>+'01-2023'!G100+'02-2023'!G100+'03-2023'!G100+'04-2023'!G100+'05-2023'!G100+'06-2023'!G100+'07-2023'!G100+'08-2023'!G100+'09-2023'!G100+'10-2023'!G100+'11-2023'!G100+'12-2023'!G100</f>
        <v>255175.03</v>
      </c>
      <c r="H100" s="22">
        <f>+'01-2023'!H100+'02-2023'!H100+'03-2023'!H100+'04-2023'!H100+'05-2023'!H100+'06-2023'!H100+'07-2023'!H100+'08-2023'!H100+'09-2023'!H100+'10-2023'!H100+'11-2023'!H100+'12-2023'!H100</f>
        <v>51035.02</v>
      </c>
      <c r="I100" s="22">
        <f>+'01-2023'!I100+'02-2023'!I100+'03-2023'!I100+'04-2023'!I100+'05-2023'!I100+'06-2023'!I100+'07-2023'!I100+'08-2023'!I100+'09-2023'!I100+'10-2023'!I100+'11-2023'!I100+'12-2023'!I100</f>
        <v>2041.4</v>
      </c>
      <c r="J100" s="22">
        <f>+'01-2023'!J100+'02-2023'!J100+'03-2023'!J100+'04-2023'!J100+'05-2023'!J100+'06-2023'!J100+'07-2023'!J100+'08-2023'!J100+'09-2023'!J100+'10-2023'!J100+'11-2023'!J100+'12-2023'!J100</f>
        <v>202098.61000000002</v>
      </c>
      <c r="K100" s="22">
        <f>+'01-2023'!K100+'02-2023'!K100+'03-2023'!K100+'04-2023'!K100+'05-2023'!K100+'06-2023'!K100+'07-2023'!K100+'08-2023'!K100+'09-2023'!K100+'10-2023'!K100+'11-2023'!K100+'12-2023'!K100</f>
        <v>44518772.32284414</v>
      </c>
      <c r="L100" s="22">
        <f>+'01-2023'!L100+'02-2023'!L100+'03-2023'!L100+'04-2023'!L100+'05-2023'!L100+'06-2023'!L100+'07-2023'!L100+'08-2023'!L100+'09-2023'!L100+'10-2023'!L100+'11-2023'!L100+'12-2023'!L100</f>
        <v>8970732.322647287</v>
      </c>
      <c r="M100" s="22">
        <f>+'01-2023'!M100+'02-2023'!M100+'03-2023'!M100+'04-2023'!M100+'05-2023'!M100+'06-2023'!M100+'07-2023'!M100+'08-2023'!M100+'09-2023'!M100+'10-2023'!M100+'11-2023'!M100+'12-2023'!M100</f>
        <v>35548040.00019686</v>
      </c>
      <c r="N100" s="73">
        <f>'05-2023'!N100+'06-2023'!N100+'07-2023'!N100+'08-2023'!N100+'09-2023'!N100+'10-2023'!N100+'11-2023'!N100+'12-2023'!N100</f>
        <v>704757.26</v>
      </c>
      <c r="O100" s="73">
        <f>'05-2023'!O100+'06-2023'!O100+'07-2023'!O100+'08-2023'!O100+'09-2023'!O100+'10-2023'!O100+'11-2023'!O100+'12-2023'!O100</f>
        <v>140951.45</v>
      </c>
      <c r="P100" s="73">
        <f>'05-2023'!P100+'06-2023'!P100+'07-2023'!P100+'08-2023'!P100+'09-2023'!P100+'10-2023'!P100+'11-2023'!P100+'12-2023'!P100</f>
        <v>563805.8099999999</v>
      </c>
      <c r="Q100" s="74">
        <f t="shared" si="1"/>
        <v>45762998.73019686</v>
      </c>
    </row>
    <row r="101" spans="1:17" ht="12.75">
      <c r="A101" s="72">
        <f>+'01-2023'!A101</f>
        <v>90</v>
      </c>
      <c r="B101" s="21" t="str">
        <f>+'01-2023'!B101</f>
        <v>FORMOSO</v>
      </c>
      <c r="C101" s="25">
        <f>+IF(ISERROR(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,"",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</f>
        <v>0.09216862929042621</v>
      </c>
      <c r="D101" s="22">
        <f>+'01-2023'!D101+'02-2023'!D101+'03-2023'!D101+'04-2023'!D101+'05-2023'!D101+'06-2023'!D101+'07-2023'!D101+'08-2023'!D101+'09-2023'!D101+'10-2023'!D101+'11-2023'!D101+'12-2023'!D101</f>
        <v>446387.44</v>
      </c>
      <c r="E101" s="22">
        <f>+'01-2023'!E101+'02-2023'!E101+'03-2023'!E101+'04-2023'!E101+'05-2023'!E101+'06-2023'!E101+'07-2023'!E101+'08-2023'!E101+'09-2023'!E101+'10-2023'!E101+'11-2023'!E101+'12-2023'!E101</f>
        <v>88806.63</v>
      </c>
      <c r="F101" s="22">
        <f>+'01-2023'!F101+'02-2023'!F101+'03-2023'!F101+'04-2023'!F101+'05-2023'!F101+'06-2023'!F101+'07-2023'!F101+'08-2023'!F101+'09-2023'!F101+'10-2023'!F101+'11-2023'!F101+'12-2023'!F101</f>
        <v>357580.81000000006</v>
      </c>
      <c r="G101" s="22">
        <f>+'01-2023'!G101+'02-2023'!G101+'03-2023'!G101+'04-2023'!G101+'05-2023'!G101+'06-2023'!G101+'07-2023'!G101+'08-2023'!G101+'09-2023'!G101+'10-2023'!G101+'11-2023'!G101+'12-2023'!G101</f>
        <v>22614.66</v>
      </c>
      <c r="H101" s="22">
        <f>+'01-2023'!H101+'02-2023'!H101+'03-2023'!H101+'04-2023'!H101+'05-2023'!H101+'06-2023'!H101+'07-2023'!H101+'08-2023'!H101+'09-2023'!H101+'10-2023'!H101+'11-2023'!H101+'12-2023'!H101</f>
        <v>4522.95</v>
      </c>
      <c r="I101" s="22">
        <f>+'01-2023'!I101+'02-2023'!I101+'03-2023'!I101+'04-2023'!I101+'05-2023'!I101+'06-2023'!I101+'07-2023'!I101+'08-2023'!I101+'09-2023'!I101+'10-2023'!I101+'11-2023'!I101+'12-2023'!I101</f>
        <v>180.92</v>
      </c>
      <c r="J101" s="22">
        <f>+'01-2023'!J101+'02-2023'!J101+'03-2023'!J101+'04-2023'!J101+'05-2023'!J101+'06-2023'!J101+'07-2023'!J101+'08-2023'!J101+'09-2023'!J101+'10-2023'!J101+'11-2023'!J101+'12-2023'!J101</f>
        <v>17910.79</v>
      </c>
      <c r="K101" s="22">
        <f>+'01-2023'!K101+'02-2023'!K101+'03-2023'!K101+'04-2023'!K101+'05-2023'!K101+'06-2023'!K101+'07-2023'!K101+'08-2023'!K101+'09-2023'!K101+'10-2023'!K101+'11-2023'!K101+'12-2023'!K101</f>
        <v>3918883.7247762294</v>
      </c>
      <c r="L101" s="22">
        <f>+'01-2023'!L101+'02-2023'!L101+'03-2023'!L101+'04-2023'!L101+'05-2023'!L101+'06-2023'!L101+'07-2023'!L101+'08-2023'!L101+'09-2023'!L101+'10-2023'!L101+'11-2023'!L101+'12-2023'!L101</f>
        <v>796311.1398975045</v>
      </c>
      <c r="M101" s="22">
        <f>+'01-2023'!M101+'02-2023'!M101+'03-2023'!M101+'04-2023'!M101+'05-2023'!M101+'06-2023'!M101+'07-2023'!M101+'08-2023'!M101+'09-2023'!M101+'10-2023'!M101+'11-2023'!M101+'12-2023'!M101</f>
        <v>3122572.584878724</v>
      </c>
      <c r="N101" s="73">
        <f>'05-2023'!N101+'06-2023'!N101+'07-2023'!N101+'08-2023'!N101+'09-2023'!N101+'10-2023'!N101+'11-2023'!N101+'12-2023'!N101</f>
        <v>62459.439999999995</v>
      </c>
      <c r="O101" s="73">
        <f>'05-2023'!O101+'06-2023'!O101+'07-2023'!O101+'08-2023'!O101+'09-2023'!O101+'10-2023'!O101+'11-2023'!O101+'12-2023'!O101</f>
        <v>12491.89</v>
      </c>
      <c r="P101" s="73">
        <f>'05-2023'!P101+'06-2023'!P101+'07-2023'!P101+'08-2023'!P101+'09-2023'!P101+'10-2023'!P101+'11-2023'!P101+'12-2023'!P101</f>
        <v>49967.55</v>
      </c>
      <c r="Q101" s="74">
        <f t="shared" si="1"/>
        <v>3548031.734878724</v>
      </c>
    </row>
    <row r="102" spans="1:17" ht="12.75">
      <c r="A102" s="72">
        <f>+'01-2023'!A102</f>
        <v>91</v>
      </c>
      <c r="B102" s="21" t="str">
        <f>+'01-2023'!B102</f>
        <v>GAMELEIRA DE GOIAS</v>
      </c>
      <c r="C102" s="25">
        <f>+IF(ISERROR(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,"",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</f>
        <v>0.14460613461289554</v>
      </c>
      <c r="D102" s="22">
        <f>+'01-2023'!D102+'02-2023'!D102+'03-2023'!D102+'04-2023'!D102+'05-2023'!D102+'06-2023'!D102+'07-2023'!D102+'08-2023'!D102+'09-2023'!D102+'10-2023'!D102+'11-2023'!D102+'12-2023'!D102</f>
        <v>236425.43</v>
      </c>
      <c r="E102" s="22">
        <f>+'01-2023'!E102+'02-2023'!E102+'03-2023'!E102+'04-2023'!E102+'05-2023'!E102+'06-2023'!E102+'07-2023'!E102+'08-2023'!E102+'09-2023'!E102+'10-2023'!E102+'11-2023'!E102+'12-2023'!E102</f>
        <v>45917.99</v>
      </c>
      <c r="F102" s="22">
        <f>+'01-2023'!F102+'02-2023'!F102+'03-2023'!F102+'04-2023'!F102+'05-2023'!F102+'06-2023'!F102+'07-2023'!F102+'08-2023'!F102+'09-2023'!F102+'10-2023'!F102+'11-2023'!F102+'12-2023'!F102</f>
        <v>190507.44000000003</v>
      </c>
      <c r="G102" s="22">
        <f>+'01-2023'!G102+'02-2023'!G102+'03-2023'!G102+'04-2023'!G102+'05-2023'!G102+'06-2023'!G102+'07-2023'!G102+'08-2023'!G102+'09-2023'!G102+'10-2023'!G102+'11-2023'!G102+'12-2023'!G102</f>
        <v>35479.509999999995</v>
      </c>
      <c r="H102" s="22">
        <f>+'01-2023'!H102+'02-2023'!H102+'03-2023'!H102+'04-2023'!H102+'05-2023'!H102+'06-2023'!H102+'07-2023'!H102+'08-2023'!H102+'09-2023'!H102+'10-2023'!H102+'11-2023'!H102+'12-2023'!H102</f>
        <v>7095.91</v>
      </c>
      <c r="I102" s="22">
        <f>+'01-2023'!I102+'02-2023'!I102+'03-2023'!I102+'04-2023'!I102+'05-2023'!I102+'06-2023'!I102+'07-2023'!I102+'08-2023'!I102+'09-2023'!I102+'10-2023'!I102+'11-2023'!I102+'12-2023'!I102</f>
        <v>283.85</v>
      </c>
      <c r="J102" s="22">
        <f>+'01-2023'!J102+'02-2023'!J102+'03-2023'!J102+'04-2023'!J102+'05-2023'!J102+'06-2023'!J102+'07-2023'!J102+'08-2023'!J102+'09-2023'!J102+'10-2023'!J102+'11-2023'!J102+'12-2023'!J102</f>
        <v>28099.749999999996</v>
      </c>
      <c r="K102" s="22">
        <f>+'01-2023'!K102+'02-2023'!K102+'03-2023'!K102+'04-2023'!K102+'05-2023'!K102+'06-2023'!K102+'07-2023'!K102+'08-2023'!K102+'09-2023'!K102+'10-2023'!K102+'11-2023'!K102+'12-2023'!K102</f>
        <v>6209102.398688814</v>
      </c>
      <c r="L102" s="22">
        <f>+'01-2023'!L102+'02-2023'!L102+'03-2023'!L102+'04-2023'!L102+'05-2023'!L102+'06-2023'!L102+'07-2023'!L102+'08-2023'!L102+'09-2023'!L102+'10-2023'!L102+'11-2023'!L102+'12-2023'!L102</f>
        <v>1248167.2937749533</v>
      </c>
      <c r="M102" s="22">
        <f>+'01-2023'!M102+'02-2023'!M102+'03-2023'!M102+'04-2023'!M102+'05-2023'!M102+'06-2023'!M102+'07-2023'!M102+'08-2023'!M102+'09-2023'!M102+'10-2023'!M102+'11-2023'!M102+'12-2023'!M102</f>
        <v>4960935.104913862</v>
      </c>
      <c r="N102" s="73">
        <f>'05-2023'!N102+'06-2023'!N102+'07-2023'!N102+'08-2023'!N102+'09-2023'!N102+'10-2023'!N102+'11-2023'!N102+'12-2023'!N102</f>
        <v>97993.5</v>
      </c>
      <c r="O102" s="73">
        <f>'05-2023'!O102+'06-2023'!O102+'07-2023'!O102+'08-2023'!O102+'09-2023'!O102+'10-2023'!O102+'11-2023'!O102+'12-2023'!O102</f>
        <v>19598.7</v>
      </c>
      <c r="P102" s="73">
        <f>'05-2023'!P102+'06-2023'!P102+'07-2023'!P102+'08-2023'!P102+'09-2023'!P102+'10-2023'!P102+'11-2023'!P102+'12-2023'!P102</f>
        <v>78394.8</v>
      </c>
      <c r="Q102" s="74">
        <f t="shared" si="1"/>
        <v>5257937.094913863</v>
      </c>
    </row>
    <row r="103" spans="1:17" ht="12.75">
      <c r="A103" s="72">
        <f>+'01-2023'!A103</f>
        <v>92</v>
      </c>
      <c r="B103" s="21" t="str">
        <f>+'01-2023'!B103</f>
        <v>GOIANAPOLIS</v>
      </c>
      <c r="C103" s="25">
        <f>+IF(ISERROR(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,"",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</f>
        <v>0.1961625750115914</v>
      </c>
      <c r="D103" s="22">
        <f>+'01-2023'!D103+'02-2023'!D103+'03-2023'!D103+'04-2023'!D103+'05-2023'!D103+'06-2023'!D103+'07-2023'!D103+'08-2023'!D103+'09-2023'!D103+'10-2023'!D103+'11-2023'!D103+'12-2023'!D103</f>
        <v>1109558.42</v>
      </c>
      <c r="E103" s="22">
        <f>+'01-2023'!E103+'02-2023'!E103+'03-2023'!E103+'04-2023'!E103+'05-2023'!E103+'06-2023'!E103+'07-2023'!E103+'08-2023'!E103+'09-2023'!E103+'10-2023'!E103+'11-2023'!E103+'12-2023'!E103</f>
        <v>221272.90999999997</v>
      </c>
      <c r="F103" s="22">
        <f>+'01-2023'!F103+'02-2023'!F103+'03-2023'!F103+'04-2023'!F103+'05-2023'!F103+'06-2023'!F103+'07-2023'!F103+'08-2023'!F103+'09-2023'!F103+'10-2023'!F103+'11-2023'!F103+'12-2023'!F103</f>
        <v>888285.51</v>
      </c>
      <c r="G103" s="22">
        <f>+'01-2023'!G103+'02-2023'!G103+'03-2023'!G103+'04-2023'!G103+'05-2023'!G103+'06-2023'!G103+'07-2023'!G103+'08-2023'!G103+'09-2023'!G103+'10-2023'!G103+'11-2023'!G103+'12-2023'!G103</f>
        <v>48128.53</v>
      </c>
      <c r="H103" s="22">
        <f>+'01-2023'!H103+'02-2023'!H103+'03-2023'!H103+'04-2023'!H103+'05-2023'!H103+'06-2023'!H103+'07-2023'!H103+'08-2023'!H103+'09-2023'!H103+'10-2023'!H103+'11-2023'!H103+'12-2023'!H103</f>
        <v>9625.710000000003</v>
      </c>
      <c r="I103" s="22">
        <f>+'01-2023'!I103+'02-2023'!I103+'03-2023'!I103+'04-2023'!I103+'05-2023'!I103+'06-2023'!I103+'07-2023'!I103+'08-2023'!I103+'09-2023'!I103+'10-2023'!I103+'11-2023'!I103+'12-2023'!I103</f>
        <v>385.03000000000003</v>
      </c>
      <c r="J103" s="22">
        <f>+'01-2023'!J103+'02-2023'!J103+'03-2023'!J103+'04-2023'!J103+'05-2023'!J103+'06-2023'!J103+'07-2023'!J103+'08-2023'!J103+'09-2023'!J103+'10-2023'!J103+'11-2023'!J103+'12-2023'!J103</f>
        <v>38117.79</v>
      </c>
      <c r="K103" s="22">
        <f>+'01-2023'!K103+'02-2023'!K103+'03-2023'!K103+'04-2023'!K103+'05-2023'!K103+'06-2023'!K103+'07-2023'!K103+'08-2023'!K103+'09-2023'!K103+'10-2023'!K103+'11-2023'!K103+'12-2023'!K103</f>
        <v>8262076.256665463</v>
      </c>
      <c r="L103" s="22">
        <f>+'01-2023'!L103+'02-2023'!L103+'03-2023'!L103+'04-2023'!L103+'05-2023'!L103+'06-2023'!L103+'07-2023'!L103+'08-2023'!L103+'09-2023'!L103+'10-2023'!L103+'11-2023'!L103+'12-2023'!L103</f>
        <v>1694787.443596384</v>
      </c>
      <c r="M103" s="22">
        <f>+'01-2023'!M103+'02-2023'!M103+'03-2023'!M103+'04-2023'!M103+'05-2023'!M103+'06-2023'!M103+'07-2023'!M103+'08-2023'!M103+'09-2023'!M103+'10-2023'!M103+'11-2023'!M103+'12-2023'!M103</f>
        <v>6567288.813069079</v>
      </c>
      <c r="N103" s="73">
        <f>'05-2023'!N103+'06-2023'!N103+'07-2023'!N103+'08-2023'!N103+'09-2023'!N103+'10-2023'!N103+'11-2023'!N103+'12-2023'!N103</f>
        <v>132926.76</v>
      </c>
      <c r="O103" s="73">
        <f>'05-2023'!O103+'06-2023'!O103+'07-2023'!O103+'08-2023'!O103+'09-2023'!O103+'10-2023'!O103+'11-2023'!O103+'12-2023'!O103</f>
        <v>26585.35</v>
      </c>
      <c r="P103" s="73">
        <f>'05-2023'!P103+'06-2023'!P103+'07-2023'!P103+'08-2023'!P103+'09-2023'!P103+'10-2023'!P103+'11-2023'!P103+'12-2023'!P103</f>
        <v>106341.41</v>
      </c>
      <c r="Q103" s="74">
        <f t="shared" si="1"/>
        <v>7600033.523069079</v>
      </c>
    </row>
    <row r="104" spans="1:17" ht="12.75">
      <c r="A104" s="72">
        <f>+'01-2023'!A104</f>
        <v>93</v>
      </c>
      <c r="B104" s="21" t="str">
        <f>+'01-2023'!B104</f>
        <v>GOIANDIRA</v>
      </c>
      <c r="C104" s="25">
        <f>+IF(ISERROR(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,"",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</f>
        <v>0.10504036847448356</v>
      </c>
      <c r="D104" s="22">
        <f>+'01-2023'!D104+'02-2023'!D104+'03-2023'!D104+'04-2023'!D104+'05-2023'!D104+'06-2023'!D104+'07-2023'!D104+'08-2023'!D104+'09-2023'!D104+'10-2023'!D104+'11-2023'!D104+'12-2023'!D104</f>
        <v>457804.08999999997</v>
      </c>
      <c r="E104" s="22">
        <f>+'01-2023'!E104+'02-2023'!E104+'03-2023'!E104+'04-2023'!E104+'05-2023'!E104+'06-2023'!E104+'07-2023'!E104+'08-2023'!E104+'09-2023'!E104+'10-2023'!E104+'11-2023'!E104+'12-2023'!E104</f>
        <v>90441.23000000001</v>
      </c>
      <c r="F104" s="22">
        <f>+'01-2023'!F104+'02-2023'!F104+'03-2023'!F104+'04-2023'!F104+'05-2023'!F104+'06-2023'!F104+'07-2023'!F104+'08-2023'!F104+'09-2023'!F104+'10-2023'!F104+'11-2023'!F104+'12-2023'!F104</f>
        <v>367362.86</v>
      </c>
      <c r="G104" s="22">
        <f>+'01-2023'!G104+'02-2023'!G104+'03-2023'!G104+'04-2023'!G104+'05-2023'!G104+'06-2023'!G104+'07-2023'!G104+'08-2023'!G104+'09-2023'!G104+'10-2023'!G104+'11-2023'!G104+'12-2023'!G104</f>
        <v>25772.74</v>
      </c>
      <c r="H104" s="22">
        <f>+'01-2023'!H104+'02-2023'!H104+'03-2023'!H104+'04-2023'!H104+'05-2023'!H104+'06-2023'!H104+'07-2023'!H104+'08-2023'!H104+'09-2023'!H104+'10-2023'!H104+'11-2023'!H104+'12-2023'!H104</f>
        <v>5154.56</v>
      </c>
      <c r="I104" s="22">
        <f>+'01-2023'!I104+'02-2023'!I104+'03-2023'!I104+'04-2023'!I104+'05-2023'!I104+'06-2023'!I104+'07-2023'!I104+'08-2023'!I104+'09-2023'!I104+'10-2023'!I104+'11-2023'!I104+'12-2023'!I104</f>
        <v>206.19</v>
      </c>
      <c r="J104" s="22">
        <f>+'01-2023'!J104+'02-2023'!J104+'03-2023'!J104+'04-2023'!J104+'05-2023'!J104+'06-2023'!J104+'07-2023'!J104+'08-2023'!J104+'09-2023'!J104+'10-2023'!J104+'11-2023'!J104+'12-2023'!J104</f>
        <v>20411.99</v>
      </c>
      <c r="K104" s="22">
        <f>+'01-2023'!K104+'02-2023'!K104+'03-2023'!K104+'04-2023'!K104+'05-2023'!K104+'06-2023'!K104+'07-2023'!K104+'08-2023'!K104+'09-2023'!K104+'10-2023'!K104+'11-2023'!K104+'12-2023'!K104</f>
        <v>4482844.054723695</v>
      </c>
      <c r="L104" s="22">
        <f>+'01-2023'!L104+'02-2023'!L104+'03-2023'!L104+'04-2023'!L104+'05-2023'!L104+'06-2023'!L104+'07-2023'!L104+'08-2023'!L104+'09-2023'!L104+'10-2023'!L104+'11-2023'!L104+'12-2023'!L104</f>
        <v>908115.0555575751</v>
      </c>
      <c r="M104" s="22">
        <f>+'01-2023'!M104+'02-2023'!M104+'03-2023'!M104+'04-2023'!M104+'05-2023'!M104+'06-2023'!M104+'07-2023'!M104+'08-2023'!M104+'09-2023'!M104+'10-2023'!M104+'11-2023'!M104+'12-2023'!M104</f>
        <v>3574728.99916612</v>
      </c>
      <c r="N104" s="73">
        <f>'05-2023'!N104+'06-2023'!N104+'07-2023'!N104+'08-2023'!N104+'09-2023'!N104+'10-2023'!N104+'11-2023'!N104+'12-2023'!N104</f>
        <v>71180.03</v>
      </c>
      <c r="O104" s="73">
        <f>'05-2023'!O104+'06-2023'!O104+'07-2023'!O104+'08-2023'!O104+'09-2023'!O104+'10-2023'!O104+'11-2023'!O104+'12-2023'!O104</f>
        <v>14236</v>
      </c>
      <c r="P104" s="73">
        <f>'05-2023'!P104+'06-2023'!P104+'07-2023'!P104+'08-2023'!P104+'09-2023'!P104+'10-2023'!P104+'11-2023'!P104+'12-2023'!P104</f>
        <v>56944.03</v>
      </c>
      <c r="Q104" s="74">
        <f t="shared" si="1"/>
        <v>4019447.8791661197</v>
      </c>
    </row>
    <row r="105" spans="1:17" ht="12.75">
      <c r="A105" s="72">
        <f>+'01-2023'!A105</f>
        <v>94</v>
      </c>
      <c r="B105" s="21" t="str">
        <f>+'01-2023'!B105</f>
        <v>GOIANESIA</v>
      </c>
      <c r="C105" s="25">
        <f>+IF(ISERROR(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,"",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</f>
        <v>0.8301981245165009</v>
      </c>
      <c r="D105" s="22">
        <f>+'01-2023'!D105+'02-2023'!D105+'03-2023'!D105+'04-2023'!D105+'05-2023'!D105+'06-2023'!D105+'07-2023'!D105+'08-2023'!D105+'09-2023'!D105+'10-2023'!D105+'11-2023'!D105+'12-2023'!D105</f>
        <v>8659450.91</v>
      </c>
      <c r="E105" s="22">
        <f>+'01-2023'!E105+'02-2023'!E105+'03-2023'!E105+'04-2023'!E105+'05-2023'!E105+'06-2023'!E105+'07-2023'!E105+'08-2023'!E105+'09-2023'!E105+'10-2023'!E105+'11-2023'!E105+'12-2023'!E105</f>
        <v>1713452.65</v>
      </c>
      <c r="F105" s="22">
        <f>+'01-2023'!F105+'02-2023'!F105+'03-2023'!F105+'04-2023'!F105+'05-2023'!F105+'06-2023'!F105+'07-2023'!F105+'08-2023'!F105+'09-2023'!F105+'10-2023'!F105+'11-2023'!F105+'12-2023'!F105</f>
        <v>6945998.26</v>
      </c>
      <c r="G105" s="22">
        <f>+'01-2023'!G105+'02-2023'!G105+'03-2023'!G105+'04-2023'!G105+'05-2023'!G105+'06-2023'!G105+'07-2023'!G105+'08-2023'!G105+'09-2023'!G105+'10-2023'!G105+'11-2023'!G105+'12-2023'!G105</f>
        <v>203682.90000000002</v>
      </c>
      <c r="H105" s="22">
        <f>+'01-2023'!H105+'02-2023'!H105+'03-2023'!H105+'04-2023'!H105+'05-2023'!H105+'06-2023'!H105+'07-2023'!H105+'08-2023'!H105+'09-2023'!H105+'10-2023'!H105+'11-2023'!H105+'12-2023'!H105</f>
        <v>40736.59</v>
      </c>
      <c r="I105" s="22">
        <f>+'01-2023'!I105+'02-2023'!I105+'03-2023'!I105+'04-2023'!I105+'05-2023'!I105+'06-2023'!I105+'07-2023'!I105+'08-2023'!I105+'09-2023'!I105+'10-2023'!I105+'11-2023'!I105+'12-2023'!I105</f>
        <v>1629.47</v>
      </c>
      <c r="J105" s="22">
        <f>+'01-2023'!J105+'02-2023'!J105+'03-2023'!J105+'04-2023'!J105+'05-2023'!J105+'06-2023'!J105+'07-2023'!J105+'08-2023'!J105+'09-2023'!J105+'10-2023'!J105+'11-2023'!J105+'12-2023'!J105</f>
        <v>161316.84</v>
      </c>
      <c r="K105" s="22">
        <f>+'01-2023'!K105+'02-2023'!K105+'03-2023'!K105+'04-2023'!K105+'05-2023'!K105+'06-2023'!K105+'07-2023'!K105+'08-2023'!K105+'09-2023'!K105+'10-2023'!K105+'11-2023'!K105+'12-2023'!K105</f>
        <v>35548004.414128825</v>
      </c>
      <c r="L105" s="22">
        <f>+'01-2023'!L105+'02-2023'!L105+'03-2023'!L105+'04-2023'!L105+'05-2023'!L105+'06-2023'!L105+'07-2023'!L105+'08-2023'!L105+'09-2023'!L105+'10-2023'!L105+'11-2023'!L105+'12-2023'!L105</f>
        <v>7161522.627150116</v>
      </c>
      <c r="M105" s="22">
        <f>+'01-2023'!M105+'02-2023'!M105+'03-2023'!M105+'04-2023'!M105+'05-2023'!M105+'06-2023'!M105+'07-2023'!M105+'08-2023'!M105+'09-2023'!M105+'10-2023'!M105+'11-2023'!M105+'12-2023'!M105</f>
        <v>28386481.786978714</v>
      </c>
      <c r="N105" s="73">
        <f>'05-2023'!N105+'06-2023'!N105+'07-2023'!N105+'08-2023'!N105+'09-2023'!N105+'10-2023'!N105+'11-2023'!N105+'12-2023'!N105</f>
        <v>562551.3099999999</v>
      </c>
      <c r="O105" s="73">
        <f>'05-2023'!O105+'06-2023'!O105+'07-2023'!O105+'08-2023'!O105+'09-2023'!O105+'10-2023'!O105+'11-2023'!O105+'12-2023'!O105</f>
        <v>112510.26</v>
      </c>
      <c r="P105" s="73">
        <f>'05-2023'!P105+'06-2023'!P105+'07-2023'!P105+'08-2023'!P105+'09-2023'!P105+'10-2023'!P105+'11-2023'!P105+'12-2023'!P105</f>
        <v>450041.05</v>
      </c>
      <c r="Q105" s="74">
        <f t="shared" si="1"/>
        <v>35943837.93697871</v>
      </c>
    </row>
    <row r="106" spans="1:17" ht="12.75">
      <c r="A106" s="72">
        <f>+'01-2023'!A106</f>
        <v>95</v>
      </c>
      <c r="B106" s="21" t="str">
        <f>+'01-2023'!B106</f>
        <v>GOIANIA</v>
      </c>
      <c r="C106" s="25">
        <f>+IF(ISERROR(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,"",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</f>
        <v>13.568067532560434</v>
      </c>
      <c r="D106" s="22">
        <f>+'01-2023'!D106+'02-2023'!D106+'03-2023'!D106+'04-2023'!D106+'05-2023'!D106+'06-2023'!D106+'07-2023'!D106+'08-2023'!D106+'09-2023'!D106+'10-2023'!D106+'11-2023'!D106+'12-2023'!D106</f>
        <v>319382876.97</v>
      </c>
      <c r="E106" s="22">
        <f>+'01-2023'!E106+'02-2023'!E106+'03-2023'!E106+'04-2023'!E106+'05-2023'!E106+'06-2023'!E106+'07-2023'!E106+'08-2023'!E106+'09-2023'!E106+'10-2023'!E106+'11-2023'!E106+'12-2023'!E106</f>
        <v>63517158.16</v>
      </c>
      <c r="F106" s="22">
        <f>+'01-2023'!F106+'02-2023'!F106+'03-2023'!F106+'04-2023'!F106+'05-2023'!F106+'06-2023'!F106+'07-2023'!F106+'08-2023'!F106+'09-2023'!F106+'10-2023'!F106+'11-2023'!F106+'12-2023'!F106</f>
        <v>255865718.81</v>
      </c>
      <c r="G106" s="22">
        <f>+'01-2023'!G106+'02-2023'!G106+'03-2023'!G106+'04-2023'!G106+'05-2023'!G106+'06-2023'!G106+'07-2023'!G106+'08-2023'!G106+'09-2023'!G106+'10-2023'!G106+'11-2023'!G106+'12-2023'!G106</f>
        <v>3328801.52</v>
      </c>
      <c r="H106" s="22">
        <f>+'01-2023'!H106+'02-2023'!H106+'03-2023'!H106+'04-2023'!H106+'05-2023'!H106+'06-2023'!H106+'07-2023'!H106+'08-2023'!H106+'09-2023'!H106+'10-2023'!H106+'11-2023'!H106+'12-2023'!H106</f>
        <v>665760.32</v>
      </c>
      <c r="I106" s="22">
        <f>+'01-2023'!I106+'02-2023'!I106+'03-2023'!I106+'04-2023'!I106+'05-2023'!I106+'06-2023'!I106+'07-2023'!I106+'08-2023'!I106+'09-2023'!I106+'10-2023'!I106+'11-2023'!I106+'12-2023'!I106</f>
        <v>26630.42</v>
      </c>
      <c r="J106" s="22">
        <f>+'01-2023'!J106+'02-2023'!J106+'03-2023'!J106+'04-2023'!J106+'05-2023'!J106+'06-2023'!J106+'07-2023'!J106+'08-2023'!J106+'09-2023'!J106+'10-2023'!J106+'11-2023'!J106+'12-2023'!J106</f>
        <v>2636410.78</v>
      </c>
      <c r="K106" s="22">
        <f>+'01-2023'!K106+'02-2023'!K106+'03-2023'!K106+'04-2023'!K106+'05-2023'!K106+'06-2023'!K106+'07-2023'!K106+'08-2023'!K106+'09-2023'!K106+'10-2023'!K106+'11-2023'!K106+'12-2023'!K106</f>
        <v>583396051.3592334</v>
      </c>
      <c r="L106" s="22">
        <f>+'01-2023'!L106+'02-2023'!L106+'03-2023'!L106+'04-2023'!L106+'05-2023'!L106+'06-2023'!L106+'07-2023'!L106+'08-2023'!L106+'09-2023'!L106+'10-2023'!L106+'11-2023'!L106+'12-2023'!L106</f>
        <v>117141370.1329281</v>
      </c>
      <c r="M106" s="22">
        <f>+'01-2023'!M106+'02-2023'!M106+'03-2023'!M106+'04-2023'!M106+'05-2023'!M106+'06-2023'!M106+'07-2023'!M106+'08-2023'!M106+'09-2023'!M106+'10-2023'!M106+'11-2023'!M106+'12-2023'!M106</f>
        <v>466254681.2263053</v>
      </c>
      <c r="N106" s="73">
        <f>'05-2023'!N106+'06-2023'!N106+'07-2023'!N106+'08-2023'!N106+'09-2023'!N106+'10-2023'!N106+'11-2023'!N106+'12-2023'!N106</f>
        <v>9193680.33</v>
      </c>
      <c r="O106" s="73">
        <f>'05-2023'!O106+'06-2023'!O106+'07-2023'!O106+'08-2023'!O106+'09-2023'!O106+'10-2023'!O106+'11-2023'!O106+'12-2023'!O106</f>
        <v>1838736.07</v>
      </c>
      <c r="P106" s="73">
        <f>'05-2023'!P106+'06-2023'!P106+'07-2023'!P106+'08-2023'!P106+'09-2023'!P106+'10-2023'!P106+'11-2023'!P106+'12-2023'!P106</f>
        <v>7354944.26</v>
      </c>
      <c r="Q106" s="74">
        <f t="shared" si="1"/>
        <v>732111755.0763053</v>
      </c>
    </row>
    <row r="107" spans="1:17" ht="12.75">
      <c r="A107" s="72">
        <f>+'01-2023'!A107</f>
        <v>96</v>
      </c>
      <c r="B107" s="21" t="str">
        <f>+'01-2023'!B107</f>
        <v>GOIANIRA</v>
      </c>
      <c r="C107" s="25">
        <f>+IF(ISERROR(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,"",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</f>
        <v>0.3239483762185638</v>
      </c>
      <c r="D107" s="22">
        <f>+'01-2023'!D107+'02-2023'!D107+'03-2023'!D107+'04-2023'!D107+'05-2023'!D107+'06-2023'!D107+'07-2023'!D107+'08-2023'!D107+'09-2023'!D107+'10-2023'!D107+'11-2023'!D107+'12-2023'!D107</f>
        <v>4020681.2800000003</v>
      </c>
      <c r="E107" s="22">
        <f>+'01-2023'!E107+'02-2023'!E107+'03-2023'!E107+'04-2023'!E107+'05-2023'!E107+'06-2023'!E107+'07-2023'!E107+'08-2023'!E107+'09-2023'!E107+'10-2023'!E107+'11-2023'!E107+'12-2023'!E107</f>
        <v>798670.17</v>
      </c>
      <c r="F107" s="22">
        <f>+'01-2023'!F107+'02-2023'!F107+'03-2023'!F107+'04-2023'!F107+'05-2023'!F107+'06-2023'!F107+'07-2023'!F107+'08-2023'!F107+'09-2023'!F107+'10-2023'!F107+'11-2023'!F107+'12-2023'!F107</f>
        <v>3222011.11</v>
      </c>
      <c r="G107" s="22">
        <f>+'01-2023'!G107+'02-2023'!G107+'03-2023'!G107+'04-2023'!G107+'05-2023'!G107+'06-2023'!G107+'07-2023'!G107+'08-2023'!G107+'09-2023'!G107+'10-2023'!G107+'11-2023'!G107+'12-2023'!G107</f>
        <v>79480.22999999998</v>
      </c>
      <c r="H107" s="22">
        <f>+'01-2023'!H107+'02-2023'!H107+'03-2023'!H107+'04-2023'!H107+'05-2023'!H107+'06-2023'!H107+'07-2023'!H107+'08-2023'!H107+'09-2023'!H107+'10-2023'!H107+'11-2023'!H107+'12-2023'!H107</f>
        <v>15896.050000000001</v>
      </c>
      <c r="I107" s="22">
        <f>+'01-2023'!I107+'02-2023'!I107+'03-2023'!I107+'04-2023'!I107+'05-2023'!I107+'06-2023'!I107+'07-2023'!I107+'08-2023'!I107+'09-2023'!I107+'10-2023'!I107+'11-2023'!I107+'12-2023'!I107</f>
        <v>635.85</v>
      </c>
      <c r="J107" s="22">
        <f>+'01-2023'!J107+'02-2023'!J107+'03-2023'!J107+'04-2023'!J107+'05-2023'!J107+'06-2023'!J107+'07-2023'!J107+'08-2023'!J107+'09-2023'!J107+'10-2023'!J107+'11-2023'!J107+'12-2023'!J107</f>
        <v>62948.33000000001</v>
      </c>
      <c r="K107" s="22">
        <f>+'01-2023'!K107+'02-2023'!K107+'03-2023'!K107+'04-2023'!K107+'05-2023'!K107+'06-2023'!K107+'07-2023'!K107+'08-2023'!K107+'09-2023'!K107+'10-2023'!K107+'11-2023'!K107+'12-2023'!K107</f>
        <v>13941609.95084012</v>
      </c>
      <c r="L107" s="22">
        <f>+'01-2023'!L107+'02-2023'!L107+'03-2023'!L107+'04-2023'!L107+'05-2023'!L107+'06-2023'!L107+'07-2023'!L107+'08-2023'!L107+'09-2023'!L107+'10-2023'!L107+'11-2023'!L107+'12-2023'!L107</f>
        <v>2800703.7840493536</v>
      </c>
      <c r="M107" s="22">
        <f>+'01-2023'!M107+'02-2023'!M107+'03-2023'!M107+'04-2023'!M107+'05-2023'!M107+'06-2023'!M107+'07-2023'!M107+'08-2023'!M107+'09-2023'!M107+'10-2023'!M107+'11-2023'!M107+'12-2023'!M107</f>
        <v>11140906.166790765</v>
      </c>
      <c r="N107" s="73">
        <f>'05-2023'!N107+'06-2023'!N107+'07-2023'!N107+'08-2023'!N107+'09-2023'!N107+'10-2023'!N107+'11-2023'!N107+'12-2023'!N107</f>
        <v>219505.15</v>
      </c>
      <c r="O107" s="73">
        <f>'05-2023'!O107+'06-2023'!O107+'07-2023'!O107+'08-2023'!O107+'09-2023'!O107+'10-2023'!O107+'11-2023'!O107+'12-2023'!O107</f>
        <v>43901.03</v>
      </c>
      <c r="P107" s="73">
        <f>'05-2023'!P107+'06-2023'!P107+'07-2023'!P107+'08-2023'!P107+'09-2023'!P107+'10-2023'!P107+'11-2023'!P107+'12-2023'!P107</f>
        <v>175604.12</v>
      </c>
      <c r="Q107" s="74">
        <f t="shared" si="1"/>
        <v>14601469.726790763</v>
      </c>
    </row>
    <row r="108" spans="1:17" ht="12.75">
      <c r="A108" s="72">
        <f>+'01-2023'!A108</f>
        <v>97</v>
      </c>
      <c r="B108" s="21" t="str">
        <f>+'01-2023'!B108</f>
        <v>GOIAS</v>
      </c>
      <c r="C108" s="25">
        <f>+IF(ISERROR(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,"",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</f>
        <v>0.250825251161984</v>
      </c>
      <c r="D108" s="22">
        <f>+'01-2023'!D108+'02-2023'!D108+'03-2023'!D108+'04-2023'!D108+'05-2023'!D108+'06-2023'!D108+'07-2023'!D108+'08-2023'!D108+'09-2023'!D108+'10-2023'!D108+'11-2023'!D108+'12-2023'!D108</f>
        <v>1911005.555</v>
      </c>
      <c r="E108" s="22">
        <f>+'01-2023'!E108+'02-2023'!E108+'03-2023'!E108+'04-2023'!E108+'05-2023'!E108+'06-2023'!E108+'07-2023'!E108+'08-2023'!E108+'09-2023'!E108+'10-2023'!E108+'11-2023'!E108+'12-2023'!E108</f>
        <v>378067.545</v>
      </c>
      <c r="F108" s="22">
        <f>+'01-2023'!F108+'02-2023'!F108+'03-2023'!F108+'04-2023'!F108+'05-2023'!F108+'06-2023'!F108+'07-2023'!F108+'08-2023'!F108+'09-2023'!F108+'10-2023'!F108+'11-2023'!F108+'12-2023'!F108</f>
        <v>1532938.0099999998</v>
      </c>
      <c r="G108" s="22">
        <f>+'01-2023'!G108+'02-2023'!G108+'03-2023'!G108+'04-2023'!G108+'05-2023'!G108+'06-2023'!G108+'07-2023'!G108+'08-2023'!G108+'09-2023'!G108+'10-2023'!G108+'11-2023'!G108+'12-2023'!G108</f>
        <v>61539.50000000001</v>
      </c>
      <c r="H108" s="22">
        <f>+'01-2023'!H108+'02-2023'!H108+'03-2023'!H108+'04-2023'!H108+'05-2023'!H108+'06-2023'!H108+'07-2023'!H108+'08-2023'!H108+'09-2023'!H108+'10-2023'!H108+'11-2023'!H108+'12-2023'!H108</f>
        <v>12307.91</v>
      </c>
      <c r="I108" s="22">
        <f>+'01-2023'!I108+'02-2023'!I108+'03-2023'!I108+'04-2023'!I108+'05-2023'!I108+'06-2023'!I108+'07-2023'!I108+'08-2023'!I108+'09-2023'!I108+'10-2023'!I108+'11-2023'!I108+'12-2023'!I108</f>
        <v>492.32</v>
      </c>
      <c r="J108" s="22">
        <f>+'01-2023'!J108+'02-2023'!J108+'03-2023'!J108+'04-2023'!J108+'05-2023'!J108+'06-2023'!J108+'07-2023'!J108+'08-2023'!J108+'09-2023'!J108+'10-2023'!J108+'11-2023'!J108+'12-2023'!J108</f>
        <v>48739.27</v>
      </c>
      <c r="K108" s="22">
        <f>+'01-2023'!K108+'02-2023'!K108+'03-2023'!K108+'04-2023'!K108+'05-2023'!K108+'06-2023'!K108+'07-2023'!K108+'08-2023'!K108+'09-2023'!K108+'10-2023'!K108+'11-2023'!K108+'12-2023'!K108</f>
        <v>10591629.889424033</v>
      </c>
      <c r="L108" s="22">
        <f>+'01-2023'!L108+'02-2023'!L108+'03-2023'!L108+'04-2023'!L108+'05-2023'!L108+'06-2023'!L108+'07-2023'!L108+'08-2023'!L108+'09-2023'!L108+'10-2023'!L108+'11-2023'!L108+'12-2023'!L108</f>
        <v>2159737.516373722</v>
      </c>
      <c r="M108" s="22">
        <f>+'01-2023'!M108+'02-2023'!M108+'03-2023'!M108+'04-2023'!M108+'05-2023'!M108+'06-2023'!M108+'07-2023'!M108+'08-2023'!M108+'09-2023'!M108+'10-2023'!M108+'11-2023'!M108+'12-2023'!M108</f>
        <v>8431892.373050312</v>
      </c>
      <c r="N108" s="73">
        <f>'05-2023'!N108+'06-2023'!N108+'07-2023'!N108+'08-2023'!N108+'09-2023'!N108+'10-2023'!N108+'11-2023'!N108+'12-2023'!N108</f>
        <v>169966.13</v>
      </c>
      <c r="O108" s="73">
        <f>'05-2023'!O108+'06-2023'!O108+'07-2023'!O108+'08-2023'!O108+'09-2023'!O108+'10-2023'!O108+'11-2023'!O108+'12-2023'!O108</f>
        <v>33993.22</v>
      </c>
      <c r="P108" s="73">
        <f>'05-2023'!P108+'06-2023'!P108+'07-2023'!P108+'08-2023'!P108+'09-2023'!P108+'10-2023'!P108+'11-2023'!P108+'12-2023'!P108</f>
        <v>135972.91</v>
      </c>
      <c r="Q108" s="74">
        <f t="shared" si="1"/>
        <v>10149542.563050311</v>
      </c>
    </row>
    <row r="109" spans="1:17" ht="12.75">
      <c r="A109" s="72">
        <f>+'01-2023'!A109</f>
        <v>98</v>
      </c>
      <c r="B109" s="21" t="str">
        <f>+'01-2023'!B109</f>
        <v>GOIATUBA</v>
      </c>
      <c r="C109" s="25">
        <f>+IF(ISERROR(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,"",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</f>
        <v>0.9074880286435842</v>
      </c>
      <c r="D109" s="22">
        <f>+'01-2023'!D109+'02-2023'!D109+'03-2023'!D109+'04-2023'!D109+'05-2023'!D109+'06-2023'!D109+'07-2023'!D109+'08-2023'!D109+'09-2023'!D109+'10-2023'!D109+'11-2023'!D109+'12-2023'!D109</f>
        <v>5625280.7775</v>
      </c>
      <c r="E109" s="22">
        <f>+'01-2023'!E109+'02-2023'!E109+'03-2023'!E109+'04-2023'!E109+'05-2023'!E109+'06-2023'!E109+'07-2023'!E109+'08-2023'!E109+'09-2023'!E109+'10-2023'!E109+'11-2023'!E109+'12-2023'!E109</f>
        <v>1114275.6175000002</v>
      </c>
      <c r="F109" s="22">
        <f>+'01-2023'!F109+'02-2023'!F109+'03-2023'!F109+'04-2023'!F109+'05-2023'!F109+'06-2023'!F109+'07-2023'!F109+'08-2023'!F109+'09-2023'!F109+'10-2023'!F109+'11-2023'!F109+'12-2023'!F109</f>
        <v>4511005.16</v>
      </c>
      <c r="G109" s="22">
        <f>+'01-2023'!G109+'02-2023'!G109+'03-2023'!G109+'04-2023'!G109+'05-2023'!G109+'06-2023'!G109+'07-2023'!G109+'08-2023'!G109+'09-2023'!G109+'10-2023'!G109+'11-2023'!G109+'12-2023'!G109</f>
        <v>222645.97</v>
      </c>
      <c r="H109" s="22">
        <f>+'01-2023'!H109+'02-2023'!H109+'03-2023'!H109+'04-2023'!H109+'05-2023'!H109+'06-2023'!H109+'07-2023'!H109+'08-2023'!H109+'09-2023'!H109+'10-2023'!H109+'11-2023'!H109+'12-2023'!H109</f>
        <v>44529.21000000001</v>
      </c>
      <c r="I109" s="22">
        <f>+'01-2023'!I109+'02-2023'!I109+'03-2023'!I109+'04-2023'!I109+'05-2023'!I109+'06-2023'!I109+'07-2023'!I109+'08-2023'!I109+'09-2023'!I109+'10-2023'!I109+'11-2023'!I109+'12-2023'!I109</f>
        <v>1781.19</v>
      </c>
      <c r="J109" s="22">
        <f>+'01-2023'!J109+'02-2023'!J109+'03-2023'!J109+'04-2023'!J109+'05-2023'!J109+'06-2023'!J109+'07-2023'!J109+'08-2023'!J109+'09-2023'!J109+'10-2023'!J109+'11-2023'!J109+'12-2023'!J109</f>
        <v>176335.56999999998</v>
      </c>
      <c r="K109" s="22">
        <f>+'01-2023'!K109+'02-2023'!K109+'03-2023'!K109+'04-2023'!K109+'05-2023'!K109+'06-2023'!K109+'07-2023'!K109+'08-2023'!K109+'09-2023'!K109+'10-2023'!K109+'11-2023'!K109+'12-2023'!K109</f>
        <v>39010897.36203383</v>
      </c>
      <c r="L109" s="22">
        <f>+'01-2023'!L109+'02-2023'!L109+'03-2023'!L109+'04-2023'!L109+'05-2023'!L109+'06-2023'!L109+'07-2023'!L109+'08-2023'!L109+'09-2023'!L109+'10-2023'!L109+'11-2023'!L109+'12-2023'!L109</f>
        <v>7838173.699691555</v>
      </c>
      <c r="M109" s="22">
        <f>+'01-2023'!M109+'02-2023'!M109+'03-2023'!M109+'04-2023'!M109+'05-2023'!M109+'06-2023'!M109+'07-2023'!M109+'08-2023'!M109+'09-2023'!M109+'10-2023'!M109+'11-2023'!M109+'12-2023'!M109</f>
        <v>31172723.662342276</v>
      </c>
      <c r="N109" s="73">
        <f>'05-2023'!N109+'06-2023'!N109+'07-2023'!N109+'08-2023'!N109+'09-2023'!N109+'10-2023'!N109+'11-2023'!N109+'12-2023'!N109</f>
        <v>614914.1799999999</v>
      </c>
      <c r="O109" s="73">
        <f>'05-2023'!O109+'06-2023'!O109+'07-2023'!O109+'08-2023'!O109+'09-2023'!O109+'10-2023'!O109+'11-2023'!O109+'12-2023'!O109</f>
        <v>122982.84</v>
      </c>
      <c r="P109" s="73">
        <f>'05-2023'!P109+'06-2023'!P109+'07-2023'!P109+'08-2023'!P109+'09-2023'!P109+'10-2023'!P109+'11-2023'!P109+'12-2023'!P109</f>
        <v>491931.33999999997</v>
      </c>
      <c r="Q109" s="74">
        <f t="shared" si="1"/>
        <v>36351995.73234228</v>
      </c>
    </row>
    <row r="110" spans="1:17" ht="12.75">
      <c r="A110" s="72">
        <f>+'01-2023'!A110</f>
        <v>99</v>
      </c>
      <c r="B110" s="21" t="str">
        <f>+'01-2023'!B110</f>
        <v>GOUVELANDIA</v>
      </c>
      <c r="C110" s="25">
        <f>+IF(ISERROR(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,"",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</f>
        <v>0.17942425934114337</v>
      </c>
      <c r="D110" s="22">
        <f>+'01-2023'!D110+'02-2023'!D110+'03-2023'!D110+'04-2023'!D110+'05-2023'!D110+'06-2023'!D110+'07-2023'!D110+'08-2023'!D110+'09-2023'!D110+'10-2023'!D110+'11-2023'!D110+'12-2023'!D110</f>
        <v>311470.31000000006</v>
      </c>
      <c r="E110" s="22">
        <f>+'01-2023'!E110+'02-2023'!E110+'03-2023'!E110+'04-2023'!E110+'05-2023'!E110+'06-2023'!E110+'07-2023'!E110+'08-2023'!E110+'09-2023'!E110+'10-2023'!E110+'11-2023'!E110+'12-2023'!E110</f>
        <v>60356.33000000001</v>
      </c>
      <c r="F110" s="22">
        <f>+'01-2023'!F110+'02-2023'!F110+'03-2023'!F110+'04-2023'!F110+'05-2023'!F110+'06-2023'!F110+'07-2023'!F110+'08-2023'!F110+'09-2023'!F110+'10-2023'!F110+'11-2023'!F110+'12-2023'!F110</f>
        <v>251113.97999999998</v>
      </c>
      <c r="G110" s="22">
        <f>+'01-2023'!G110+'02-2023'!G110+'03-2023'!G110+'04-2023'!G110+'05-2023'!G110+'06-2023'!G110+'07-2023'!G110+'08-2023'!G110+'09-2023'!G110+'10-2023'!G110+'11-2023'!G110+'12-2023'!G110</f>
        <v>44021.8</v>
      </c>
      <c r="H110" s="22">
        <f>+'01-2023'!H110+'02-2023'!H110+'03-2023'!H110+'04-2023'!H110+'05-2023'!H110+'06-2023'!H110+'07-2023'!H110+'08-2023'!H110+'09-2023'!H110+'10-2023'!H110+'11-2023'!H110+'12-2023'!H110</f>
        <v>8804.37</v>
      </c>
      <c r="I110" s="22">
        <f>+'01-2023'!I110+'02-2023'!I110+'03-2023'!I110+'04-2023'!I110+'05-2023'!I110+'06-2023'!I110+'07-2023'!I110+'08-2023'!I110+'09-2023'!I110+'10-2023'!I110+'11-2023'!I110+'12-2023'!I110</f>
        <v>352.16999999999996</v>
      </c>
      <c r="J110" s="22">
        <f>+'01-2023'!J110+'02-2023'!J110+'03-2023'!J110+'04-2023'!J110+'05-2023'!J110+'06-2023'!J110+'07-2023'!J110+'08-2023'!J110+'09-2023'!J110+'10-2023'!J110+'11-2023'!J110+'12-2023'!J110</f>
        <v>34865.259999999995</v>
      </c>
      <c r="K110" s="22">
        <f>+'01-2023'!K110+'02-2023'!K110+'03-2023'!K110+'04-2023'!K110+'05-2023'!K110+'06-2023'!K110+'07-2023'!K110+'08-2023'!K110+'09-2023'!K110+'10-2023'!K110+'11-2023'!K110+'12-2023'!K110</f>
        <v>7704419.946203684</v>
      </c>
      <c r="L110" s="22">
        <f>+'01-2023'!L110+'02-2023'!L110+'03-2023'!L110+'04-2023'!L110+'05-2023'!L110+'06-2023'!L110+'07-2023'!L110+'08-2023'!L110+'09-2023'!L110+'10-2023'!L110+'11-2023'!L110+'12-2023'!L110</f>
        <v>1548402.8034012078</v>
      </c>
      <c r="M110" s="22">
        <f>+'01-2023'!M110+'02-2023'!M110+'03-2023'!M110+'04-2023'!M110+'05-2023'!M110+'06-2023'!M110+'07-2023'!M110+'08-2023'!M110+'09-2023'!M110+'10-2023'!M110+'11-2023'!M110+'12-2023'!M110</f>
        <v>6156017.142802478</v>
      </c>
      <c r="N110" s="73">
        <f>'05-2023'!N110+'06-2023'!N110+'07-2023'!N110+'08-2023'!N110+'09-2023'!N110+'10-2023'!N110+'11-2023'!N110+'12-2023'!N110</f>
        <v>121586</v>
      </c>
      <c r="O110" s="73">
        <f>'05-2023'!O110+'06-2023'!O110+'07-2023'!O110+'08-2023'!O110+'09-2023'!O110+'10-2023'!O110+'11-2023'!O110+'12-2023'!O110</f>
        <v>24317.2</v>
      </c>
      <c r="P110" s="73">
        <f>'05-2023'!P110+'06-2023'!P110+'07-2023'!P110+'08-2023'!P110+'09-2023'!P110+'10-2023'!P110+'11-2023'!P110+'12-2023'!P110</f>
        <v>97268.8</v>
      </c>
      <c r="Q110" s="74">
        <f t="shared" si="1"/>
        <v>6539265.182802478</v>
      </c>
    </row>
    <row r="111" spans="1:17" ht="12.75">
      <c r="A111" s="72">
        <f>+'01-2023'!A111</f>
        <v>100</v>
      </c>
      <c r="B111" s="21" t="str">
        <f>+'01-2023'!B111</f>
        <v>GUAPO</v>
      </c>
      <c r="C111" s="25">
        <f>+IF(ISERROR(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,"",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</f>
        <v>0.1406081603435212</v>
      </c>
      <c r="D111" s="22">
        <f>+'01-2023'!D111+'02-2023'!D111+'03-2023'!D111+'04-2023'!D111+'05-2023'!D111+'06-2023'!D111+'07-2023'!D111+'08-2023'!D111+'09-2023'!D111+'10-2023'!D111+'11-2023'!D111+'12-2023'!D111</f>
        <v>1201082.4400000002</v>
      </c>
      <c r="E111" s="22">
        <f>+'01-2023'!E111+'02-2023'!E111+'03-2023'!E111+'04-2023'!E111+'05-2023'!E111+'06-2023'!E111+'07-2023'!E111+'08-2023'!E111+'09-2023'!E111+'10-2023'!E111+'11-2023'!E111+'12-2023'!E111</f>
        <v>240094.66000000003</v>
      </c>
      <c r="F111" s="22">
        <f>+'01-2023'!F111+'02-2023'!F111+'03-2023'!F111+'04-2023'!F111+'05-2023'!F111+'06-2023'!F111+'07-2023'!F111+'08-2023'!F111+'09-2023'!F111+'10-2023'!F111+'11-2023'!F111+'12-2023'!F111</f>
        <v>960987.78</v>
      </c>
      <c r="G111" s="22">
        <f>+'01-2023'!G111+'02-2023'!G111+'03-2023'!G111+'04-2023'!G111+'05-2023'!G111+'06-2023'!G111+'07-2023'!G111+'08-2023'!G111+'09-2023'!G111+'10-2023'!G111+'11-2023'!G111+'12-2023'!G111</f>
        <v>34498.700000000004</v>
      </c>
      <c r="H111" s="22">
        <f>+'01-2023'!H111+'02-2023'!H111+'03-2023'!H111+'04-2023'!H111+'05-2023'!H111+'06-2023'!H111+'07-2023'!H111+'08-2023'!H111+'09-2023'!H111+'10-2023'!H111+'11-2023'!H111+'12-2023'!H111</f>
        <v>6899.74</v>
      </c>
      <c r="I111" s="22">
        <f>+'01-2023'!I111+'02-2023'!I111+'03-2023'!I111+'04-2023'!I111+'05-2023'!I111+'06-2023'!I111+'07-2023'!I111+'08-2023'!I111+'09-2023'!I111+'10-2023'!I111+'11-2023'!I111+'12-2023'!I111</f>
        <v>275.98</v>
      </c>
      <c r="J111" s="22">
        <f>+'01-2023'!J111+'02-2023'!J111+'03-2023'!J111+'04-2023'!J111+'05-2023'!J111+'06-2023'!J111+'07-2023'!J111+'08-2023'!J111+'09-2023'!J111+'10-2023'!J111+'11-2023'!J111+'12-2023'!J111</f>
        <v>27322.98</v>
      </c>
      <c r="K111" s="22">
        <f>+'01-2023'!K111+'02-2023'!K111+'03-2023'!K111+'04-2023'!K111+'05-2023'!K111+'06-2023'!K111+'07-2023'!K111+'08-2023'!K111+'09-2023'!K111+'10-2023'!K111+'11-2023'!K111+'12-2023'!K111</f>
        <v>6040044.498800873</v>
      </c>
      <c r="L111" s="22">
        <f>+'01-2023'!L111+'02-2023'!L111+'03-2023'!L111+'04-2023'!L111+'05-2023'!L111+'06-2023'!L111+'07-2023'!L111+'08-2023'!L111+'09-2023'!L111+'10-2023'!L111+'11-2023'!L111+'12-2023'!L111</f>
        <v>1214220.7543994386</v>
      </c>
      <c r="M111" s="22">
        <f>+'01-2023'!M111+'02-2023'!M111+'03-2023'!M111+'04-2023'!M111+'05-2023'!M111+'06-2023'!M111+'07-2023'!M111+'08-2023'!M111+'09-2023'!M111+'10-2023'!M111+'11-2023'!M111+'12-2023'!M111</f>
        <v>4825823.744401434</v>
      </c>
      <c r="N111" s="73">
        <f>'05-2023'!N111+'06-2023'!N111+'07-2023'!N111+'08-2023'!N111+'09-2023'!N111+'10-2023'!N111+'11-2023'!N111+'12-2023'!N111</f>
        <v>95283.42</v>
      </c>
      <c r="O111" s="73">
        <f>'05-2023'!O111+'06-2023'!O111+'07-2023'!O111+'08-2023'!O111+'09-2023'!O111+'10-2023'!O111+'11-2023'!O111+'12-2023'!O111</f>
        <v>19056.68</v>
      </c>
      <c r="P111" s="73">
        <f>'05-2023'!P111+'06-2023'!P111+'07-2023'!P111+'08-2023'!P111+'09-2023'!P111+'10-2023'!P111+'11-2023'!P111+'12-2023'!P111</f>
        <v>76226.73999999999</v>
      </c>
      <c r="Q111" s="74">
        <f t="shared" si="1"/>
        <v>5890361.244401434</v>
      </c>
    </row>
    <row r="112" spans="1:17" ht="12.75">
      <c r="A112" s="72">
        <f>+'01-2023'!A112</f>
        <v>101</v>
      </c>
      <c r="B112" s="21" t="str">
        <f>+'01-2023'!B112</f>
        <v>GUARAITA</v>
      </c>
      <c r="C112" s="25">
        <f>+IF(ISERROR(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,"",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</f>
        <v>0.059959275639695435</v>
      </c>
      <c r="D112" s="22">
        <f>+'01-2023'!D112+'02-2023'!D112+'03-2023'!D112+'04-2023'!D112+'05-2023'!D112+'06-2023'!D112+'07-2023'!D112+'08-2023'!D112+'09-2023'!D112+'10-2023'!D112+'11-2023'!D112+'12-2023'!D112</f>
        <v>131382.68</v>
      </c>
      <c r="E112" s="22">
        <f>+'01-2023'!E112+'02-2023'!E112+'03-2023'!E112+'04-2023'!E112+'05-2023'!E112+'06-2023'!E112+'07-2023'!E112+'08-2023'!E112+'09-2023'!E112+'10-2023'!E112+'11-2023'!E112+'12-2023'!E112</f>
        <v>25528.78</v>
      </c>
      <c r="F112" s="22">
        <f>+'01-2023'!F112+'02-2023'!F112+'03-2023'!F112+'04-2023'!F112+'05-2023'!F112+'06-2023'!F112+'07-2023'!F112+'08-2023'!F112+'09-2023'!F112+'10-2023'!F112+'11-2023'!F112+'12-2023'!F112</f>
        <v>105853.90000000001</v>
      </c>
      <c r="G112" s="22">
        <f>+'01-2023'!G112+'02-2023'!G112+'03-2023'!G112+'04-2023'!G112+'05-2023'!G112+'06-2023'!G112+'07-2023'!G112+'08-2023'!G112+'09-2023'!G112+'10-2023'!G112+'11-2023'!G112+'12-2023'!G112</f>
        <v>14711.63</v>
      </c>
      <c r="H112" s="22">
        <f>+'01-2023'!H112+'02-2023'!H112+'03-2023'!H112+'04-2023'!H112+'05-2023'!H112+'06-2023'!H112+'07-2023'!H112+'08-2023'!H112+'09-2023'!H112+'10-2023'!H112+'11-2023'!H112+'12-2023'!H112</f>
        <v>2942.3399999999997</v>
      </c>
      <c r="I112" s="22">
        <f>+'01-2023'!I112+'02-2023'!I112+'03-2023'!I112+'04-2023'!I112+'05-2023'!I112+'06-2023'!I112+'07-2023'!I112+'08-2023'!I112+'09-2023'!I112+'10-2023'!I112+'11-2023'!I112+'12-2023'!I112</f>
        <v>117.69</v>
      </c>
      <c r="J112" s="22">
        <f>+'01-2023'!J112+'02-2023'!J112+'03-2023'!J112+'04-2023'!J112+'05-2023'!J112+'06-2023'!J112+'07-2023'!J112+'08-2023'!J112+'09-2023'!J112+'10-2023'!J112+'11-2023'!J112+'12-2023'!J112</f>
        <v>11651.6</v>
      </c>
      <c r="K112" s="22">
        <f>+'01-2023'!K112+'02-2023'!K112+'03-2023'!K112+'04-2023'!K112+'05-2023'!K112+'06-2023'!K112+'07-2023'!K112+'08-2023'!K112+'09-2023'!K112+'10-2023'!K112+'11-2023'!K112+'12-2023'!K112</f>
        <v>2557746.950875442</v>
      </c>
      <c r="L112" s="22">
        <f>+'01-2023'!L112+'02-2023'!L112+'03-2023'!L112+'04-2023'!L112+'05-2023'!L112+'06-2023'!L112+'07-2023'!L112+'08-2023'!L112+'09-2023'!L112+'10-2023'!L112+'11-2023'!L112+'12-2023'!L112</f>
        <v>517550.2055048302</v>
      </c>
      <c r="M112" s="22">
        <f>+'01-2023'!M112+'02-2023'!M112+'03-2023'!M112+'04-2023'!M112+'05-2023'!M112+'06-2023'!M112+'07-2023'!M112+'08-2023'!M112+'09-2023'!M112+'10-2023'!M112+'11-2023'!M112+'12-2023'!M112</f>
        <v>2040196.7453706118</v>
      </c>
      <c r="N112" s="73">
        <f>'05-2023'!N112+'06-2023'!N112+'07-2023'!N112+'08-2023'!N112+'09-2023'!N112+'10-2023'!N112+'11-2023'!N112+'12-2023'!N112</f>
        <v>40621.59</v>
      </c>
      <c r="O112" s="73">
        <f>'05-2023'!O112+'06-2023'!O112+'07-2023'!O112+'08-2023'!O112+'09-2023'!O112+'10-2023'!O112+'11-2023'!O112+'12-2023'!O112</f>
        <v>8124.31</v>
      </c>
      <c r="P112" s="73">
        <f>'05-2023'!P112+'06-2023'!P112+'07-2023'!P112+'08-2023'!P112+'09-2023'!P112+'10-2023'!P112+'11-2023'!P112+'12-2023'!P112</f>
        <v>32497.28</v>
      </c>
      <c r="Q112" s="74">
        <f t="shared" si="1"/>
        <v>2190199.525370612</v>
      </c>
    </row>
    <row r="113" spans="1:17" ht="12.75">
      <c r="A113" s="72">
        <f>+'01-2023'!A113</f>
        <v>102</v>
      </c>
      <c r="B113" s="21" t="str">
        <f>+'01-2023'!B113</f>
        <v>GUARANI DE GOIAS</v>
      </c>
      <c r="C113" s="25">
        <f>+IF(ISERROR(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,"",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</f>
        <v>0.10431946433253309</v>
      </c>
      <c r="D113" s="22">
        <f>+'01-2023'!D113+'02-2023'!D113+'03-2023'!D113+'04-2023'!D113+'05-2023'!D113+'06-2023'!D113+'07-2023'!D113+'08-2023'!D113+'09-2023'!D113+'10-2023'!D113+'11-2023'!D113+'12-2023'!D113</f>
        <v>152060.17</v>
      </c>
      <c r="E113" s="22">
        <f>+'01-2023'!E113+'02-2023'!E113+'03-2023'!E113+'04-2023'!E113+'05-2023'!E113+'06-2023'!E113+'07-2023'!E113+'08-2023'!E113+'09-2023'!E113+'10-2023'!E113+'11-2023'!E113+'12-2023'!E113</f>
        <v>30171.72</v>
      </c>
      <c r="F113" s="22">
        <f>+'01-2023'!F113+'02-2023'!F113+'03-2023'!F113+'04-2023'!F113+'05-2023'!F113+'06-2023'!F113+'07-2023'!F113+'08-2023'!F113+'09-2023'!F113+'10-2023'!F113+'11-2023'!F113+'12-2023'!F113</f>
        <v>121888.45</v>
      </c>
      <c r="G113" s="22">
        <f>+'01-2023'!G113+'02-2023'!G113+'03-2023'!G113+'04-2023'!G113+'05-2023'!G113+'06-2023'!G113+'07-2023'!G113+'08-2023'!G113+'09-2023'!G113+'10-2023'!G113+'11-2023'!G113+'12-2023'!G113</f>
        <v>25595.600000000002</v>
      </c>
      <c r="H113" s="22">
        <f>+'01-2023'!H113+'02-2023'!H113+'03-2023'!H113+'04-2023'!H113+'05-2023'!H113+'06-2023'!H113+'07-2023'!H113+'08-2023'!H113+'09-2023'!H113+'10-2023'!H113+'11-2023'!H113+'12-2023'!H113</f>
        <v>5119.13</v>
      </c>
      <c r="I113" s="22">
        <f>+'01-2023'!I113+'02-2023'!I113+'03-2023'!I113+'04-2023'!I113+'05-2023'!I113+'06-2023'!I113+'07-2023'!I113+'08-2023'!I113+'09-2023'!I113+'10-2023'!I113+'11-2023'!I113+'12-2023'!I113</f>
        <v>204.76000000000002</v>
      </c>
      <c r="J113" s="22">
        <f>+'01-2023'!J113+'02-2023'!J113+'03-2023'!J113+'04-2023'!J113+'05-2023'!J113+'06-2023'!J113+'07-2023'!J113+'08-2023'!J113+'09-2023'!J113+'10-2023'!J113+'11-2023'!J113+'12-2023'!J113</f>
        <v>20271.710000000003</v>
      </c>
      <c r="K113" s="22">
        <f>+'01-2023'!K113+'02-2023'!K113+'03-2023'!K113+'04-2023'!K113+'05-2023'!K113+'06-2023'!K113+'07-2023'!K113+'08-2023'!K113+'09-2023'!K113+'10-2023'!K113+'11-2023'!K113+'12-2023'!K113</f>
        <v>4456149.249282289</v>
      </c>
      <c r="L113" s="22">
        <f>+'01-2023'!L113+'02-2023'!L113+'03-2023'!L113+'04-2023'!L113+'05-2023'!L113+'06-2023'!L113+'07-2023'!L113+'08-2023'!L113+'09-2023'!L113+'10-2023'!L113+'11-2023'!L113+'12-2023'!L113</f>
        <v>900189.3468589789</v>
      </c>
      <c r="M113" s="22">
        <f>+'01-2023'!M113+'02-2023'!M113+'03-2023'!M113+'04-2023'!M113+'05-2023'!M113+'06-2023'!M113+'07-2023'!M113+'08-2023'!M113+'09-2023'!M113+'10-2023'!M113+'11-2023'!M113+'12-2023'!M113</f>
        <v>3555959.90242331</v>
      </c>
      <c r="N113" s="73">
        <f>'05-2023'!N113+'06-2023'!N113+'07-2023'!N113+'08-2023'!N113+'09-2023'!N113+'10-2023'!N113+'11-2023'!N113+'12-2023'!N113</f>
        <v>70694.47</v>
      </c>
      <c r="O113" s="73">
        <f>'05-2023'!O113+'06-2023'!O113+'07-2023'!O113+'08-2023'!O113+'09-2023'!O113+'10-2023'!O113+'11-2023'!O113+'12-2023'!O113</f>
        <v>14138.89</v>
      </c>
      <c r="P113" s="73">
        <f>'05-2023'!P113+'06-2023'!P113+'07-2023'!P113+'08-2023'!P113+'09-2023'!P113+'10-2023'!P113+'11-2023'!P113+'12-2023'!P113</f>
        <v>56555.58</v>
      </c>
      <c r="Q113" s="74">
        <f t="shared" si="1"/>
        <v>3754675.6424233103</v>
      </c>
    </row>
    <row r="114" spans="1:17" ht="12.75">
      <c r="A114" s="72">
        <f>+'01-2023'!A114</f>
        <v>103</v>
      </c>
      <c r="B114" s="21" t="str">
        <f>+'01-2023'!B114</f>
        <v>GUARINOS</v>
      </c>
      <c r="C114" s="25">
        <f>+IF(ISERROR(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,"",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</f>
        <v>0.0850561130272531</v>
      </c>
      <c r="D114" s="22">
        <f>+'01-2023'!D114+'02-2023'!D114+'03-2023'!D114+'04-2023'!D114+'05-2023'!D114+'06-2023'!D114+'07-2023'!D114+'08-2023'!D114+'09-2023'!D114+'10-2023'!D114+'11-2023'!D114+'12-2023'!D114</f>
        <v>143880.24999999997</v>
      </c>
      <c r="E114" s="22">
        <f>+'01-2023'!E114+'02-2023'!E114+'03-2023'!E114+'04-2023'!E114+'05-2023'!E114+'06-2023'!E114+'07-2023'!E114+'08-2023'!E114+'09-2023'!E114+'10-2023'!E114+'11-2023'!E114+'12-2023'!E114</f>
        <v>28677.95</v>
      </c>
      <c r="F114" s="22">
        <f>+'01-2023'!F114+'02-2023'!F114+'03-2023'!F114+'04-2023'!F114+'05-2023'!F114+'06-2023'!F114+'07-2023'!F114+'08-2023'!F114+'09-2023'!F114+'10-2023'!F114+'11-2023'!F114+'12-2023'!F114</f>
        <v>115202.3</v>
      </c>
      <c r="G114" s="22">
        <f>+'01-2023'!G114+'02-2023'!G114+'03-2023'!G114+'04-2023'!G114+'05-2023'!G114+'06-2023'!G114+'07-2023'!G114+'08-2023'!G114+'09-2023'!G114+'10-2023'!G114+'11-2023'!G114+'12-2023'!G114</f>
        <v>20869.63</v>
      </c>
      <c r="H114" s="22">
        <f>+'01-2023'!H114+'02-2023'!H114+'03-2023'!H114+'04-2023'!H114+'05-2023'!H114+'06-2023'!H114+'07-2023'!H114+'08-2023'!H114+'09-2023'!H114+'10-2023'!H114+'11-2023'!H114+'12-2023'!H114</f>
        <v>4173.94</v>
      </c>
      <c r="I114" s="22">
        <f>+'01-2023'!I114+'02-2023'!I114+'03-2023'!I114+'04-2023'!I114+'05-2023'!I114+'06-2023'!I114+'07-2023'!I114+'08-2023'!I114+'09-2023'!I114+'10-2023'!I114+'11-2023'!I114+'12-2023'!I114</f>
        <v>166.96</v>
      </c>
      <c r="J114" s="22">
        <f>+'01-2023'!J114+'02-2023'!J114+'03-2023'!J114+'04-2023'!J114+'05-2023'!J114+'06-2023'!J114+'07-2023'!J114+'08-2023'!J114+'09-2023'!J114+'10-2023'!J114+'11-2023'!J114+'12-2023'!J114</f>
        <v>16528.73</v>
      </c>
      <c r="K114" s="22">
        <f>+'01-2023'!K114+'02-2023'!K114+'03-2023'!K114+'04-2023'!K114+'05-2023'!K114+'06-2023'!K114+'07-2023'!K114+'08-2023'!K114+'09-2023'!K114+'10-2023'!K114+'11-2023'!K114+'12-2023'!K114</f>
        <v>3578804.973701302</v>
      </c>
      <c r="L114" s="22">
        <f>+'01-2023'!L114+'02-2023'!L114+'03-2023'!L114+'04-2023'!L114+'05-2023'!L114+'06-2023'!L114+'07-2023'!L114+'08-2023'!L114+'09-2023'!L114+'10-2023'!L114+'11-2023'!L114+'12-2023'!L114</f>
        <v>730599.862130921</v>
      </c>
      <c r="M114" s="22">
        <f>+'01-2023'!M114+'02-2023'!M114+'03-2023'!M114+'04-2023'!M114+'05-2023'!M114+'06-2023'!M114+'07-2023'!M114+'08-2023'!M114+'09-2023'!M114+'10-2023'!M114+'11-2023'!M114+'12-2023'!M114</f>
        <v>2848205.111570381</v>
      </c>
      <c r="N114" s="73">
        <f>'05-2023'!N114+'06-2023'!N114+'07-2023'!N114+'08-2023'!N114+'09-2023'!N114+'10-2023'!N114+'11-2023'!N114+'12-2023'!N114</f>
        <v>57640.520000000004</v>
      </c>
      <c r="O114" s="73">
        <f>'05-2023'!O114+'06-2023'!O114+'07-2023'!O114+'08-2023'!O114+'09-2023'!O114+'10-2023'!O114+'11-2023'!O114+'12-2023'!O114</f>
        <v>11528.11</v>
      </c>
      <c r="P114" s="73">
        <f>'05-2023'!P114+'06-2023'!P114+'07-2023'!P114+'08-2023'!P114+'09-2023'!P114+'10-2023'!P114+'11-2023'!P114+'12-2023'!P114</f>
        <v>46112.41</v>
      </c>
      <c r="Q114" s="74">
        <f t="shared" si="1"/>
        <v>3026048.551570381</v>
      </c>
    </row>
    <row r="115" spans="1:17" ht="12.75">
      <c r="A115" s="72">
        <f>+'01-2023'!A115</f>
        <v>104</v>
      </c>
      <c r="B115" s="21" t="str">
        <f>+'01-2023'!B115</f>
        <v>HEITORAI</v>
      </c>
      <c r="C115" s="25">
        <f>+IF(ISERROR(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,"",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</f>
        <v>0.08596077522386933</v>
      </c>
      <c r="D115" s="22">
        <f>+'01-2023'!D115+'02-2023'!D115+'03-2023'!D115+'04-2023'!D115+'05-2023'!D115+'06-2023'!D115+'07-2023'!D115+'08-2023'!D115+'09-2023'!D115+'10-2023'!D115+'11-2023'!D115+'12-2023'!D115</f>
        <v>226608</v>
      </c>
      <c r="E115" s="22">
        <f>+'01-2023'!E115+'02-2023'!E115+'03-2023'!E115+'04-2023'!E115+'05-2023'!E115+'06-2023'!E115+'07-2023'!E115+'08-2023'!E115+'09-2023'!E115+'10-2023'!E115+'11-2023'!E115+'12-2023'!E115</f>
        <v>43521.15000000001</v>
      </c>
      <c r="F115" s="22">
        <f>+'01-2023'!F115+'02-2023'!F115+'03-2023'!F115+'04-2023'!F115+'05-2023'!F115+'06-2023'!F115+'07-2023'!F115+'08-2023'!F115+'09-2023'!F115+'10-2023'!F115+'11-2023'!F115+'12-2023'!F115</f>
        <v>183086.85</v>
      </c>
      <c r="G115" s="22">
        <f>+'01-2023'!G115+'02-2023'!G115+'03-2023'!G115+'04-2023'!G115+'05-2023'!G115+'06-2023'!G115+'07-2023'!G115+'08-2023'!G115+'09-2023'!G115+'10-2023'!G115+'11-2023'!G115+'12-2023'!G115</f>
        <v>21091.63</v>
      </c>
      <c r="H115" s="22">
        <f>+'01-2023'!H115+'02-2023'!H115+'03-2023'!H115+'04-2023'!H115+'05-2023'!H115+'06-2023'!H115+'07-2023'!H115+'08-2023'!H115+'09-2023'!H115+'10-2023'!H115+'11-2023'!H115+'12-2023'!H115</f>
        <v>4218.33</v>
      </c>
      <c r="I115" s="22">
        <f>+'01-2023'!I115+'02-2023'!I115+'03-2023'!I115+'04-2023'!I115+'05-2023'!I115+'06-2023'!I115+'07-2023'!I115+'08-2023'!I115+'09-2023'!I115+'10-2023'!I115+'11-2023'!I115+'12-2023'!I115</f>
        <v>168.73</v>
      </c>
      <c r="J115" s="22">
        <f>+'01-2023'!J115+'02-2023'!J115+'03-2023'!J115+'04-2023'!J115+'05-2023'!J115+'06-2023'!J115+'07-2023'!J115+'08-2023'!J115+'09-2023'!J115+'10-2023'!J115+'11-2023'!J115+'12-2023'!J115</f>
        <v>16704.570000000003</v>
      </c>
      <c r="K115" s="22">
        <f>+'01-2023'!K115+'02-2023'!K115+'03-2023'!K115+'04-2023'!K115+'05-2023'!K115+'06-2023'!K115+'07-2023'!K115+'08-2023'!K115+'09-2023'!K115+'10-2023'!K115+'11-2023'!K115+'12-2023'!K115</f>
        <v>3679416.9497573795</v>
      </c>
      <c r="L115" s="22">
        <f>+'01-2023'!L115+'02-2023'!L115+'03-2023'!L115+'04-2023'!L115+'05-2023'!L115+'06-2023'!L115+'07-2023'!L115+'08-2023'!L115+'09-2023'!L115+'10-2023'!L115+'11-2023'!L115+'12-2023'!L115</f>
        <v>738775.1063160637</v>
      </c>
      <c r="M115" s="22">
        <f>+'01-2023'!M115+'02-2023'!M115+'03-2023'!M115+'04-2023'!M115+'05-2023'!M115+'06-2023'!M115+'07-2023'!M115+'08-2023'!M115+'09-2023'!M115+'10-2023'!M115+'11-2023'!M115+'12-2023'!M115</f>
        <v>2940641.8434413155</v>
      </c>
      <c r="N115" s="73">
        <f>'05-2023'!N115+'06-2023'!N115+'07-2023'!N115+'08-2023'!N115+'09-2023'!N115+'10-2023'!N115+'11-2023'!N115+'12-2023'!N115</f>
        <v>58252.89</v>
      </c>
      <c r="O115" s="73">
        <f>'05-2023'!O115+'06-2023'!O115+'07-2023'!O115+'08-2023'!O115+'09-2023'!O115+'10-2023'!O115+'11-2023'!O115+'12-2023'!O115</f>
        <v>11650.58</v>
      </c>
      <c r="P115" s="73">
        <f>'05-2023'!P115+'06-2023'!P115+'07-2023'!P115+'08-2023'!P115+'09-2023'!P115+'10-2023'!P115+'11-2023'!P115+'12-2023'!P115</f>
        <v>46602.31</v>
      </c>
      <c r="Q115" s="74">
        <f t="shared" si="1"/>
        <v>3187035.5734413154</v>
      </c>
    </row>
    <row r="116" spans="1:17" ht="12.75">
      <c r="A116" s="72">
        <f>+'01-2023'!A116</f>
        <v>105</v>
      </c>
      <c r="B116" s="21" t="str">
        <f>+'01-2023'!B116</f>
        <v>HIDROLANDIA</v>
      </c>
      <c r="C116" s="25">
        <f>+IF(ISERROR(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,"",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</f>
        <v>0.4732627745186277</v>
      </c>
      <c r="D116" s="22">
        <f>+'01-2023'!D116+'02-2023'!D116+'03-2023'!D116+'04-2023'!D116+'05-2023'!D116+'06-2023'!D116+'07-2023'!D116+'08-2023'!D116+'09-2023'!D116+'10-2023'!D116+'11-2023'!D116+'12-2023'!D116</f>
        <v>4618041.715</v>
      </c>
      <c r="E116" s="22">
        <f>+'01-2023'!E116+'02-2023'!E116+'03-2023'!E116+'04-2023'!E116+'05-2023'!E116+'06-2023'!E116+'07-2023'!E116+'08-2023'!E116+'09-2023'!E116+'10-2023'!E116+'11-2023'!E116+'12-2023'!E116</f>
        <v>918137.7949999999</v>
      </c>
      <c r="F116" s="22">
        <f>+'01-2023'!F116+'02-2023'!F116+'03-2023'!F116+'04-2023'!F116+'05-2023'!F116+'06-2023'!F116+'07-2023'!F116+'08-2023'!F116+'09-2023'!F116+'10-2023'!F116+'11-2023'!F116+'12-2023'!F116</f>
        <v>3699903.9200000004</v>
      </c>
      <c r="G116" s="22">
        <f>+'01-2023'!G116+'02-2023'!G116+'03-2023'!G116+'04-2023'!G116+'05-2023'!G116+'06-2023'!G116+'07-2023'!G116+'08-2023'!G116+'09-2023'!G116+'10-2023'!G116+'11-2023'!G116+'12-2023'!G116</f>
        <v>116113.19</v>
      </c>
      <c r="H116" s="22">
        <f>+'01-2023'!H116+'02-2023'!H116+'03-2023'!H116+'04-2023'!H116+'05-2023'!H116+'06-2023'!H116+'07-2023'!H116+'08-2023'!H116+'09-2023'!H116+'10-2023'!H116+'11-2023'!H116+'12-2023'!H116</f>
        <v>23222.649999999998</v>
      </c>
      <c r="I116" s="22">
        <f>+'01-2023'!I116+'02-2023'!I116+'03-2023'!I116+'04-2023'!I116+'05-2023'!I116+'06-2023'!I116+'07-2023'!I116+'08-2023'!I116+'09-2023'!I116+'10-2023'!I116+'11-2023'!I116+'12-2023'!I116</f>
        <v>928.9000000000002</v>
      </c>
      <c r="J116" s="22">
        <f>+'01-2023'!J116+'02-2023'!J116+'03-2023'!J116+'04-2023'!J116+'05-2023'!J116+'06-2023'!J116+'07-2023'!J116+'08-2023'!J116+'09-2023'!J116+'10-2023'!J116+'11-2023'!J116+'12-2023'!J116</f>
        <v>91961.64</v>
      </c>
      <c r="K116" s="22">
        <f>+'01-2023'!K116+'02-2023'!K116+'03-2023'!K116+'04-2023'!K116+'05-2023'!K116+'06-2023'!K116+'07-2023'!K116+'08-2023'!K116+'09-2023'!K116+'10-2023'!K116+'11-2023'!K116+'12-2023'!K116</f>
        <v>20354639.93589036</v>
      </c>
      <c r="L116" s="22">
        <f>+'01-2023'!L116+'02-2023'!L116+'03-2023'!L116+'04-2023'!L116+'05-2023'!L116+'06-2023'!L116+'07-2023'!L116+'08-2023'!L116+'09-2023'!L116+'10-2023'!L116+'11-2023'!L116+'12-2023'!L116</f>
        <v>4092304.6726395846</v>
      </c>
      <c r="M116" s="22">
        <f>+'01-2023'!M116+'02-2023'!M116+'03-2023'!M116+'04-2023'!M116+'05-2023'!M116+'06-2023'!M116+'07-2023'!M116+'08-2023'!M116+'09-2023'!M116+'10-2023'!M116+'11-2023'!M116+'12-2023'!M116</f>
        <v>16262335.263250776</v>
      </c>
      <c r="N116" s="73">
        <f>'05-2023'!N116+'06-2023'!N116+'07-2023'!N116+'08-2023'!N116+'09-2023'!N116+'10-2023'!N116+'11-2023'!N116+'12-2023'!N116</f>
        <v>320679.19</v>
      </c>
      <c r="O116" s="73">
        <f>'05-2023'!O116+'06-2023'!O116+'07-2023'!O116+'08-2023'!O116+'09-2023'!O116+'10-2023'!O116+'11-2023'!O116+'12-2023'!O116</f>
        <v>64135.84</v>
      </c>
      <c r="P116" s="73">
        <f>'05-2023'!P116+'06-2023'!P116+'07-2023'!P116+'08-2023'!P116+'09-2023'!P116+'10-2023'!P116+'11-2023'!P116+'12-2023'!P116</f>
        <v>256543.35</v>
      </c>
      <c r="Q116" s="74">
        <f t="shared" si="1"/>
        <v>20310744.17325078</v>
      </c>
    </row>
    <row r="117" spans="1:17" ht="12.75">
      <c r="A117" s="72">
        <f>+'01-2023'!A117</f>
        <v>106</v>
      </c>
      <c r="B117" s="21" t="str">
        <f>+'01-2023'!B117</f>
        <v>HIDROLINA</v>
      </c>
      <c r="C117" s="25">
        <f>+IF(ISERROR(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,"",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</f>
        <v>0.08541687138460655</v>
      </c>
      <c r="D117" s="22">
        <f>+'01-2023'!D117+'02-2023'!D117+'03-2023'!D117+'04-2023'!D117+'05-2023'!D117+'06-2023'!D117+'07-2023'!D117+'08-2023'!D117+'09-2023'!D117+'10-2023'!D117+'11-2023'!D117+'12-2023'!D117</f>
        <v>276633.18999999994</v>
      </c>
      <c r="E117" s="22">
        <f>+'01-2023'!E117+'02-2023'!E117+'03-2023'!E117+'04-2023'!E117+'05-2023'!E117+'06-2023'!E117+'07-2023'!E117+'08-2023'!E117+'09-2023'!E117+'10-2023'!E117+'11-2023'!E117+'12-2023'!E117</f>
        <v>55302.990000000005</v>
      </c>
      <c r="F117" s="22">
        <f>+'01-2023'!F117+'02-2023'!F117+'03-2023'!F117+'04-2023'!F117+'05-2023'!F117+'06-2023'!F117+'07-2023'!F117+'08-2023'!F117+'09-2023'!F117+'10-2023'!F117+'11-2023'!F117+'12-2023'!F117</f>
        <v>221330.2</v>
      </c>
      <c r="G117" s="22">
        <f>+'01-2023'!G117+'02-2023'!G117+'03-2023'!G117+'04-2023'!G117+'05-2023'!G117+'06-2023'!G117+'07-2023'!G117+'08-2023'!G117+'09-2023'!G117+'10-2023'!G117+'11-2023'!G117+'12-2023'!G117</f>
        <v>20958.160000000003</v>
      </c>
      <c r="H117" s="22">
        <f>+'01-2023'!H117+'02-2023'!H117+'03-2023'!H117+'04-2023'!H117+'05-2023'!H117+'06-2023'!H117+'07-2023'!H117+'08-2023'!H117+'09-2023'!H117+'10-2023'!H117+'11-2023'!H117+'12-2023'!H117</f>
        <v>4191.64</v>
      </c>
      <c r="I117" s="22">
        <f>+'01-2023'!I117+'02-2023'!I117+'03-2023'!I117+'04-2023'!I117+'05-2023'!I117+'06-2023'!I117+'07-2023'!I117+'08-2023'!I117+'09-2023'!I117+'10-2023'!I117+'11-2023'!I117+'12-2023'!I117</f>
        <v>167.67</v>
      </c>
      <c r="J117" s="22">
        <f>+'01-2023'!J117+'02-2023'!J117+'03-2023'!J117+'04-2023'!J117+'05-2023'!J117+'06-2023'!J117+'07-2023'!J117+'08-2023'!J117+'09-2023'!J117+'10-2023'!J117+'11-2023'!J117+'12-2023'!J117</f>
        <v>16598.85</v>
      </c>
      <c r="K117" s="22">
        <f>+'01-2023'!K117+'02-2023'!K117+'03-2023'!K117+'04-2023'!K117+'05-2023'!K117+'06-2023'!K117+'07-2023'!K117+'08-2023'!K117+'09-2023'!K117+'10-2023'!K117+'11-2023'!K117+'12-2023'!K117</f>
        <v>3675861.1686021117</v>
      </c>
      <c r="L117" s="22">
        <f>+'01-2023'!L117+'02-2023'!L117+'03-2023'!L117+'04-2023'!L117+'05-2023'!L117+'06-2023'!L117+'07-2023'!L117+'08-2023'!L117+'09-2023'!L117+'10-2023'!L117+'11-2023'!L117+'12-2023'!L117</f>
        <v>738045.7414318301</v>
      </c>
      <c r="M117" s="22">
        <f>+'01-2023'!M117+'02-2023'!M117+'03-2023'!M117+'04-2023'!M117+'05-2023'!M117+'06-2023'!M117+'07-2023'!M117+'08-2023'!M117+'09-2023'!M117+'10-2023'!M117+'11-2023'!M117+'12-2023'!M117</f>
        <v>2937815.4271702818</v>
      </c>
      <c r="N117" s="73">
        <f>'05-2023'!N117+'06-2023'!N117+'07-2023'!N117+'08-2023'!N117+'09-2023'!N117+'10-2023'!N117+'11-2023'!N117+'12-2023'!N117</f>
        <v>57884.509999999995</v>
      </c>
      <c r="O117" s="73">
        <f>'05-2023'!O117+'06-2023'!O117+'07-2023'!O117+'08-2023'!O117+'09-2023'!O117+'10-2023'!O117+'11-2023'!O117+'12-2023'!O117</f>
        <v>11576.900000000001</v>
      </c>
      <c r="P117" s="73">
        <f>'05-2023'!P117+'06-2023'!P117+'07-2023'!P117+'08-2023'!P117+'09-2023'!P117+'10-2023'!P117+'11-2023'!P117+'12-2023'!P117</f>
        <v>46307.61</v>
      </c>
      <c r="Q117" s="74">
        <f t="shared" si="1"/>
        <v>3222052.0871702814</v>
      </c>
    </row>
    <row r="118" spans="1:17" ht="12.75">
      <c r="A118" s="72">
        <f>+'01-2023'!A118</f>
        <v>107</v>
      </c>
      <c r="B118" s="21" t="str">
        <f>+'01-2023'!B118</f>
        <v>IACIARA</v>
      </c>
      <c r="C118" s="25">
        <f>+IF(ISERROR(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,"",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</f>
        <v>0.13813984417767367</v>
      </c>
      <c r="D118" s="22">
        <f>+'01-2023'!D118+'02-2023'!D118+'03-2023'!D118+'04-2023'!D118+'05-2023'!D118+'06-2023'!D118+'07-2023'!D118+'08-2023'!D118+'09-2023'!D118+'10-2023'!D118+'11-2023'!D118+'12-2023'!D118</f>
        <v>690957.4199999999</v>
      </c>
      <c r="E118" s="22">
        <f>+'01-2023'!E118+'02-2023'!E118+'03-2023'!E118+'04-2023'!E118+'05-2023'!E118+'06-2023'!E118+'07-2023'!E118+'08-2023'!E118+'09-2023'!E118+'10-2023'!E118+'11-2023'!E118+'12-2023'!E118</f>
        <v>137256.62</v>
      </c>
      <c r="F118" s="22">
        <f>+'01-2023'!F118+'02-2023'!F118+'03-2023'!F118+'04-2023'!F118+'05-2023'!F118+'06-2023'!F118+'07-2023'!F118+'08-2023'!F118+'09-2023'!F118+'10-2023'!F118+'11-2023'!F118+'12-2023'!F118</f>
        <v>553700.8</v>
      </c>
      <c r="G118" s="22">
        <f>+'01-2023'!G118+'02-2023'!G118+'03-2023'!G118+'04-2023'!G118+'05-2023'!G118+'06-2023'!G118+'07-2023'!G118+'08-2023'!G118+'09-2023'!G118+'10-2023'!G118+'11-2023'!G118+'12-2023'!G118</f>
        <v>33893.450000000004</v>
      </c>
      <c r="H118" s="22">
        <f>+'01-2023'!H118+'02-2023'!H118+'03-2023'!H118+'04-2023'!H118+'05-2023'!H118+'06-2023'!H118+'07-2023'!H118+'08-2023'!H118+'09-2023'!H118+'10-2023'!H118+'11-2023'!H118+'12-2023'!H118</f>
        <v>6778.69</v>
      </c>
      <c r="I118" s="22">
        <f>+'01-2023'!I118+'02-2023'!I118+'03-2023'!I118+'04-2023'!I118+'05-2023'!I118+'06-2023'!I118+'07-2023'!I118+'08-2023'!I118+'09-2023'!I118+'10-2023'!I118+'11-2023'!I118+'12-2023'!I118</f>
        <v>271.16</v>
      </c>
      <c r="J118" s="22">
        <f>+'01-2023'!J118+'02-2023'!J118+'03-2023'!J118+'04-2023'!J118+'05-2023'!J118+'06-2023'!J118+'07-2023'!J118+'08-2023'!J118+'09-2023'!J118+'10-2023'!J118+'11-2023'!J118+'12-2023'!J118</f>
        <v>26843.6</v>
      </c>
      <c r="K118" s="22">
        <f>+'01-2023'!K118+'02-2023'!K118+'03-2023'!K118+'04-2023'!K118+'05-2023'!K118+'06-2023'!K118+'07-2023'!K118+'08-2023'!K118+'09-2023'!K118+'10-2023'!K118+'11-2023'!K118+'12-2023'!K118</f>
        <v>5873687.901342592</v>
      </c>
      <c r="L118" s="22">
        <f>+'01-2023'!L118+'02-2023'!L118+'03-2023'!L118+'04-2023'!L118+'05-2023'!L118+'06-2023'!L118+'07-2023'!L118+'08-2023'!L118+'09-2023'!L118+'10-2023'!L118+'11-2023'!L118+'12-2023'!L118</f>
        <v>1192842.8097298834</v>
      </c>
      <c r="M118" s="22">
        <f>+'01-2023'!M118+'02-2023'!M118+'03-2023'!M118+'04-2023'!M118+'05-2023'!M118+'06-2023'!M118+'07-2023'!M118+'08-2023'!M118+'09-2023'!M118+'10-2023'!M118+'11-2023'!M118+'12-2023'!M118</f>
        <v>4680845.091612709</v>
      </c>
      <c r="N118" s="73">
        <f>'05-2023'!N118+'06-2023'!N118+'07-2023'!N118+'08-2023'!N118+'09-2023'!N118+'10-2023'!N118+'11-2023'!N118+'12-2023'!N118</f>
        <v>93607.01</v>
      </c>
      <c r="O118" s="73">
        <f>'05-2023'!O118+'06-2023'!O118+'07-2023'!O118+'08-2023'!O118+'09-2023'!O118+'10-2023'!O118+'11-2023'!O118+'12-2023'!O118</f>
        <v>18721.399999999998</v>
      </c>
      <c r="P118" s="73">
        <f>'05-2023'!P118+'06-2023'!P118+'07-2023'!P118+'08-2023'!P118+'09-2023'!P118+'10-2023'!P118+'11-2023'!P118+'12-2023'!P118</f>
        <v>74885.61</v>
      </c>
      <c r="Q118" s="74">
        <f t="shared" si="1"/>
        <v>5336275.101612709</v>
      </c>
    </row>
    <row r="119" spans="1:17" ht="12.75">
      <c r="A119" s="72">
        <f>+'01-2023'!A119</f>
        <v>108</v>
      </c>
      <c r="B119" s="21" t="str">
        <f>+'01-2023'!B119</f>
        <v>INACIOLANDIA</v>
      </c>
      <c r="C119" s="25">
        <f>+IF(ISERROR(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,"",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</f>
        <v>0.15026808957894455</v>
      </c>
      <c r="D119" s="22">
        <f>+'01-2023'!D119+'02-2023'!D119+'03-2023'!D119+'04-2023'!D119+'05-2023'!D119+'06-2023'!D119+'07-2023'!D119+'08-2023'!D119+'09-2023'!D119+'10-2023'!D119+'11-2023'!D119+'12-2023'!D119</f>
        <v>420175.88</v>
      </c>
      <c r="E119" s="22">
        <f>+'01-2023'!E119+'02-2023'!E119+'03-2023'!E119+'04-2023'!E119+'05-2023'!E119+'06-2023'!E119+'07-2023'!E119+'08-2023'!E119+'09-2023'!E119+'10-2023'!E119+'11-2023'!E119+'12-2023'!E119</f>
        <v>83743.86000000002</v>
      </c>
      <c r="F119" s="22">
        <f>+'01-2023'!F119+'02-2023'!F119+'03-2023'!F119+'04-2023'!F119+'05-2023'!F119+'06-2023'!F119+'07-2023'!F119+'08-2023'!F119+'09-2023'!F119+'10-2023'!F119+'11-2023'!F119+'12-2023'!F119</f>
        <v>336432.02</v>
      </c>
      <c r="G119" s="22">
        <f>+'01-2023'!G119+'02-2023'!G119+'03-2023'!G119+'04-2023'!G119+'05-2023'!G119+'06-2023'!G119+'07-2023'!G119+'08-2023'!G119+'09-2023'!G119+'10-2023'!G119+'11-2023'!G119+'12-2023'!G119</f>
        <v>36867.44</v>
      </c>
      <c r="H119" s="22">
        <f>+'01-2023'!H119+'02-2023'!H119+'03-2023'!H119+'04-2023'!H119+'05-2023'!H119+'06-2023'!H119+'07-2023'!H119+'08-2023'!H119+'09-2023'!H119+'10-2023'!H119+'11-2023'!H119+'12-2023'!H119</f>
        <v>7373.49</v>
      </c>
      <c r="I119" s="22">
        <f>+'01-2023'!I119+'02-2023'!I119+'03-2023'!I119+'04-2023'!I119+'05-2023'!I119+'06-2023'!I119+'07-2023'!I119+'08-2023'!I119+'09-2023'!I119+'10-2023'!I119+'11-2023'!I119+'12-2023'!I119</f>
        <v>294.92</v>
      </c>
      <c r="J119" s="22">
        <f>+'01-2023'!J119+'02-2023'!J119+'03-2023'!J119+'04-2023'!J119+'05-2023'!J119+'06-2023'!J119+'07-2023'!J119+'08-2023'!J119+'09-2023'!J119+'10-2023'!J119+'11-2023'!J119+'12-2023'!J119</f>
        <v>29199.03</v>
      </c>
      <c r="K119" s="22">
        <f>+'01-2023'!K119+'02-2023'!K119+'03-2023'!K119+'04-2023'!K119+'05-2023'!K119+'06-2023'!K119+'07-2023'!K119+'08-2023'!K119+'09-2023'!K119+'10-2023'!K119+'11-2023'!K119+'12-2023'!K119</f>
        <v>6446290.842707761</v>
      </c>
      <c r="L119" s="22">
        <f>+'01-2023'!L119+'02-2023'!L119+'03-2023'!L119+'04-2023'!L119+'05-2023'!L119+'06-2023'!L119+'07-2023'!L119+'08-2023'!L119+'09-2023'!L119+'10-2023'!L119+'11-2023'!L119+'12-2023'!L119</f>
        <v>1294795.726196249</v>
      </c>
      <c r="M119" s="22">
        <f>+'01-2023'!M119+'02-2023'!M119+'03-2023'!M119+'04-2023'!M119+'05-2023'!M119+'06-2023'!M119+'07-2023'!M119+'08-2023'!M119+'09-2023'!M119+'10-2023'!M119+'11-2023'!M119+'12-2023'!M119</f>
        <v>5151495.116511511</v>
      </c>
      <c r="N119" s="73">
        <f>'05-2023'!N119+'06-2023'!N119+'07-2023'!N119+'08-2023'!N119+'09-2023'!N119+'10-2023'!N119+'11-2023'!N119+'12-2023'!N119</f>
        <v>101813.70000000001</v>
      </c>
      <c r="O119" s="73">
        <f>'05-2023'!O119+'06-2023'!O119+'07-2023'!O119+'08-2023'!O119+'09-2023'!O119+'10-2023'!O119+'11-2023'!O119+'12-2023'!O119</f>
        <v>20362.739999999998</v>
      </c>
      <c r="P119" s="73">
        <f>'05-2023'!P119+'06-2023'!P119+'07-2023'!P119+'08-2023'!P119+'09-2023'!P119+'10-2023'!P119+'11-2023'!P119+'12-2023'!P119</f>
        <v>81450.96</v>
      </c>
      <c r="Q119" s="74">
        <f t="shared" si="1"/>
        <v>5598577.12651151</v>
      </c>
    </row>
    <row r="120" spans="1:17" ht="12.75">
      <c r="A120" s="72">
        <f>+'01-2023'!A120</f>
        <v>109</v>
      </c>
      <c r="B120" s="21" t="str">
        <f>+'01-2023'!B120</f>
        <v>INDIARA</v>
      </c>
      <c r="C120" s="25">
        <f>+IF(ISERROR(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,"",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</f>
        <v>0.28585220751496093</v>
      </c>
      <c r="D120" s="22">
        <f>+'01-2023'!D120+'02-2023'!D120+'03-2023'!D120+'04-2023'!D120+'05-2023'!D120+'06-2023'!D120+'07-2023'!D120+'08-2023'!D120+'09-2023'!D120+'10-2023'!D120+'11-2023'!D120+'12-2023'!D120</f>
        <v>1606763.8</v>
      </c>
      <c r="E120" s="22">
        <f>+'01-2023'!E120+'02-2023'!E120+'03-2023'!E120+'04-2023'!E120+'05-2023'!E120+'06-2023'!E120+'07-2023'!E120+'08-2023'!E120+'09-2023'!E120+'10-2023'!E120+'11-2023'!E120+'12-2023'!E120</f>
        <v>312083.1</v>
      </c>
      <c r="F120" s="22">
        <f>+'01-2023'!F120+'02-2023'!F120+'03-2023'!F120+'04-2023'!F120+'05-2023'!F120+'06-2023'!F120+'07-2023'!F120+'08-2023'!F120+'09-2023'!F120+'10-2023'!F120+'11-2023'!F120+'12-2023'!F120</f>
        <v>1294680.7000000002</v>
      </c>
      <c r="G120" s="22">
        <f>+'01-2023'!G120+'02-2023'!G120+'03-2023'!G120+'04-2023'!G120+'05-2023'!G120+'06-2023'!G120+'07-2023'!G120+'08-2023'!G120+'09-2023'!G120+'10-2023'!G120+'11-2023'!G120+'12-2023'!G120</f>
        <v>70132.82</v>
      </c>
      <c r="H120" s="22">
        <f>+'01-2023'!H120+'02-2023'!H120+'03-2023'!H120+'04-2023'!H120+'05-2023'!H120+'06-2023'!H120+'07-2023'!H120+'08-2023'!H120+'09-2023'!H120+'10-2023'!H120+'11-2023'!H120+'12-2023'!H120</f>
        <v>14026.57</v>
      </c>
      <c r="I120" s="22">
        <f>+'01-2023'!I120+'02-2023'!I120+'03-2023'!I120+'04-2023'!I120+'05-2023'!I120+'06-2023'!I120+'07-2023'!I120+'08-2023'!I120+'09-2023'!I120+'10-2023'!I120+'11-2023'!I120+'12-2023'!I120</f>
        <v>561.0600000000001</v>
      </c>
      <c r="J120" s="22">
        <f>+'01-2023'!J120+'02-2023'!J120+'03-2023'!J120+'04-2023'!J120+'05-2023'!J120+'06-2023'!J120+'07-2023'!J120+'08-2023'!J120+'09-2023'!J120+'10-2023'!J120+'11-2023'!J120+'12-2023'!J120</f>
        <v>55545.19</v>
      </c>
      <c r="K120" s="22">
        <f>+'01-2023'!K120+'02-2023'!K120+'03-2023'!K120+'04-2023'!K120+'05-2023'!K120+'06-2023'!K120+'07-2023'!K120+'08-2023'!K120+'09-2023'!K120+'10-2023'!K120+'11-2023'!K120+'12-2023'!K120</f>
        <v>12132331.546349773</v>
      </c>
      <c r="L120" s="22">
        <f>+'01-2023'!L120+'02-2023'!L120+'03-2023'!L120+'04-2023'!L120+'05-2023'!L120+'06-2023'!L120+'07-2023'!L120+'08-2023'!L120+'09-2023'!L120+'10-2023'!L120+'11-2023'!L120+'12-2023'!L120</f>
        <v>2465033.513694706</v>
      </c>
      <c r="M120" s="22">
        <f>+'01-2023'!M120+'02-2023'!M120+'03-2023'!M120+'04-2023'!M120+'05-2023'!M120+'06-2023'!M120+'07-2023'!M120+'08-2023'!M120+'09-2023'!M120+'10-2023'!M120+'11-2023'!M120+'12-2023'!M120</f>
        <v>9667298.032655068</v>
      </c>
      <c r="N120" s="73">
        <f>'05-2023'!N120+'06-2023'!N120+'07-2023'!N120+'08-2023'!N120+'09-2023'!N120+'10-2023'!N120+'11-2023'!N120+'12-2023'!N120</f>
        <v>193702.28999999998</v>
      </c>
      <c r="O120" s="73">
        <f>'05-2023'!O120+'06-2023'!O120+'07-2023'!O120+'08-2023'!O120+'09-2023'!O120+'10-2023'!O120+'11-2023'!O120+'12-2023'!O120</f>
        <v>38740.46</v>
      </c>
      <c r="P120" s="73">
        <f>'05-2023'!P120+'06-2023'!P120+'07-2023'!P120+'08-2023'!P120+'09-2023'!P120+'10-2023'!P120+'11-2023'!P120+'12-2023'!P120</f>
        <v>154961.83000000002</v>
      </c>
      <c r="Q120" s="74">
        <f t="shared" si="1"/>
        <v>11172485.752655068</v>
      </c>
    </row>
    <row r="121" spans="1:17" ht="12.75">
      <c r="A121" s="72">
        <f>+'01-2023'!A121</f>
        <v>110</v>
      </c>
      <c r="B121" s="21" t="str">
        <f>+'01-2023'!B121</f>
        <v>INHUMAS</v>
      </c>
      <c r="C121" s="25">
        <f>+IF(ISERROR(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,"",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</f>
        <v>0.3825691801945165</v>
      </c>
      <c r="D121" s="22">
        <f>+'01-2023'!D121+'02-2023'!D121+'03-2023'!D121+'04-2023'!D121+'05-2023'!D121+'06-2023'!D121+'07-2023'!D121+'08-2023'!D121+'09-2023'!D121+'10-2023'!D121+'11-2023'!D121+'12-2023'!D121</f>
        <v>7534625.385000002</v>
      </c>
      <c r="E121" s="22">
        <f>+'01-2023'!E121+'02-2023'!E121+'03-2023'!E121+'04-2023'!E121+'05-2023'!E121+'06-2023'!E121+'07-2023'!E121+'08-2023'!E121+'09-2023'!E121+'10-2023'!E121+'11-2023'!E121+'12-2023'!E121</f>
        <v>1506762.205</v>
      </c>
      <c r="F121" s="22">
        <f>+'01-2023'!F121+'02-2023'!F121+'03-2023'!F121+'04-2023'!F121+'05-2023'!F121+'06-2023'!F121+'07-2023'!F121+'08-2023'!F121+'09-2023'!F121+'10-2023'!F121+'11-2023'!F121+'12-2023'!F121</f>
        <v>6027863.18</v>
      </c>
      <c r="G121" s="22">
        <f>+'01-2023'!G121+'02-2023'!G121+'03-2023'!G121+'04-2023'!G121+'05-2023'!G121+'06-2023'!G121+'07-2023'!G121+'08-2023'!G121+'09-2023'!G121+'10-2023'!G121+'11-2023'!G121+'12-2023'!G121</f>
        <v>93861.88</v>
      </c>
      <c r="H121" s="22">
        <f>+'01-2023'!H121+'02-2023'!H121+'03-2023'!H121+'04-2023'!H121+'05-2023'!H121+'06-2023'!H121+'07-2023'!H121+'08-2023'!H121+'09-2023'!H121+'10-2023'!H121+'11-2023'!H121+'12-2023'!H121</f>
        <v>18772.39</v>
      </c>
      <c r="I121" s="22">
        <f>+'01-2023'!I121+'02-2023'!I121+'03-2023'!I121+'04-2023'!I121+'05-2023'!I121+'06-2023'!I121+'07-2023'!I121+'08-2023'!I121+'09-2023'!I121+'10-2023'!I121+'11-2023'!I121+'12-2023'!I121</f>
        <v>750.8999999999999</v>
      </c>
      <c r="J121" s="22">
        <f>+'01-2023'!J121+'02-2023'!J121+'03-2023'!J121+'04-2023'!J121+'05-2023'!J121+'06-2023'!J121+'07-2023'!J121+'08-2023'!J121+'09-2023'!J121+'10-2023'!J121+'11-2023'!J121+'12-2023'!J121</f>
        <v>74338.59000000001</v>
      </c>
      <c r="K121" s="22">
        <f>+'01-2023'!K121+'02-2023'!K121+'03-2023'!K121+'04-2023'!K121+'05-2023'!K121+'06-2023'!K121+'07-2023'!K121+'08-2023'!K121+'09-2023'!K121+'10-2023'!K121+'11-2023'!K121+'12-2023'!K121</f>
        <v>16436503.883986916</v>
      </c>
      <c r="L121" s="22">
        <f>+'01-2023'!L121+'02-2023'!L121+'03-2023'!L121+'04-2023'!L121+'05-2023'!L121+'06-2023'!L121+'07-2023'!L121+'08-2023'!L121+'09-2023'!L121+'10-2023'!L121+'11-2023'!L121+'12-2023'!L121</f>
        <v>3300176.5603304477</v>
      </c>
      <c r="M121" s="22">
        <f>+'01-2023'!M121+'02-2023'!M121+'03-2023'!M121+'04-2023'!M121+'05-2023'!M121+'06-2023'!M121+'07-2023'!M121+'08-2023'!M121+'09-2023'!M121+'10-2023'!M121+'11-2023'!M121+'12-2023'!M121</f>
        <v>13136327.323656466</v>
      </c>
      <c r="N121" s="73">
        <f>'05-2023'!N121+'06-2023'!N121+'07-2023'!N121+'08-2023'!N121+'09-2023'!N121+'10-2023'!N121+'11-2023'!N121+'12-2023'!N121</f>
        <v>259232.67</v>
      </c>
      <c r="O121" s="73">
        <f>'05-2023'!O121+'06-2023'!O121+'07-2023'!O121+'08-2023'!O121+'09-2023'!O121+'10-2023'!O121+'11-2023'!O121+'12-2023'!O121</f>
        <v>51846.53999999999</v>
      </c>
      <c r="P121" s="73">
        <f>'05-2023'!P121+'06-2023'!P121+'07-2023'!P121+'08-2023'!P121+'09-2023'!P121+'10-2023'!P121+'11-2023'!P121+'12-2023'!P121</f>
        <v>207386.13</v>
      </c>
      <c r="Q121" s="74">
        <f t="shared" si="1"/>
        <v>19445915.223656464</v>
      </c>
    </row>
    <row r="122" spans="1:17" ht="12.75">
      <c r="A122" s="72">
        <f>+'01-2023'!A122</f>
        <v>111</v>
      </c>
      <c r="B122" s="21" t="str">
        <f>+'01-2023'!B122</f>
        <v>IPAMERI</v>
      </c>
      <c r="C122" s="25">
        <f>+IF(ISERROR(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,"",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</f>
        <v>1.0128849521537577</v>
      </c>
      <c r="D122" s="22">
        <f>+'01-2023'!D122+'02-2023'!D122+'03-2023'!D122+'04-2023'!D122+'05-2023'!D122+'06-2023'!D122+'07-2023'!D122+'08-2023'!D122+'09-2023'!D122+'10-2023'!D122+'11-2023'!D122+'12-2023'!D122</f>
        <v>2592563.4125</v>
      </c>
      <c r="E122" s="22">
        <f>+'01-2023'!E122+'02-2023'!E122+'03-2023'!E122+'04-2023'!E122+'05-2023'!E122+'06-2023'!E122+'07-2023'!E122+'08-2023'!E122+'09-2023'!E122+'10-2023'!E122+'11-2023'!E122+'12-2023'!E122</f>
        <v>506910.64249999996</v>
      </c>
      <c r="F122" s="22">
        <f>+'01-2023'!F122+'02-2023'!F122+'03-2023'!F122+'04-2023'!F122+'05-2023'!F122+'06-2023'!F122+'07-2023'!F122+'08-2023'!F122+'09-2023'!F122+'10-2023'!F122+'11-2023'!F122+'12-2023'!F122</f>
        <v>2085652.77</v>
      </c>
      <c r="G122" s="22">
        <f>+'01-2023'!G122+'02-2023'!G122+'03-2023'!G122+'04-2023'!G122+'05-2023'!G122+'06-2023'!G122+'07-2023'!G122+'08-2023'!G122+'09-2023'!G122+'10-2023'!G122+'11-2023'!G122+'12-2023'!G122</f>
        <v>248504.58000000005</v>
      </c>
      <c r="H122" s="22">
        <f>+'01-2023'!H122+'02-2023'!H122+'03-2023'!H122+'04-2023'!H122+'05-2023'!H122+'06-2023'!H122+'07-2023'!H122+'08-2023'!H122+'09-2023'!H122+'10-2023'!H122+'11-2023'!H122+'12-2023'!H122</f>
        <v>49700.91</v>
      </c>
      <c r="I122" s="22">
        <f>+'01-2023'!I122+'02-2023'!I122+'03-2023'!I122+'04-2023'!I122+'05-2023'!I122+'06-2023'!I122+'07-2023'!I122+'08-2023'!I122+'09-2023'!I122+'10-2023'!I122+'11-2023'!I122+'12-2023'!I122</f>
        <v>1988.0400000000002</v>
      </c>
      <c r="J122" s="22">
        <f>+'01-2023'!J122+'02-2023'!J122+'03-2023'!J122+'04-2023'!J122+'05-2023'!J122+'06-2023'!J122+'07-2023'!J122+'08-2023'!J122+'09-2023'!J122+'10-2023'!J122+'11-2023'!J122+'12-2023'!J122</f>
        <v>196815.63</v>
      </c>
      <c r="K122" s="22">
        <f>+'01-2023'!K122+'02-2023'!K122+'03-2023'!K122+'04-2023'!K122+'05-2023'!K122+'06-2023'!K122+'07-2023'!K122+'08-2023'!K122+'09-2023'!K122+'10-2023'!K122+'11-2023'!K122+'12-2023'!K122</f>
        <v>43414111.33055416</v>
      </c>
      <c r="L122" s="22">
        <f>+'01-2023'!L122+'02-2023'!L122+'03-2023'!L122+'04-2023'!L122+'05-2023'!L122+'06-2023'!L122+'07-2023'!L122+'08-2023'!L122+'09-2023'!L122+'10-2023'!L122+'11-2023'!L122+'12-2023'!L122</f>
        <v>8724925.935371226</v>
      </c>
      <c r="M122" s="22">
        <f>+'01-2023'!M122+'02-2023'!M122+'03-2023'!M122+'04-2023'!M122+'05-2023'!M122+'06-2023'!M122+'07-2023'!M122+'08-2023'!M122+'09-2023'!M122+'10-2023'!M122+'11-2023'!M122+'12-2023'!M122</f>
        <v>34689185.39518294</v>
      </c>
      <c r="N122" s="73">
        <f>'05-2023'!N122+'06-2023'!N122+'07-2023'!N122+'08-2023'!N122+'09-2023'!N122+'10-2023'!N122+'11-2023'!N122+'12-2023'!N122</f>
        <v>686324.3500000001</v>
      </c>
      <c r="O122" s="73">
        <f>'05-2023'!O122+'06-2023'!O122+'07-2023'!O122+'08-2023'!O122+'09-2023'!O122+'10-2023'!O122+'11-2023'!O122+'12-2023'!O122</f>
        <v>137264.87</v>
      </c>
      <c r="P122" s="73">
        <f>'05-2023'!P122+'06-2023'!P122+'07-2023'!P122+'08-2023'!P122+'09-2023'!P122+'10-2023'!P122+'11-2023'!P122+'12-2023'!P122</f>
        <v>549059.48</v>
      </c>
      <c r="Q122" s="74">
        <f t="shared" si="1"/>
        <v>37520713.27518293</v>
      </c>
    </row>
    <row r="123" spans="1:17" ht="12.75">
      <c r="A123" s="72">
        <f>+'01-2023'!A123</f>
        <v>112</v>
      </c>
      <c r="B123" s="21" t="str">
        <f>+'01-2023'!B123</f>
        <v>IPIRANGA DE GOIAS</v>
      </c>
      <c r="C123" s="25">
        <f>+IF(ISERROR(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,"",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</f>
        <v>0.07761974521712012</v>
      </c>
      <c r="D123" s="22">
        <f>+'01-2023'!D123+'02-2023'!D123+'03-2023'!D123+'04-2023'!D123+'05-2023'!D123+'06-2023'!D123+'07-2023'!D123+'08-2023'!D123+'09-2023'!D123+'10-2023'!D123+'11-2023'!D123+'12-2023'!D123</f>
        <v>176299.62</v>
      </c>
      <c r="E123" s="22">
        <f>+'01-2023'!E123+'02-2023'!E123+'03-2023'!E123+'04-2023'!E123+'05-2023'!E123+'06-2023'!E123+'07-2023'!E123+'08-2023'!E123+'09-2023'!E123+'10-2023'!E123+'11-2023'!E123+'12-2023'!E123</f>
        <v>33849.969999999994</v>
      </c>
      <c r="F123" s="22">
        <f>+'01-2023'!F123+'02-2023'!F123+'03-2023'!F123+'04-2023'!F123+'05-2023'!F123+'06-2023'!F123+'07-2023'!F123+'08-2023'!F123+'09-2023'!F123+'10-2023'!F123+'11-2023'!F123+'12-2023'!F123</f>
        <v>142449.65</v>
      </c>
      <c r="G123" s="22">
        <f>+'01-2023'!G123+'02-2023'!G123+'03-2023'!G123+'04-2023'!G123+'05-2023'!G123+'06-2023'!G123+'07-2023'!G123+'08-2023'!G123+'09-2023'!G123+'10-2023'!G123+'11-2023'!G123+'12-2023'!G123</f>
        <v>19045.27</v>
      </c>
      <c r="H123" s="22">
        <f>+'01-2023'!H123+'02-2023'!H123+'03-2023'!H123+'04-2023'!H123+'05-2023'!H123+'06-2023'!H123+'07-2023'!H123+'08-2023'!H123+'09-2023'!H123+'10-2023'!H123+'11-2023'!H123+'12-2023'!H123</f>
        <v>3809.06</v>
      </c>
      <c r="I123" s="22">
        <f>+'01-2023'!I123+'02-2023'!I123+'03-2023'!I123+'04-2023'!I123+'05-2023'!I123+'06-2023'!I123+'07-2023'!I123+'08-2023'!I123+'09-2023'!I123+'10-2023'!I123+'11-2023'!I123+'12-2023'!I123</f>
        <v>152.36999999999998</v>
      </c>
      <c r="J123" s="22">
        <f>+'01-2023'!J123+'02-2023'!J123+'03-2023'!J123+'04-2023'!J123+'05-2023'!J123+'06-2023'!J123+'07-2023'!J123+'08-2023'!J123+'09-2023'!J123+'10-2023'!J123+'11-2023'!J123+'12-2023'!J123</f>
        <v>15083.839999999998</v>
      </c>
      <c r="K123" s="22">
        <f>+'01-2023'!K123+'02-2023'!K123+'03-2023'!K123+'04-2023'!K123+'05-2023'!K123+'06-2023'!K123+'07-2023'!K123+'08-2023'!K123+'09-2023'!K123+'10-2023'!K123+'11-2023'!K123+'12-2023'!K123</f>
        <v>3294733.382256128</v>
      </c>
      <c r="L123" s="22">
        <f>+'01-2023'!L123+'02-2023'!L123+'03-2023'!L123+'04-2023'!L123+'05-2023'!L123+'06-2023'!L123+'07-2023'!L123+'08-2023'!L123+'09-2023'!L123+'10-2023'!L123+'11-2023'!L123+'12-2023'!L123</f>
        <v>670991.3024878534</v>
      </c>
      <c r="M123" s="22">
        <f>+'01-2023'!M123+'02-2023'!M123+'03-2023'!M123+'04-2023'!M123+'05-2023'!M123+'06-2023'!M123+'07-2023'!M123+'08-2023'!M123+'09-2023'!M123+'10-2023'!M123+'11-2023'!M123+'12-2023'!M123</f>
        <v>2623742.079768275</v>
      </c>
      <c r="N123" s="73">
        <f>'05-2023'!N123+'06-2023'!N123+'07-2023'!N123+'08-2023'!N123+'09-2023'!N123+'10-2023'!N123+'11-2023'!N123+'12-2023'!N123</f>
        <v>52600.53</v>
      </c>
      <c r="O123" s="73">
        <f>'05-2023'!O123+'06-2023'!O123+'07-2023'!O123+'08-2023'!O123+'09-2023'!O123+'10-2023'!O123+'11-2023'!O123+'12-2023'!O123</f>
        <v>10520.11</v>
      </c>
      <c r="P123" s="73">
        <f>'05-2023'!P123+'06-2023'!P123+'07-2023'!P123+'08-2023'!P123+'09-2023'!P123+'10-2023'!P123+'11-2023'!P123+'12-2023'!P123</f>
        <v>42080.42</v>
      </c>
      <c r="Q123" s="74">
        <f t="shared" si="1"/>
        <v>2823355.989768275</v>
      </c>
    </row>
    <row r="124" spans="1:17" ht="12.75">
      <c r="A124" s="72">
        <f>+'01-2023'!A124</f>
        <v>113</v>
      </c>
      <c r="B124" s="21" t="str">
        <f>+'01-2023'!B124</f>
        <v>IPORA</v>
      </c>
      <c r="C124" s="25">
        <f>+IF(ISERROR(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,"",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</f>
        <v>0.21865778028900765</v>
      </c>
      <c r="D124" s="22">
        <f>+'01-2023'!D124+'02-2023'!D124+'03-2023'!D124+'04-2023'!D124+'05-2023'!D124+'06-2023'!D124+'07-2023'!D124+'08-2023'!D124+'09-2023'!D124+'10-2023'!D124+'11-2023'!D124+'12-2023'!D124</f>
        <v>5140607.4275</v>
      </c>
      <c r="E124" s="22">
        <f>+'01-2023'!E124+'02-2023'!E124+'03-2023'!E124+'04-2023'!E124+'05-2023'!E124+'06-2023'!E124+'07-2023'!E124+'08-2023'!E124+'09-2023'!E124+'10-2023'!E124+'11-2023'!E124+'12-2023'!E124</f>
        <v>1014985.1775</v>
      </c>
      <c r="F124" s="22">
        <f>+'01-2023'!F124+'02-2023'!F124+'03-2023'!F124+'04-2023'!F124+'05-2023'!F124+'06-2023'!F124+'07-2023'!F124+'08-2023'!F124+'09-2023'!F124+'10-2023'!F124+'11-2023'!F124+'12-2023'!F124</f>
        <v>4125622.2499999995</v>
      </c>
      <c r="G124" s="22">
        <f>+'01-2023'!G124+'02-2023'!G124+'03-2023'!G124+'04-2023'!G124+'05-2023'!G124+'06-2023'!G124+'07-2023'!G124+'08-2023'!G124+'09-2023'!G124+'10-2023'!G124+'11-2023'!G124+'12-2023'!G124</f>
        <v>53647.64000000001</v>
      </c>
      <c r="H124" s="22">
        <f>+'01-2023'!H124+'02-2023'!H124+'03-2023'!H124+'04-2023'!H124+'05-2023'!H124+'06-2023'!H124+'07-2023'!H124+'08-2023'!H124+'09-2023'!H124+'10-2023'!H124+'11-2023'!H124+'12-2023'!H124</f>
        <v>10729.55</v>
      </c>
      <c r="I124" s="22">
        <f>+'01-2023'!I124+'02-2023'!I124+'03-2023'!I124+'04-2023'!I124+'05-2023'!I124+'06-2023'!I124+'07-2023'!I124+'08-2023'!I124+'09-2023'!I124+'10-2023'!I124+'11-2023'!I124+'12-2023'!I124</f>
        <v>429.18000000000006</v>
      </c>
      <c r="J124" s="22">
        <f>+'01-2023'!J124+'02-2023'!J124+'03-2023'!J124+'04-2023'!J124+'05-2023'!J124+'06-2023'!J124+'07-2023'!J124+'08-2023'!J124+'09-2023'!J124+'10-2023'!J124+'11-2023'!J124+'12-2023'!J124</f>
        <v>42488.91</v>
      </c>
      <c r="K124" s="22">
        <f>+'01-2023'!K124+'02-2023'!K124+'03-2023'!K124+'04-2023'!K124+'05-2023'!K124+'06-2023'!K124+'07-2023'!K124+'08-2023'!K124+'09-2023'!K124+'10-2023'!K124+'11-2023'!K124+'12-2023'!K124</f>
        <v>9388553.749280563</v>
      </c>
      <c r="L124" s="22">
        <f>+'01-2023'!L124+'02-2023'!L124+'03-2023'!L124+'04-2023'!L124+'05-2023'!L124+'06-2023'!L124+'07-2023'!L124+'08-2023'!L124+'09-2023'!L124+'10-2023'!L124+'11-2023'!L124+'12-2023'!L124</f>
        <v>1885068.9175107407</v>
      </c>
      <c r="M124" s="22">
        <f>+'01-2023'!M124+'02-2023'!M124+'03-2023'!M124+'04-2023'!M124+'05-2023'!M124+'06-2023'!M124+'07-2023'!M124+'08-2023'!M124+'09-2023'!M124+'10-2023'!M124+'11-2023'!M124+'12-2023'!M124</f>
        <v>7503484.831769822</v>
      </c>
      <c r="N124" s="73">
        <f>'05-2023'!N124+'06-2023'!N124+'07-2023'!N124+'08-2023'!N124+'09-2023'!N124+'10-2023'!N124+'11-2023'!N124+'12-2023'!N124</f>
        <v>148167.62</v>
      </c>
      <c r="O124" s="73">
        <f>'05-2023'!O124+'06-2023'!O124+'07-2023'!O124+'08-2023'!O124+'09-2023'!O124+'10-2023'!O124+'11-2023'!O124+'12-2023'!O124</f>
        <v>29633.53</v>
      </c>
      <c r="P124" s="73">
        <f>'05-2023'!P124+'06-2023'!P124+'07-2023'!P124+'08-2023'!P124+'09-2023'!P124+'10-2023'!P124+'11-2023'!P124+'12-2023'!P124</f>
        <v>118534.09</v>
      </c>
      <c r="Q124" s="74">
        <f t="shared" si="1"/>
        <v>11790130.081769822</v>
      </c>
    </row>
    <row r="125" spans="1:17" ht="12.75">
      <c r="A125" s="72">
        <f>+'01-2023'!A125</f>
        <v>114</v>
      </c>
      <c r="B125" s="21" t="str">
        <f>+'01-2023'!B125</f>
        <v>ISRAELANDIA</v>
      </c>
      <c r="C125" s="25">
        <f>+IF(ISERROR(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,"",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</f>
        <v>0.08364234137480143</v>
      </c>
      <c r="D125" s="22">
        <f>+'01-2023'!D125+'02-2023'!D125+'03-2023'!D125+'04-2023'!D125+'05-2023'!D125+'06-2023'!D125+'07-2023'!D125+'08-2023'!D125+'09-2023'!D125+'10-2023'!D125+'11-2023'!D125+'12-2023'!D125</f>
        <v>195002.75</v>
      </c>
      <c r="E125" s="22">
        <f>+'01-2023'!E125+'02-2023'!E125+'03-2023'!E125+'04-2023'!E125+'05-2023'!E125+'06-2023'!E125+'07-2023'!E125+'08-2023'!E125+'09-2023'!E125+'10-2023'!E125+'11-2023'!E125+'12-2023'!E125</f>
        <v>37741.31999999999</v>
      </c>
      <c r="F125" s="22">
        <f>+'01-2023'!F125+'02-2023'!F125+'03-2023'!F125+'04-2023'!F125+'05-2023'!F125+'06-2023'!F125+'07-2023'!F125+'08-2023'!F125+'09-2023'!F125+'10-2023'!F125+'11-2023'!F125+'12-2023'!F125</f>
        <v>157261.43</v>
      </c>
      <c r="G125" s="22">
        <f>+'01-2023'!G125+'02-2023'!G125+'03-2023'!G125+'04-2023'!G125+'05-2023'!G125+'06-2023'!G125+'07-2023'!G125+'08-2023'!G125+'09-2023'!G125+'10-2023'!G125+'11-2023'!G125+'12-2023'!G125</f>
        <v>20522.84</v>
      </c>
      <c r="H125" s="22">
        <f>+'01-2023'!H125+'02-2023'!H125+'03-2023'!H125+'04-2023'!H125+'05-2023'!H125+'06-2023'!H125+'07-2023'!H125+'08-2023'!H125+'09-2023'!H125+'10-2023'!H125+'11-2023'!H125+'12-2023'!H125</f>
        <v>4104.58</v>
      </c>
      <c r="I125" s="22">
        <f>+'01-2023'!I125+'02-2023'!I125+'03-2023'!I125+'04-2023'!I125+'05-2023'!I125+'06-2023'!I125+'07-2023'!I125+'08-2023'!I125+'09-2023'!I125+'10-2023'!I125+'11-2023'!I125+'12-2023'!I125</f>
        <v>164.18</v>
      </c>
      <c r="J125" s="22">
        <f>+'01-2023'!J125+'02-2023'!J125+'03-2023'!J125+'04-2023'!J125+'05-2023'!J125+'06-2023'!J125+'07-2023'!J125+'08-2023'!J125+'09-2023'!J125+'10-2023'!J125+'11-2023'!J125+'12-2023'!J125</f>
        <v>16254.079999999998</v>
      </c>
      <c r="K125" s="22">
        <f>+'01-2023'!K125+'02-2023'!K125+'03-2023'!K125+'04-2023'!K125+'05-2023'!K125+'06-2023'!K125+'07-2023'!K125+'08-2023'!K125+'09-2023'!K125+'10-2023'!K125+'11-2023'!K125+'12-2023'!K125</f>
        <v>3581116.5443492336</v>
      </c>
      <c r="L125" s="22">
        <f>+'01-2023'!L125+'02-2023'!L125+'03-2023'!L125+'04-2023'!L125+'05-2023'!L125+'06-2023'!L125+'07-2023'!L125+'08-2023'!L125+'09-2023'!L125+'10-2023'!L125+'11-2023'!L125+'12-2023'!L125</f>
        <v>719036.976587953</v>
      </c>
      <c r="M125" s="22">
        <f>+'01-2023'!M125+'02-2023'!M125+'03-2023'!M125+'04-2023'!M125+'05-2023'!M125+'06-2023'!M125+'07-2023'!M125+'08-2023'!M125+'09-2023'!M125+'10-2023'!M125+'11-2023'!M125+'12-2023'!M125</f>
        <v>2862079.56776128</v>
      </c>
      <c r="N125" s="73">
        <f>'05-2023'!N125+'06-2023'!N125+'07-2023'!N125+'08-2023'!N125+'09-2023'!N125+'10-2023'!N125+'11-2023'!N125+'12-2023'!N125</f>
        <v>56681.5</v>
      </c>
      <c r="O125" s="73">
        <f>'05-2023'!O125+'06-2023'!O125+'07-2023'!O125+'08-2023'!O125+'09-2023'!O125+'10-2023'!O125+'11-2023'!O125+'12-2023'!O125</f>
        <v>11336.3</v>
      </c>
      <c r="P125" s="73">
        <f>'05-2023'!P125+'06-2023'!P125+'07-2023'!P125+'08-2023'!P125+'09-2023'!P125+'10-2023'!P125+'11-2023'!P125+'12-2023'!P125</f>
        <v>45345.2</v>
      </c>
      <c r="Q125" s="74">
        <f t="shared" si="1"/>
        <v>3080940.27776128</v>
      </c>
    </row>
    <row r="126" spans="1:17" ht="12.75">
      <c r="A126" s="72">
        <f>+'01-2023'!A126</f>
        <v>115</v>
      </c>
      <c r="B126" s="21" t="str">
        <f>+'01-2023'!B126</f>
        <v>ITABERAI</v>
      </c>
      <c r="C126" s="25">
        <f>+IF(ISERROR(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,"",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</f>
        <v>0.7813132994902693</v>
      </c>
      <c r="D126" s="22">
        <f>+'01-2023'!D126+'02-2023'!D126+'03-2023'!D126+'04-2023'!D126+'05-2023'!D126+'06-2023'!D126+'07-2023'!D126+'08-2023'!D126+'09-2023'!D126+'10-2023'!D126+'11-2023'!D126+'12-2023'!D126</f>
        <v>5828881.6525</v>
      </c>
      <c r="E126" s="22">
        <f>+'01-2023'!E126+'02-2023'!E126+'03-2023'!E126+'04-2023'!E126+'05-2023'!E126+'06-2023'!E126+'07-2023'!E126+'08-2023'!E126+'09-2023'!E126+'10-2023'!E126+'11-2023'!E126+'12-2023'!E126</f>
        <v>1158843.1324999998</v>
      </c>
      <c r="F126" s="22">
        <f>+'01-2023'!F126+'02-2023'!F126+'03-2023'!F126+'04-2023'!F126+'05-2023'!F126+'06-2023'!F126+'07-2023'!F126+'08-2023'!F126+'09-2023'!F126+'10-2023'!F126+'11-2023'!F126+'12-2023'!F126</f>
        <v>4670038.52</v>
      </c>
      <c r="G126" s="22">
        <f>+'01-2023'!G126+'02-2023'!G126+'03-2023'!G126+'04-2023'!G126+'05-2023'!G126+'06-2023'!G126+'07-2023'!G126+'08-2023'!G126+'09-2023'!G126+'10-2023'!G126+'11-2023'!G126+'12-2023'!G126</f>
        <v>191689.73</v>
      </c>
      <c r="H126" s="22">
        <f>+'01-2023'!H126+'02-2023'!H126+'03-2023'!H126+'04-2023'!H126+'05-2023'!H126+'06-2023'!H126+'07-2023'!H126+'08-2023'!H126+'09-2023'!H126+'10-2023'!H126+'11-2023'!H126+'12-2023'!H126</f>
        <v>38337.950000000004</v>
      </c>
      <c r="I126" s="22">
        <f>+'01-2023'!I126+'02-2023'!I126+'03-2023'!I126+'04-2023'!I126+'05-2023'!I126+'06-2023'!I126+'07-2023'!I126+'08-2023'!I126+'09-2023'!I126+'10-2023'!I126+'11-2023'!I126+'12-2023'!I126</f>
        <v>1533.5099999999998</v>
      </c>
      <c r="J126" s="22">
        <f>+'01-2023'!J126+'02-2023'!J126+'03-2023'!J126+'04-2023'!J126+'05-2023'!J126+'06-2023'!J126+'07-2023'!J126+'08-2023'!J126+'09-2023'!J126+'10-2023'!J126+'11-2023'!J126+'12-2023'!J126</f>
        <v>151818.26999999996</v>
      </c>
      <c r="K126" s="22">
        <f>+'01-2023'!K126+'02-2023'!K126+'03-2023'!K126+'04-2023'!K126+'05-2023'!K126+'06-2023'!K126+'07-2023'!K126+'08-2023'!K126+'09-2023'!K126+'10-2023'!K126+'11-2023'!K126+'12-2023'!K126</f>
        <v>33464327.159108866</v>
      </c>
      <c r="L126" s="22">
        <f>+'01-2023'!L126+'02-2023'!L126+'03-2023'!L126+'04-2023'!L126+'05-2023'!L126+'06-2023'!L126+'07-2023'!L126+'08-2023'!L126+'09-2023'!L126+'10-2023'!L126+'11-2023'!L126+'12-2023'!L126</f>
        <v>6743141.046506792</v>
      </c>
      <c r="M126" s="22">
        <f>+'01-2023'!M126+'02-2023'!M126+'03-2023'!M126+'04-2023'!M126+'05-2023'!M126+'06-2023'!M126+'07-2023'!M126+'08-2023'!M126+'09-2023'!M126+'10-2023'!M126+'11-2023'!M126+'12-2023'!M126</f>
        <v>26721186.11260207</v>
      </c>
      <c r="N126" s="73">
        <f>'05-2023'!N126+'06-2023'!N126+'07-2023'!N126+'08-2023'!N126+'09-2023'!N126+'10-2023'!N126+'11-2023'!N126+'12-2023'!N126</f>
        <v>529423.49</v>
      </c>
      <c r="O126" s="73">
        <f>'05-2023'!O126+'06-2023'!O126+'07-2023'!O126+'08-2023'!O126+'09-2023'!O126+'10-2023'!O126+'11-2023'!O126+'12-2023'!O126</f>
        <v>105884.7</v>
      </c>
      <c r="P126" s="73">
        <f>'05-2023'!P126+'06-2023'!P126+'07-2023'!P126+'08-2023'!P126+'09-2023'!P126+'10-2023'!P126+'11-2023'!P126+'12-2023'!P126</f>
        <v>423538.79000000004</v>
      </c>
      <c r="Q126" s="74">
        <f t="shared" si="1"/>
        <v>31966581.69260207</v>
      </c>
    </row>
    <row r="127" spans="1:17" ht="12.75">
      <c r="A127" s="72">
        <f>+'01-2023'!A127</f>
        <v>116</v>
      </c>
      <c r="B127" s="21" t="str">
        <f>+'01-2023'!B127</f>
        <v>ITAGUARI</v>
      </c>
      <c r="C127" s="25">
        <f>+IF(ISERROR(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,"",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</f>
        <v>0.07195230883608622</v>
      </c>
      <c r="D127" s="22">
        <f>+'01-2023'!D127+'02-2023'!D127+'03-2023'!D127+'04-2023'!D127+'05-2023'!D127+'06-2023'!D127+'07-2023'!D127+'08-2023'!D127+'09-2023'!D127+'10-2023'!D127+'11-2023'!D127+'12-2023'!D127</f>
        <v>439713.46</v>
      </c>
      <c r="E127" s="22">
        <f>+'01-2023'!E127+'02-2023'!E127+'03-2023'!E127+'04-2023'!E127+'05-2023'!E127+'06-2023'!E127+'07-2023'!E127+'08-2023'!E127+'09-2023'!E127+'10-2023'!E127+'11-2023'!E127+'12-2023'!E127</f>
        <v>86745.76999999999</v>
      </c>
      <c r="F127" s="22">
        <f>+'01-2023'!F127+'02-2023'!F127+'03-2023'!F127+'04-2023'!F127+'05-2023'!F127+'06-2023'!F127+'07-2023'!F127+'08-2023'!F127+'09-2023'!F127+'10-2023'!F127+'11-2023'!F127+'12-2023'!F127</f>
        <v>352967.69</v>
      </c>
      <c r="G127" s="22">
        <f>+'01-2023'!G127+'02-2023'!G127+'03-2023'!G127+'04-2023'!G127+'05-2023'!G127+'06-2023'!G127+'07-2023'!G127+'08-2023'!G127+'09-2023'!G127+'10-2023'!G127+'11-2023'!G127+'12-2023'!G127</f>
        <v>17653.68</v>
      </c>
      <c r="H127" s="22">
        <f>+'01-2023'!H127+'02-2023'!H127+'03-2023'!H127+'04-2023'!H127+'05-2023'!H127+'06-2023'!H127+'07-2023'!H127+'08-2023'!H127+'09-2023'!H127+'10-2023'!H127+'11-2023'!H127+'12-2023'!H127</f>
        <v>3530.7400000000002</v>
      </c>
      <c r="I127" s="22">
        <f>+'01-2023'!I127+'02-2023'!I127+'03-2023'!I127+'04-2023'!I127+'05-2023'!I127+'06-2023'!I127+'07-2023'!I127+'08-2023'!I127+'09-2023'!I127+'10-2023'!I127+'11-2023'!I127+'12-2023'!I127</f>
        <v>141.24</v>
      </c>
      <c r="J127" s="22">
        <f>+'01-2023'!J127+'02-2023'!J127+'03-2023'!J127+'04-2023'!J127+'05-2023'!J127+'06-2023'!J127+'07-2023'!J127+'08-2023'!J127+'09-2023'!J127+'10-2023'!J127+'11-2023'!J127+'12-2023'!J127</f>
        <v>13981.7</v>
      </c>
      <c r="K127" s="22">
        <f>+'01-2023'!K127+'02-2023'!K127+'03-2023'!K127+'04-2023'!K127+'05-2023'!K127+'06-2023'!K127+'07-2023'!K127+'08-2023'!K127+'09-2023'!K127+'10-2023'!K127+'11-2023'!K127+'12-2023'!K127</f>
        <v>3032603.7668756894</v>
      </c>
      <c r="L127" s="22">
        <f>+'01-2023'!L127+'02-2023'!L127+'03-2023'!L127+'04-2023'!L127+'05-2023'!L127+'06-2023'!L127+'07-2023'!L127+'08-2023'!L127+'09-2023'!L127+'10-2023'!L127+'11-2023'!L127+'12-2023'!L127</f>
        <v>620918.1820757008</v>
      </c>
      <c r="M127" s="22">
        <f>+'01-2023'!M127+'02-2023'!M127+'03-2023'!M127+'04-2023'!M127+'05-2023'!M127+'06-2023'!M127+'07-2023'!M127+'08-2023'!M127+'09-2023'!M127+'10-2023'!M127+'11-2023'!M127+'12-2023'!M127</f>
        <v>2411685.5847999887</v>
      </c>
      <c r="N127" s="73">
        <f>'05-2023'!N127+'06-2023'!N127+'07-2023'!N127+'08-2023'!N127+'09-2023'!N127+'10-2023'!N127+'11-2023'!N127+'12-2023'!N127</f>
        <v>48744.009999999995</v>
      </c>
      <c r="O127" s="73">
        <f>'05-2023'!O127+'06-2023'!O127+'07-2023'!O127+'08-2023'!O127+'09-2023'!O127+'10-2023'!O127+'11-2023'!O127+'12-2023'!O127</f>
        <v>9748.8</v>
      </c>
      <c r="P127" s="73">
        <f>'05-2023'!P127+'06-2023'!P127+'07-2023'!P127+'08-2023'!P127+'09-2023'!P127+'10-2023'!P127+'11-2023'!P127+'12-2023'!P127</f>
        <v>38995.21</v>
      </c>
      <c r="Q127" s="74">
        <f t="shared" si="1"/>
        <v>2817630.1847999888</v>
      </c>
    </row>
    <row r="128" spans="1:17" ht="12.75">
      <c r="A128" s="72">
        <f>+'01-2023'!A128</f>
        <v>117</v>
      </c>
      <c r="B128" s="21" t="str">
        <f>+'01-2023'!B128</f>
        <v>ITAGUARU</v>
      </c>
      <c r="C128" s="25">
        <f>+IF(ISERROR(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,"",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</f>
        <v>0.0832520939330399</v>
      </c>
      <c r="D128" s="22">
        <f>+'01-2023'!D128+'02-2023'!D128+'03-2023'!D128+'04-2023'!D128+'05-2023'!D128+'06-2023'!D128+'07-2023'!D128+'08-2023'!D128+'09-2023'!D128+'10-2023'!D128+'11-2023'!D128+'12-2023'!D128</f>
        <v>411088.20999999996</v>
      </c>
      <c r="E128" s="22">
        <f>+'01-2023'!E128+'02-2023'!E128+'03-2023'!E128+'04-2023'!E128+'05-2023'!E128+'06-2023'!E128+'07-2023'!E128+'08-2023'!E128+'09-2023'!E128+'10-2023'!E128+'11-2023'!E128+'12-2023'!E128</f>
        <v>80029.64</v>
      </c>
      <c r="F128" s="22">
        <f>+'01-2023'!F128+'02-2023'!F128+'03-2023'!F128+'04-2023'!F128+'05-2023'!F128+'06-2023'!F128+'07-2023'!F128+'08-2023'!F128+'09-2023'!F128+'10-2023'!F128+'11-2023'!F128+'12-2023'!F128</f>
        <v>331058.57</v>
      </c>
      <c r="G128" s="22">
        <f>+'01-2023'!G128+'02-2023'!G128+'03-2023'!G128+'04-2023'!G128+'05-2023'!G128+'06-2023'!G128+'07-2023'!G128+'08-2023'!G128+'09-2023'!G128+'10-2023'!G128+'11-2023'!G128+'12-2023'!G128</f>
        <v>20427.059999999998</v>
      </c>
      <c r="H128" s="22">
        <f>+'01-2023'!H128+'02-2023'!H128+'03-2023'!H128+'04-2023'!H128+'05-2023'!H128+'06-2023'!H128+'07-2023'!H128+'08-2023'!H128+'09-2023'!H128+'10-2023'!H128+'11-2023'!H128+'12-2023'!H128</f>
        <v>4085.41</v>
      </c>
      <c r="I128" s="22">
        <f>+'01-2023'!I128+'02-2023'!I128+'03-2023'!I128+'04-2023'!I128+'05-2023'!I128+'06-2023'!I128+'07-2023'!I128+'08-2023'!I128+'09-2023'!I128+'10-2023'!I128+'11-2023'!I128+'12-2023'!I128</f>
        <v>163.42000000000002</v>
      </c>
      <c r="J128" s="22">
        <f>+'01-2023'!J128+'02-2023'!J128+'03-2023'!J128+'04-2023'!J128+'05-2023'!J128+'06-2023'!J128+'07-2023'!J128+'08-2023'!J128+'09-2023'!J128+'10-2023'!J128+'11-2023'!J128+'12-2023'!J128</f>
        <v>16178.23</v>
      </c>
      <c r="K128" s="22">
        <f>+'01-2023'!K128+'02-2023'!K128+'03-2023'!K128+'04-2023'!K128+'05-2023'!K128+'06-2023'!K128+'07-2023'!K128+'08-2023'!K128+'09-2023'!K128+'10-2023'!K128+'11-2023'!K128+'12-2023'!K128</f>
        <v>3459322.5960806557</v>
      </c>
      <c r="L128" s="22">
        <f>+'01-2023'!L128+'02-2023'!L128+'03-2023'!L128+'04-2023'!L128+'05-2023'!L128+'06-2023'!L128+'07-2023'!L128+'08-2023'!L128+'09-2023'!L128+'10-2023'!L128+'11-2023'!L128+'12-2023'!L128</f>
        <v>719642.0523971134</v>
      </c>
      <c r="M128" s="22">
        <f>+'01-2023'!M128+'02-2023'!M128+'03-2023'!M128+'04-2023'!M128+'05-2023'!M128+'06-2023'!M128+'07-2023'!M128+'08-2023'!M128+'09-2023'!M128+'10-2023'!M128+'11-2023'!M128+'12-2023'!M128</f>
        <v>2739680.5436835424</v>
      </c>
      <c r="N128" s="73">
        <f>'05-2023'!N128+'06-2023'!N128+'07-2023'!N128+'08-2023'!N128+'09-2023'!N128+'10-2023'!N128+'11-2023'!N128+'12-2023'!N128</f>
        <v>56417.45</v>
      </c>
      <c r="O128" s="73">
        <f>'05-2023'!O128+'06-2023'!O128+'07-2023'!O128+'08-2023'!O128+'09-2023'!O128+'10-2023'!O128+'11-2023'!O128+'12-2023'!O128</f>
        <v>11283.49</v>
      </c>
      <c r="P128" s="73">
        <f>'05-2023'!P128+'06-2023'!P128+'07-2023'!P128+'08-2023'!P128+'09-2023'!P128+'10-2023'!P128+'11-2023'!P128+'12-2023'!P128</f>
        <v>45133.96</v>
      </c>
      <c r="Q128" s="74">
        <f t="shared" si="1"/>
        <v>3132051.303683542</v>
      </c>
    </row>
    <row r="129" spans="1:17" ht="12.75">
      <c r="A129" s="72">
        <f>+'01-2023'!A129</f>
        <v>118</v>
      </c>
      <c r="B129" s="21" t="str">
        <f>+'01-2023'!B129</f>
        <v>ITAJA</v>
      </c>
      <c r="C129" s="25">
        <f>+IF(ISERROR(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,"",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</f>
        <v>0.13550987585108754</v>
      </c>
      <c r="D129" s="22">
        <f>+'01-2023'!D129+'02-2023'!D129+'03-2023'!D129+'04-2023'!D129+'05-2023'!D129+'06-2023'!D129+'07-2023'!D129+'08-2023'!D129+'09-2023'!D129+'10-2023'!D129+'11-2023'!D129+'12-2023'!D129</f>
        <v>475242.61</v>
      </c>
      <c r="E129" s="22">
        <f>+'01-2023'!E129+'02-2023'!E129+'03-2023'!E129+'04-2023'!E129+'05-2023'!E129+'06-2023'!E129+'07-2023'!E129+'08-2023'!E129+'09-2023'!E129+'10-2023'!E129+'11-2023'!E129+'12-2023'!E129</f>
        <v>93589.22</v>
      </c>
      <c r="F129" s="22">
        <f>+'01-2023'!F129+'02-2023'!F129+'03-2023'!F129+'04-2023'!F129+'05-2023'!F129+'06-2023'!F129+'07-2023'!F129+'08-2023'!F129+'09-2023'!F129+'10-2023'!F129+'11-2023'!F129+'12-2023'!F129</f>
        <v>381653.3900000001</v>
      </c>
      <c r="G129" s="22">
        <f>+'01-2023'!G129+'02-2023'!G129+'03-2023'!G129+'04-2023'!G129+'05-2023'!G129+'06-2023'!G129+'07-2023'!G129+'08-2023'!G129+'09-2023'!G129+'10-2023'!G129+'11-2023'!G129+'12-2023'!G129</f>
        <v>33248.11</v>
      </c>
      <c r="H129" s="22">
        <f>+'01-2023'!H129+'02-2023'!H129+'03-2023'!H129+'04-2023'!H129+'05-2023'!H129+'06-2023'!H129+'07-2023'!H129+'08-2023'!H129+'09-2023'!H129+'10-2023'!H129+'11-2023'!H129+'12-2023'!H129</f>
        <v>6649.629999999999</v>
      </c>
      <c r="I129" s="22">
        <f>+'01-2023'!I129+'02-2023'!I129+'03-2023'!I129+'04-2023'!I129+'05-2023'!I129+'06-2023'!I129+'07-2023'!I129+'08-2023'!I129+'09-2023'!I129+'10-2023'!I129+'11-2023'!I129+'12-2023'!I129</f>
        <v>265.99</v>
      </c>
      <c r="J129" s="22">
        <f>+'01-2023'!J129+'02-2023'!J129+'03-2023'!J129+'04-2023'!J129+'05-2023'!J129+'06-2023'!J129+'07-2023'!J129+'08-2023'!J129+'09-2023'!J129+'10-2023'!J129+'11-2023'!J129+'12-2023'!J129</f>
        <v>26332.489999999998</v>
      </c>
      <c r="K129" s="22">
        <f>+'01-2023'!K129+'02-2023'!K129+'03-2023'!K129+'04-2023'!K129+'05-2023'!K129+'06-2023'!K129+'07-2023'!K129+'08-2023'!K129+'09-2023'!K129+'10-2023'!K129+'11-2023'!K129+'12-2023'!K129</f>
        <v>5834975.983653809</v>
      </c>
      <c r="L129" s="22">
        <f>+'01-2023'!L129+'02-2023'!L129+'03-2023'!L129+'04-2023'!L129+'05-2023'!L129+'06-2023'!L129+'07-2023'!L129+'08-2023'!L129+'09-2023'!L129+'10-2023'!L129+'11-2023'!L129+'12-2023'!L129</f>
        <v>1172035.0643139356</v>
      </c>
      <c r="M129" s="22">
        <f>+'01-2023'!M129+'02-2023'!M129+'03-2023'!M129+'04-2023'!M129+'05-2023'!M129+'06-2023'!M129+'07-2023'!M129+'08-2023'!M129+'09-2023'!M129+'10-2023'!M129+'11-2023'!M129+'12-2023'!M129</f>
        <v>4662940.919339874</v>
      </c>
      <c r="N129" s="73">
        <f>'05-2023'!N129+'06-2023'!N129+'07-2023'!N129+'08-2023'!N129+'09-2023'!N129+'10-2023'!N129+'11-2023'!N129+'12-2023'!N129</f>
        <v>91826.4</v>
      </c>
      <c r="O129" s="73">
        <f>'05-2023'!O129+'06-2023'!O129+'07-2023'!O129+'08-2023'!O129+'09-2023'!O129+'10-2023'!O129+'11-2023'!O129+'12-2023'!O129</f>
        <v>18365.28</v>
      </c>
      <c r="P129" s="73">
        <f>'05-2023'!P129+'06-2023'!P129+'07-2023'!P129+'08-2023'!P129+'09-2023'!P129+'10-2023'!P129+'11-2023'!P129+'12-2023'!P129</f>
        <v>73461.12</v>
      </c>
      <c r="Q129" s="74">
        <f t="shared" si="1"/>
        <v>5144387.919339874</v>
      </c>
    </row>
    <row r="130" spans="1:17" ht="12.75">
      <c r="A130" s="72">
        <f>+'01-2023'!A130</f>
        <v>119</v>
      </c>
      <c r="B130" s="21" t="str">
        <f>+'01-2023'!B130</f>
        <v>ITAPACI</v>
      </c>
      <c r="C130" s="25">
        <f>+IF(ISERROR(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,"",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</f>
        <v>0.25272586421442256</v>
      </c>
      <c r="D130" s="22">
        <f>+'01-2023'!D130+'02-2023'!D130+'03-2023'!D130+'04-2023'!D130+'05-2023'!D130+'06-2023'!D130+'07-2023'!D130+'08-2023'!D130+'09-2023'!D130+'10-2023'!D130+'11-2023'!D130+'12-2023'!D130</f>
        <v>1857460.1649999998</v>
      </c>
      <c r="E130" s="22">
        <f>+'01-2023'!E130+'02-2023'!E130+'03-2023'!E130+'04-2023'!E130+'05-2023'!E130+'06-2023'!E130+'07-2023'!E130+'08-2023'!E130+'09-2023'!E130+'10-2023'!E130+'11-2023'!E130+'12-2023'!E130</f>
        <v>363661.325</v>
      </c>
      <c r="F130" s="22">
        <f>+'01-2023'!F130+'02-2023'!F130+'03-2023'!F130+'04-2023'!F130+'05-2023'!F130+'06-2023'!F130+'07-2023'!F130+'08-2023'!F130+'09-2023'!F130+'10-2023'!F130+'11-2023'!F130+'12-2023'!F130</f>
        <v>1493798.8399999999</v>
      </c>
      <c r="G130" s="22">
        <f>+'01-2023'!G130+'02-2023'!G130+'03-2023'!G130+'04-2023'!G130+'05-2023'!G130+'06-2023'!G130+'07-2023'!G130+'08-2023'!G130+'09-2023'!G130+'10-2023'!G130+'11-2023'!G130+'12-2023'!G130</f>
        <v>62005.86</v>
      </c>
      <c r="H130" s="22">
        <f>+'01-2023'!H130+'02-2023'!H130+'03-2023'!H130+'04-2023'!H130+'05-2023'!H130+'06-2023'!H130+'07-2023'!H130+'08-2023'!H130+'09-2023'!H130+'10-2023'!H130+'11-2023'!H130+'12-2023'!H130</f>
        <v>12401.17</v>
      </c>
      <c r="I130" s="22">
        <f>+'01-2023'!I130+'02-2023'!I130+'03-2023'!I130+'04-2023'!I130+'05-2023'!I130+'06-2023'!I130+'07-2023'!I130+'08-2023'!I130+'09-2023'!I130+'10-2023'!I130+'11-2023'!I130+'12-2023'!I130</f>
        <v>496.05000000000007</v>
      </c>
      <c r="J130" s="22">
        <f>+'01-2023'!J130+'02-2023'!J130+'03-2023'!J130+'04-2023'!J130+'05-2023'!J130+'06-2023'!J130+'07-2023'!J130+'08-2023'!J130+'09-2023'!J130+'10-2023'!J130+'11-2023'!J130+'12-2023'!J130</f>
        <v>49108.64</v>
      </c>
      <c r="K130" s="22">
        <f>+'01-2023'!K130+'02-2023'!K130+'03-2023'!K130+'04-2023'!K130+'05-2023'!K130+'06-2023'!K130+'07-2023'!K130+'08-2023'!K130+'09-2023'!K130+'10-2023'!K130+'11-2023'!K130+'12-2023'!K130</f>
        <v>10693285.053065248</v>
      </c>
      <c r="L130" s="22">
        <f>+'01-2023'!L130+'02-2023'!L130+'03-2023'!L130+'04-2023'!L130+'05-2023'!L130+'06-2023'!L130+'07-2023'!L130+'08-2023'!L130+'09-2023'!L130+'10-2023'!L130+'11-2023'!L130+'12-2023'!L130</f>
        <v>2180132.3138740063</v>
      </c>
      <c r="M130" s="22">
        <f>+'01-2023'!M130+'02-2023'!M130+'03-2023'!M130+'04-2023'!M130+'05-2023'!M130+'06-2023'!M130+'07-2023'!M130+'08-2023'!M130+'09-2023'!M130+'10-2023'!M130+'11-2023'!M130+'12-2023'!M130</f>
        <v>8513152.739191242</v>
      </c>
      <c r="N130" s="73">
        <f>'05-2023'!N130+'06-2023'!N130+'07-2023'!N130+'08-2023'!N130+'09-2023'!N130+'10-2023'!N130+'11-2023'!N130+'12-2023'!N130</f>
        <v>171253.31</v>
      </c>
      <c r="O130" s="73">
        <f>'05-2023'!O130+'06-2023'!O130+'07-2023'!O130+'08-2023'!O130+'09-2023'!O130+'10-2023'!O130+'11-2023'!O130+'12-2023'!O130</f>
        <v>34250.659999999996</v>
      </c>
      <c r="P130" s="73">
        <f>'05-2023'!P130+'06-2023'!P130+'07-2023'!P130+'08-2023'!P130+'09-2023'!P130+'10-2023'!P130+'11-2023'!P130+'12-2023'!P130</f>
        <v>137002.65</v>
      </c>
      <c r="Q130" s="74">
        <f t="shared" si="1"/>
        <v>10193062.869191242</v>
      </c>
    </row>
    <row r="131" spans="1:17" ht="12.75">
      <c r="A131" s="72">
        <f>+'01-2023'!A131</f>
        <v>120</v>
      </c>
      <c r="B131" s="21" t="str">
        <f>+'01-2023'!B131</f>
        <v>ITAPIRAPUA</v>
      </c>
      <c r="C131" s="25">
        <f>+IF(ISERROR(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,"",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</f>
        <v>0.16811988746895487</v>
      </c>
      <c r="D131" s="22">
        <f>+'01-2023'!D131+'02-2023'!D131+'03-2023'!D131+'04-2023'!D131+'05-2023'!D131+'06-2023'!D131+'07-2023'!D131+'08-2023'!D131+'09-2023'!D131+'10-2023'!D131+'11-2023'!D131+'12-2023'!D131</f>
        <v>680559.6375</v>
      </c>
      <c r="E131" s="22">
        <f>+'01-2023'!E131+'02-2023'!E131+'03-2023'!E131+'04-2023'!E131+'05-2023'!E131+'06-2023'!E131+'07-2023'!E131+'08-2023'!E131+'09-2023'!E131+'10-2023'!E131+'11-2023'!E131+'12-2023'!E131</f>
        <v>135925.5975</v>
      </c>
      <c r="F131" s="22">
        <f>+'01-2023'!F131+'02-2023'!F131+'03-2023'!F131+'04-2023'!F131+'05-2023'!F131+'06-2023'!F131+'07-2023'!F131+'08-2023'!F131+'09-2023'!F131+'10-2023'!F131+'11-2023'!F131+'12-2023'!F131</f>
        <v>544634.04</v>
      </c>
      <c r="G131" s="22">
        <f>+'01-2023'!G131+'02-2023'!G131+'03-2023'!G131+'04-2023'!G131+'05-2023'!G131+'06-2023'!G131+'07-2023'!G131+'08-2023'!G131+'09-2023'!G131+'10-2023'!G131+'11-2023'!G131+'12-2023'!G131</f>
        <v>41248.5</v>
      </c>
      <c r="H131" s="22">
        <f>+'01-2023'!H131+'02-2023'!H131+'03-2023'!H131+'04-2023'!H131+'05-2023'!H131+'06-2023'!H131+'07-2023'!H131+'08-2023'!H131+'09-2023'!H131+'10-2023'!H131+'11-2023'!H131+'12-2023'!H131</f>
        <v>8249.710000000001</v>
      </c>
      <c r="I131" s="22">
        <f>+'01-2023'!I131+'02-2023'!I131+'03-2023'!I131+'04-2023'!I131+'05-2023'!I131+'06-2023'!I131+'07-2023'!I131+'08-2023'!I131+'09-2023'!I131+'10-2023'!I131+'11-2023'!I131+'12-2023'!I131</f>
        <v>329.97999999999996</v>
      </c>
      <c r="J131" s="22">
        <f>+'01-2023'!J131+'02-2023'!J131+'03-2023'!J131+'04-2023'!J131+'05-2023'!J131+'06-2023'!J131+'07-2023'!J131+'08-2023'!J131+'09-2023'!J131+'10-2023'!J131+'11-2023'!J131+'12-2023'!J131</f>
        <v>32668.810000000005</v>
      </c>
      <c r="K131" s="22">
        <f>+'01-2023'!K131+'02-2023'!K131+'03-2023'!K131+'04-2023'!K131+'05-2023'!K131+'06-2023'!K131+'07-2023'!K131+'08-2023'!K131+'09-2023'!K131+'10-2023'!K131+'11-2023'!K131+'12-2023'!K131</f>
        <v>7023800.097394196</v>
      </c>
      <c r="L131" s="22">
        <f>+'01-2023'!L131+'02-2023'!L131+'03-2023'!L131+'04-2023'!L131+'05-2023'!L131+'06-2023'!L131+'07-2023'!L131+'08-2023'!L131+'09-2023'!L131+'10-2023'!L131+'11-2023'!L131+'12-2023'!L131</f>
        <v>1447356.4721648348</v>
      </c>
      <c r="M131" s="22">
        <f>+'01-2023'!M131+'02-2023'!M131+'03-2023'!M131+'04-2023'!M131+'05-2023'!M131+'06-2023'!M131+'07-2023'!M131+'08-2023'!M131+'09-2023'!M131+'10-2023'!M131+'11-2023'!M131+'12-2023'!M131</f>
        <v>5576443.6252293615</v>
      </c>
      <c r="N131" s="73">
        <f>'05-2023'!N131+'06-2023'!N131+'07-2023'!N131+'08-2023'!N131+'09-2023'!N131+'10-2023'!N131+'11-2023'!N131+'12-2023'!N131</f>
        <v>113924.18000000001</v>
      </c>
      <c r="O131" s="73">
        <f>'05-2023'!O131+'06-2023'!O131+'07-2023'!O131+'08-2023'!O131+'09-2023'!O131+'10-2023'!O131+'11-2023'!O131+'12-2023'!O131</f>
        <v>22784.84</v>
      </c>
      <c r="P131" s="73">
        <f>'05-2023'!P131+'06-2023'!P131+'07-2023'!P131+'08-2023'!P131+'09-2023'!P131+'10-2023'!P131+'11-2023'!P131+'12-2023'!P131</f>
        <v>91139.34</v>
      </c>
      <c r="Q131" s="74">
        <f t="shared" si="1"/>
        <v>6244885.815229362</v>
      </c>
    </row>
    <row r="132" spans="1:17" ht="12.75">
      <c r="A132" s="72">
        <f>+'01-2023'!A132</f>
        <v>121</v>
      </c>
      <c r="B132" s="21" t="str">
        <f>+'01-2023'!B132</f>
        <v>ITAPURANGA</v>
      </c>
      <c r="C132" s="25">
        <f>+IF(ISERROR(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,"",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</f>
        <v>0.19221758575920822</v>
      </c>
      <c r="D132" s="22">
        <f>+'01-2023'!D132+'02-2023'!D132+'03-2023'!D132+'04-2023'!D132+'05-2023'!D132+'06-2023'!D132+'07-2023'!D132+'08-2023'!D132+'09-2023'!D132+'10-2023'!D132+'11-2023'!D132+'12-2023'!D132</f>
        <v>3023936.1500000004</v>
      </c>
      <c r="E132" s="22">
        <f>+'01-2023'!E132+'02-2023'!E132+'03-2023'!E132+'04-2023'!E132+'05-2023'!E132+'06-2023'!E132+'07-2023'!E132+'08-2023'!E132+'09-2023'!E132+'10-2023'!E132+'11-2023'!E132+'12-2023'!E132</f>
        <v>593647.53</v>
      </c>
      <c r="F132" s="22">
        <f>+'01-2023'!F132+'02-2023'!F132+'03-2023'!F132+'04-2023'!F132+'05-2023'!F132+'06-2023'!F132+'07-2023'!F132+'08-2023'!F132+'09-2023'!F132+'10-2023'!F132+'11-2023'!F132+'12-2023'!F132</f>
        <v>2430288.6199999996</v>
      </c>
      <c r="G132" s="22">
        <f>+'01-2023'!G132+'02-2023'!G132+'03-2023'!G132+'04-2023'!G132+'05-2023'!G132+'06-2023'!G132+'07-2023'!G132+'08-2023'!G132+'09-2023'!G132+'10-2023'!G132+'11-2023'!G132+'12-2023'!G132</f>
        <v>47160.72</v>
      </c>
      <c r="H132" s="22">
        <f>+'01-2023'!H132+'02-2023'!H132+'03-2023'!H132+'04-2023'!H132+'05-2023'!H132+'06-2023'!H132+'07-2023'!H132+'08-2023'!H132+'09-2023'!H132+'10-2023'!H132+'11-2023'!H132+'12-2023'!H132</f>
        <v>9432.150000000001</v>
      </c>
      <c r="I132" s="22">
        <f>+'01-2023'!I132+'02-2023'!I132+'03-2023'!I132+'04-2023'!I132+'05-2023'!I132+'06-2023'!I132+'07-2023'!I132+'08-2023'!I132+'09-2023'!I132+'10-2023'!I132+'11-2023'!I132+'12-2023'!I132</f>
        <v>377.3</v>
      </c>
      <c r="J132" s="22">
        <f>+'01-2023'!J132+'02-2023'!J132+'03-2023'!J132+'04-2023'!J132+'05-2023'!J132+'06-2023'!J132+'07-2023'!J132+'08-2023'!J132+'09-2023'!J132+'10-2023'!J132+'11-2023'!J132+'12-2023'!J132</f>
        <v>37351.270000000004</v>
      </c>
      <c r="K132" s="22">
        <f>+'01-2023'!K132+'02-2023'!K132+'03-2023'!K132+'04-2023'!K132+'05-2023'!K132+'06-2023'!K132+'07-2023'!K132+'08-2023'!K132+'09-2023'!K132+'10-2023'!K132+'11-2023'!K132+'12-2023'!K132</f>
        <v>8230534.91630093</v>
      </c>
      <c r="L132" s="22">
        <f>+'01-2023'!L132+'02-2023'!L132+'03-2023'!L132+'04-2023'!L132+'05-2023'!L132+'06-2023'!L132+'07-2023'!L132+'08-2023'!L132+'09-2023'!L132+'10-2023'!L132+'11-2023'!L132+'12-2023'!L132</f>
        <v>1656618.8401607585</v>
      </c>
      <c r="M132" s="22">
        <f>+'01-2023'!M132+'02-2023'!M132+'03-2023'!M132+'04-2023'!M132+'05-2023'!M132+'06-2023'!M132+'07-2023'!M132+'08-2023'!M132+'09-2023'!M132+'10-2023'!M132+'11-2023'!M132+'12-2023'!M132</f>
        <v>6573916.076140173</v>
      </c>
      <c r="N132" s="73">
        <f>'05-2023'!N132+'06-2023'!N132+'07-2023'!N132+'08-2023'!N132+'09-2023'!N132+'10-2023'!N132+'11-2023'!N132+'12-2023'!N132</f>
        <v>130253.26999999999</v>
      </c>
      <c r="O132" s="73">
        <f>'05-2023'!O132+'06-2023'!O132+'07-2023'!O132+'08-2023'!O132+'09-2023'!O132+'10-2023'!O132+'11-2023'!O132+'12-2023'!O132</f>
        <v>26050.65</v>
      </c>
      <c r="P132" s="73">
        <f>'05-2023'!P132+'06-2023'!P132+'07-2023'!P132+'08-2023'!P132+'09-2023'!P132+'10-2023'!P132+'11-2023'!P132+'12-2023'!P132</f>
        <v>104202.62</v>
      </c>
      <c r="Q132" s="74">
        <f t="shared" si="1"/>
        <v>9145758.586140173</v>
      </c>
    </row>
    <row r="133" spans="1:17" ht="12.75">
      <c r="A133" s="72">
        <f>+'01-2023'!A133</f>
        <v>122</v>
      </c>
      <c r="B133" s="21" t="str">
        <f>+'01-2023'!B133</f>
        <v>ITARUMA</v>
      </c>
      <c r="C133" s="25">
        <f>+IF(ISERROR(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,"",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</f>
        <v>0.23327593473890662</v>
      </c>
      <c r="D133" s="22">
        <f>+'01-2023'!D133+'02-2023'!D133+'03-2023'!D133+'04-2023'!D133+'05-2023'!D133+'06-2023'!D133+'07-2023'!D133+'08-2023'!D133+'09-2023'!D133+'10-2023'!D133+'11-2023'!D133+'12-2023'!D133</f>
        <v>658396.03</v>
      </c>
      <c r="E133" s="22">
        <f>+'01-2023'!E133+'02-2023'!E133+'03-2023'!E133+'04-2023'!E133+'05-2023'!E133+'06-2023'!E133+'07-2023'!E133+'08-2023'!E133+'09-2023'!E133+'10-2023'!E133+'11-2023'!E133+'12-2023'!E133</f>
        <v>132169.07</v>
      </c>
      <c r="F133" s="22">
        <f>+'01-2023'!F133+'02-2023'!F133+'03-2023'!F133+'04-2023'!F133+'05-2023'!F133+'06-2023'!F133+'07-2023'!F133+'08-2023'!F133+'09-2023'!F133+'10-2023'!F133+'11-2023'!F133+'12-2023'!F133</f>
        <v>526226.96</v>
      </c>
      <c r="G133" s="22">
        <f>+'01-2023'!G133+'02-2023'!G133+'03-2023'!G133+'04-2023'!G133+'05-2023'!G133+'06-2023'!G133+'07-2023'!G133+'08-2023'!G133+'09-2023'!G133+'10-2023'!G133+'11-2023'!G133+'12-2023'!G133</f>
        <v>57233.76</v>
      </c>
      <c r="H133" s="22">
        <f>+'01-2023'!H133+'02-2023'!H133+'03-2023'!H133+'04-2023'!H133+'05-2023'!H133+'06-2023'!H133+'07-2023'!H133+'08-2023'!H133+'09-2023'!H133+'10-2023'!H133+'11-2023'!H133+'12-2023'!H133</f>
        <v>11446.75</v>
      </c>
      <c r="I133" s="22">
        <f>+'01-2023'!I133+'02-2023'!I133+'03-2023'!I133+'04-2023'!I133+'05-2023'!I133+'06-2023'!I133+'07-2023'!I133+'08-2023'!I133+'09-2023'!I133+'10-2023'!I133+'11-2023'!I133+'12-2023'!I133</f>
        <v>457.87000000000006</v>
      </c>
      <c r="J133" s="22">
        <f>+'01-2023'!J133+'02-2023'!J133+'03-2023'!J133+'04-2023'!J133+'05-2023'!J133+'06-2023'!J133+'07-2023'!J133+'08-2023'!J133+'09-2023'!J133+'10-2023'!J133+'11-2023'!J133+'12-2023'!J133</f>
        <v>45329.14</v>
      </c>
      <c r="K133" s="22">
        <f>+'01-2023'!K133+'02-2023'!K133+'03-2023'!K133+'04-2023'!K133+'05-2023'!K133+'06-2023'!K133+'07-2023'!K133+'08-2023'!K133+'09-2023'!K133+'10-2023'!K133+'11-2023'!K133+'12-2023'!K133</f>
        <v>10001475.69762915</v>
      </c>
      <c r="L133" s="22">
        <f>+'01-2023'!L133+'02-2023'!L133+'03-2023'!L133+'04-2023'!L133+'05-2023'!L133+'06-2023'!L133+'07-2023'!L133+'08-2023'!L133+'09-2023'!L133+'10-2023'!L133+'11-2023'!L133+'12-2023'!L133</f>
        <v>2013595.8863478932</v>
      </c>
      <c r="M133" s="22">
        <f>+'01-2023'!M133+'02-2023'!M133+'03-2023'!M133+'04-2023'!M133+'05-2023'!M133+'06-2023'!M133+'07-2023'!M133+'08-2023'!M133+'09-2023'!M133+'10-2023'!M133+'11-2023'!M133+'12-2023'!M133</f>
        <v>7987879.811281256</v>
      </c>
      <c r="N133" s="73">
        <f>'05-2023'!N133+'06-2023'!N133+'07-2023'!N133+'08-2023'!N133+'09-2023'!N133+'10-2023'!N133+'11-2023'!N133+'12-2023'!N133</f>
        <v>158076.69</v>
      </c>
      <c r="O133" s="73">
        <f>'05-2023'!O133+'06-2023'!O133+'07-2023'!O133+'08-2023'!O133+'09-2023'!O133+'10-2023'!O133+'11-2023'!O133+'12-2023'!O133</f>
        <v>31615.339999999997</v>
      </c>
      <c r="P133" s="73">
        <f>'05-2023'!P133+'06-2023'!P133+'07-2023'!P133+'08-2023'!P133+'09-2023'!P133+'10-2023'!P133+'11-2023'!P133+'12-2023'!P133</f>
        <v>126461.35</v>
      </c>
      <c r="Q133" s="74">
        <f t="shared" si="1"/>
        <v>8685897.261281256</v>
      </c>
    </row>
    <row r="134" spans="1:17" ht="12.75">
      <c r="A134" s="72">
        <f>+'01-2023'!A134</f>
        <v>123</v>
      </c>
      <c r="B134" s="21" t="str">
        <f>+'01-2023'!B134</f>
        <v>ITAUCU</v>
      </c>
      <c r="C134" s="25">
        <f>+IF(ISERROR(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,"",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</f>
        <v>0.11082350690186421</v>
      </c>
      <c r="D134" s="22">
        <f>+'01-2023'!D134+'02-2023'!D134+'03-2023'!D134+'04-2023'!D134+'05-2023'!D134+'06-2023'!D134+'07-2023'!D134+'08-2023'!D134+'09-2023'!D134+'10-2023'!D134+'11-2023'!D134+'12-2023'!D134</f>
        <v>763282.52</v>
      </c>
      <c r="E134" s="22">
        <f>+'01-2023'!E134+'02-2023'!E134+'03-2023'!E134+'04-2023'!E134+'05-2023'!E134+'06-2023'!E134+'07-2023'!E134+'08-2023'!E134+'09-2023'!E134+'10-2023'!E134+'11-2023'!E134+'12-2023'!E134</f>
        <v>153021.47</v>
      </c>
      <c r="F134" s="22">
        <f>+'01-2023'!F134+'02-2023'!F134+'03-2023'!F134+'04-2023'!F134+'05-2023'!F134+'06-2023'!F134+'07-2023'!F134+'08-2023'!F134+'09-2023'!F134+'10-2023'!F134+'11-2023'!F134+'12-2023'!F134</f>
        <v>610261.05</v>
      </c>
      <c r="G134" s="22">
        <f>+'01-2023'!G134+'02-2023'!G134+'03-2023'!G134+'04-2023'!G134+'05-2023'!G134+'06-2023'!G134+'07-2023'!G134+'08-2023'!G134+'09-2023'!G134+'10-2023'!G134+'11-2023'!G134+'12-2023'!G134</f>
        <v>27191.32</v>
      </c>
      <c r="H134" s="22">
        <f>+'01-2023'!H134+'02-2023'!H134+'03-2023'!H134+'04-2023'!H134+'05-2023'!H134+'06-2023'!H134+'07-2023'!H134+'08-2023'!H134+'09-2023'!H134+'10-2023'!H134+'11-2023'!H134+'12-2023'!H134</f>
        <v>5438.27</v>
      </c>
      <c r="I134" s="22">
        <f>+'01-2023'!I134+'02-2023'!I134+'03-2023'!I134+'04-2023'!I134+'05-2023'!I134+'06-2023'!I134+'07-2023'!I134+'08-2023'!I134+'09-2023'!I134+'10-2023'!I134+'11-2023'!I134+'12-2023'!I134</f>
        <v>217.53</v>
      </c>
      <c r="J134" s="22">
        <f>+'01-2023'!J134+'02-2023'!J134+'03-2023'!J134+'04-2023'!J134+'05-2023'!J134+'06-2023'!J134+'07-2023'!J134+'08-2023'!J134+'09-2023'!J134+'10-2023'!J134+'11-2023'!J134+'12-2023'!J134</f>
        <v>21535.520000000004</v>
      </c>
      <c r="K134" s="22">
        <f>+'01-2023'!K134+'02-2023'!K134+'03-2023'!K134+'04-2023'!K134+'05-2023'!K134+'06-2023'!K134+'07-2023'!K134+'08-2023'!K134+'09-2023'!K134+'10-2023'!K134+'11-2023'!K134+'12-2023'!K134</f>
        <v>4731873.589000925</v>
      </c>
      <c r="L134" s="22">
        <f>+'01-2023'!L134+'02-2023'!L134+'03-2023'!L134+'04-2023'!L134+'05-2023'!L134+'06-2023'!L134+'07-2023'!L134+'08-2023'!L134+'09-2023'!L134+'10-2023'!L134+'11-2023'!L134+'12-2023'!L134</f>
        <v>952666.2472039332</v>
      </c>
      <c r="M134" s="22">
        <f>+'01-2023'!M134+'02-2023'!M134+'03-2023'!M134+'04-2023'!M134+'05-2023'!M134+'06-2023'!M134+'07-2023'!M134+'08-2023'!M134+'09-2023'!M134+'10-2023'!M134+'11-2023'!M134+'12-2023'!M134</f>
        <v>3779207.341796992</v>
      </c>
      <c r="N134" s="73">
        <f>'05-2023'!N134+'06-2023'!N134+'07-2023'!N134+'08-2023'!N134+'09-2023'!N134+'10-2023'!N134+'11-2023'!N134+'12-2023'!N134</f>
        <v>75101.23999999999</v>
      </c>
      <c r="O134" s="73">
        <f>'05-2023'!O134+'06-2023'!O134+'07-2023'!O134+'08-2023'!O134+'09-2023'!O134+'10-2023'!O134+'11-2023'!O134+'12-2023'!O134</f>
        <v>15020.25</v>
      </c>
      <c r="P134" s="73">
        <f>'05-2023'!P134+'06-2023'!P134+'07-2023'!P134+'08-2023'!P134+'09-2023'!P134+'10-2023'!P134+'11-2023'!P134+'12-2023'!P134</f>
        <v>60080.99</v>
      </c>
      <c r="Q134" s="74">
        <f t="shared" si="1"/>
        <v>4471084.901796992</v>
      </c>
    </row>
    <row r="135" spans="1:17" ht="12.75">
      <c r="A135" s="72">
        <f>+'01-2023'!A135</f>
        <v>124</v>
      </c>
      <c r="B135" s="21" t="str">
        <f>+'01-2023'!B135</f>
        <v>ITUMBIARA</v>
      </c>
      <c r="C135" s="25">
        <f>+IF(ISERROR(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,"",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</f>
        <v>1.8145580034886488</v>
      </c>
      <c r="D135" s="22">
        <f>+'01-2023'!D135+'02-2023'!D135+'03-2023'!D135+'04-2023'!D135+'05-2023'!D135+'06-2023'!D135+'07-2023'!D135+'08-2023'!D135+'09-2023'!D135+'10-2023'!D135+'11-2023'!D135+'12-2023'!D135</f>
        <v>19509964.0575</v>
      </c>
      <c r="E135" s="22">
        <f>+'01-2023'!E135+'02-2023'!E135+'03-2023'!E135+'04-2023'!E135+'05-2023'!E135+'06-2023'!E135+'07-2023'!E135+'08-2023'!E135+'09-2023'!E135+'10-2023'!E135+'11-2023'!E135+'12-2023'!E135</f>
        <v>3872776.4275</v>
      </c>
      <c r="F135" s="22">
        <f>+'01-2023'!F135+'02-2023'!F135+'03-2023'!F135+'04-2023'!F135+'05-2023'!F135+'06-2023'!F135+'07-2023'!F135+'08-2023'!F135+'09-2023'!F135+'10-2023'!F135+'11-2023'!F135+'12-2023'!F135</f>
        <v>15637187.629999999</v>
      </c>
      <c r="G135" s="22">
        <f>+'01-2023'!G135+'02-2023'!G135+'03-2023'!G135+'04-2023'!G135+'05-2023'!G135+'06-2023'!G135+'07-2023'!G135+'08-2023'!G135+'09-2023'!G135+'10-2023'!G135+'11-2023'!G135+'12-2023'!G135</f>
        <v>445188.99</v>
      </c>
      <c r="H135" s="22">
        <f>+'01-2023'!H135+'02-2023'!H135+'03-2023'!H135+'04-2023'!H135+'05-2023'!H135+'06-2023'!H135+'07-2023'!H135+'08-2023'!H135+'09-2023'!H135+'10-2023'!H135+'11-2023'!H135+'12-2023'!H135</f>
        <v>89037.81</v>
      </c>
      <c r="I135" s="22">
        <f>+'01-2023'!I135+'02-2023'!I135+'03-2023'!I135+'04-2023'!I135+'05-2023'!I135+'06-2023'!I135+'07-2023'!I135+'08-2023'!I135+'09-2023'!I135+'10-2023'!I135+'11-2023'!I135+'12-2023'!I135</f>
        <v>3561.5099999999998</v>
      </c>
      <c r="J135" s="22">
        <f>+'01-2023'!J135+'02-2023'!J135+'03-2023'!J135+'04-2023'!J135+'05-2023'!J135+'06-2023'!J135+'07-2023'!J135+'08-2023'!J135+'09-2023'!J135+'10-2023'!J135+'11-2023'!J135+'12-2023'!J135</f>
        <v>352589.67</v>
      </c>
      <c r="K135" s="22">
        <f>+'01-2023'!K135+'02-2023'!K135+'03-2023'!K135+'04-2023'!K135+'05-2023'!K135+'06-2023'!K135+'07-2023'!K135+'08-2023'!K135+'09-2023'!K135+'10-2023'!K135+'11-2023'!K135+'12-2023'!K135</f>
        <v>77948451.3551146</v>
      </c>
      <c r="L135" s="22">
        <f>+'01-2023'!L135+'02-2023'!L135+'03-2023'!L135+'04-2023'!L135+'05-2023'!L135+'06-2023'!L135+'07-2023'!L135+'08-2023'!L135+'09-2023'!L135+'10-2023'!L135+'11-2023'!L135+'12-2023'!L135</f>
        <v>15656213.013669843</v>
      </c>
      <c r="M135" s="22">
        <f>+'01-2023'!M135+'02-2023'!M135+'03-2023'!M135+'04-2023'!M135+'05-2023'!M135+'06-2023'!M135+'07-2023'!M135+'08-2023'!M135+'09-2023'!M135+'10-2023'!M135+'11-2023'!M135+'12-2023'!M135</f>
        <v>62292238.34144475</v>
      </c>
      <c r="N135" s="73">
        <f>'05-2023'!N135+'06-2023'!N135+'07-2023'!N135+'08-2023'!N135+'09-2023'!N135+'10-2023'!N135+'11-2023'!N135+'12-2023'!N135</f>
        <v>1229517.4</v>
      </c>
      <c r="O135" s="73">
        <f>'05-2023'!O135+'06-2023'!O135+'07-2023'!O135+'08-2023'!O135+'09-2023'!O135+'10-2023'!O135+'11-2023'!O135+'12-2023'!O135</f>
        <v>245903.48</v>
      </c>
      <c r="P135" s="73">
        <f>'05-2023'!P135+'06-2023'!P135+'07-2023'!P135+'08-2023'!P135+'09-2023'!P135+'10-2023'!P135+'11-2023'!P135+'12-2023'!P135</f>
        <v>983613.92</v>
      </c>
      <c r="Q135" s="74">
        <f t="shared" si="1"/>
        <v>79265629.56144476</v>
      </c>
    </row>
    <row r="136" spans="1:17" ht="12.75">
      <c r="A136" s="72">
        <f>+'01-2023'!A136</f>
        <v>125</v>
      </c>
      <c r="B136" s="21" t="str">
        <f>+'01-2023'!B136</f>
        <v>IVOLANDIA</v>
      </c>
      <c r="C136" s="25">
        <f>+IF(ISERROR(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,"",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</f>
        <v>0.12558503789711156</v>
      </c>
      <c r="D136" s="22">
        <f>+'01-2023'!D136+'02-2023'!D136+'03-2023'!D136+'04-2023'!D136+'05-2023'!D136+'06-2023'!D136+'07-2023'!D136+'08-2023'!D136+'09-2023'!D136+'10-2023'!D136+'11-2023'!D136+'12-2023'!D136</f>
        <v>149371.89</v>
      </c>
      <c r="E136" s="22">
        <f>+'01-2023'!E136+'02-2023'!E136+'03-2023'!E136+'04-2023'!E136+'05-2023'!E136+'06-2023'!E136+'07-2023'!E136+'08-2023'!E136+'09-2023'!E136+'10-2023'!E136+'11-2023'!E136+'12-2023'!E136</f>
        <v>30335.96</v>
      </c>
      <c r="F136" s="22">
        <f>+'01-2023'!F136+'02-2023'!F136+'03-2023'!F136+'04-2023'!F136+'05-2023'!F136+'06-2023'!F136+'07-2023'!F136+'08-2023'!F136+'09-2023'!F136+'10-2023'!F136+'11-2023'!F136+'12-2023'!F136</f>
        <v>119035.93</v>
      </c>
      <c r="G136" s="22">
        <f>+'01-2023'!G136+'02-2023'!G136+'03-2023'!G136+'04-2023'!G136+'05-2023'!G136+'06-2023'!G136+'07-2023'!G136+'08-2023'!G136+'09-2023'!G136+'10-2023'!G136+'11-2023'!G136+'12-2023'!G136</f>
        <v>30812.97</v>
      </c>
      <c r="H136" s="22">
        <f>+'01-2023'!H136+'02-2023'!H136+'03-2023'!H136+'04-2023'!H136+'05-2023'!H136+'06-2023'!H136+'07-2023'!H136+'08-2023'!H136+'09-2023'!H136+'10-2023'!H136+'11-2023'!H136+'12-2023'!H136</f>
        <v>6162.6</v>
      </c>
      <c r="I136" s="22">
        <f>+'01-2023'!I136+'02-2023'!I136+'03-2023'!I136+'04-2023'!I136+'05-2023'!I136+'06-2023'!I136+'07-2023'!I136+'08-2023'!I136+'09-2023'!I136+'10-2023'!I136+'11-2023'!I136+'12-2023'!I136</f>
        <v>246.48999999999998</v>
      </c>
      <c r="J136" s="22">
        <f>+'01-2023'!J136+'02-2023'!J136+'03-2023'!J136+'04-2023'!J136+'05-2023'!J136+'06-2023'!J136+'07-2023'!J136+'08-2023'!J136+'09-2023'!J136+'10-2023'!J136+'11-2023'!J136+'12-2023'!J136</f>
        <v>24403.88</v>
      </c>
      <c r="K136" s="22">
        <f>+'01-2023'!K136+'02-2023'!K136+'03-2023'!K136+'04-2023'!K136+'05-2023'!K136+'06-2023'!K136+'07-2023'!K136+'08-2023'!K136+'09-2023'!K136+'10-2023'!K136+'11-2023'!K136+'12-2023'!K136</f>
        <v>5224332.878523704</v>
      </c>
      <c r="L136" s="22">
        <f>+'01-2023'!L136+'02-2023'!L136+'03-2023'!L136+'04-2023'!L136+'05-2023'!L136+'06-2023'!L136+'07-2023'!L136+'08-2023'!L136+'09-2023'!L136+'10-2023'!L136+'11-2023'!L136+'12-2023'!L136</f>
        <v>1084442.0358537198</v>
      </c>
      <c r="M136" s="22">
        <f>+'01-2023'!M136+'02-2023'!M136+'03-2023'!M136+'04-2023'!M136+'05-2023'!M136+'06-2023'!M136+'07-2023'!M136+'08-2023'!M136+'09-2023'!M136+'10-2023'!M136+'11-2023'!M136+'12-2023'!M136</f>
        <v>4139890.842669983</v>
      </c>
      <c r="N136" s="73">
        <f>'05-2023'!N136+'06-2023'!N136+'07-2023'!N136+'08-2023'!N136+'09-2023'!N136+'10-2023'!N136+'11-2023'!N136+'12-2023'!N136</f>
        <v>85103.17000000001</v>
      </c>
      <c r="O136" s="73">
        <f>'05-2023'!O136+'06-2023'!O136+'07-2023'!O136+'08-2023'!O136+'09-2023'!O136+'10-2023'!O136+'11-2023'!O136+'12-2023'!O136</f>
        <v>17020.63</v>
      </c>
      <c r="P136" s="73">
        <f>'05-2023'!P136+'06-2023'!P136+'07-2023'!P136+'08-2023'!P136+'09-2023'!P136+'10-2023'!P136+'11-2023'!P136+'12-2023'!P136</f>
        <v>68082.54000000001</v>
      </c>
      <c r="Q136" s="74">
        <f t="shared" si="1"/>
        <v>4351413.192669983</v>
      </c>
    </row>
    <row r="137" spans="1:17" ht="12.75">
      <c r="A137" s="72">
        <f>+'01-2023'!A137</f>
        <v>126</v>
      </c>
      <c r="B137" s="21" t="str">
        <f>+'01-2023'!B137</f>
        <v>JANDAIA</v>
      </c>
      <c r="C137" s="25">
        <f>+IF(ISERROR(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,"",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</f>
        <v>0.2376749324885501</v>
      </c>
      <c r="D137" s="22">
        <f>+'01-2023'!D137+'02-2023'!D137+'03-2023'!D137+'04-2023'!D137+'05-2023'!D137+'06-2023'!D137+'07-2023'!D137+'08-2023'!D137+'09-2023'!D137+'10-2023'!D137+'11-2023'!D137+'12-2023'!D137</f>
        <v>668582.66</v>
      </c>
      <c r="E137" s="22">
        <f>+'01-2023'!E137+'02-2023'!E137+'03-2023'!E137+'04-2023'!E137+'05-2023'!E137+'06-2023'!E137+'07-2023'!E137+'08-2023'!E137+'09-2023'!E137+'10-2023'!E137+'11-2023'!E137+'12-2023'!E137</f>
        <v>132489.53</v>
      </c>
      <c r="F137" s="22">
        <f>+'01-2023'!F137+'02-2023'!F137+'03-2023'!F137+'04-2023'!F137+'05-2023'!F137+'06-2023'!F137+'07-2023'!F137+'08-2023'!F137+'09-2023'!F137+'10-2023'!F137+'11-2023'!F137+'12-2023'!F137</f>
        <v>536093.13</v>
      </c>
      <c r="G137" s="22">
        <f>+'01-2023'!G137+'02-2023'!G137+'03-2023'!G137+'04-2023'!G137+'05-2023'!G137+'06-2023'!G137+'07-2023'!G137+'08-2023'!G137+'09-2023'!G137+'10-2023'!G137+'11-2023'!G137+'12-2023'!G137</f>
        <v>58313.04</v>
      </c>
      <c r="H137" s="22">
        <f>+'01-2023'!H137+'02-2023'!H137+'03-2023'!H137+'04-2023'!H137+'05-2023'!H137+'06-2023'!H137+'07-2023'!H137+'08-2023'!H137+'09-2023'!H137+'10-2023'!H137+'11-2023'!H137+'12-2023'!H137</f>
        <v>11662.609999999999</v>
      </c>
      <c r="I137" s="22">
        <f>+'01-2023'!I137+'02-2023'!I137+'03-2023'!I137+'04-2023'!I137+'05-2023'!I137+'06-2023'!I137+'07-2023'!I137+'08-2023'!I137+'09-2023'!I137+'10-2023'!I137+'11-2023'!I137+'12-2023'!I137</f>
        <v>466.5</v>
      </c>
      <c r="J137" s="22">
        <f>+'01-2023'!J137+'02-2023'!J137+'03-2023'!J137+'04-2023'!J137+'05-2023'!J137+'06-2023'!J137+'07-2023'!J137+'08-2023'!J137+'09-2023'!J137+'10-2023'!J137+'11-2023'!J137+'12-2023'!J137</f>
        <v>46183.93</v>
      </c>
      <c r="K137" s="22">
        <f>+'01-2023'!K137+'02-2023'!K137+'03-2023'!K137+'04-2023'!K137+'05-2023'!K137+'06-2023'!K137+'07-2023'!K137+'08-2023'!K137+'09-2023'!K137+'10-2023'!K137+'11-2023'!K137+'12-2023'!K137</f>
        <v>10173059.356798008</v>
      </c>
      <c r="L137" s="22">
        <f>+'01-2023'!L137+'02-2023'!L137+'03-2023'!L137+'04-2023'!L137+'05-2023'!L137+'06-2023'!L137+'07-2023'!L137+'08-2023'!L137+'09-2023'!L137+'10-2023'!L137+'11-2023'!L137+'12-2023'!L137</f>
        <v>2050623.0866320354</v>
      </c>
      <c r="M137" s="22">
        <f>+'01-2023'!M137+'02-2023'!M137+'03-2023'!M137+'04-2023'!M137+'05-2023'!M137+'06-2023'!M137+'07-2023'!M137+'08-2023'!M137+'09-2023'!M137+'10-2023'!M137+'11-2023'!M137+'12-2023'!M137</f>
        <v>8122436.270165972</v>
      </c>
      <c r="N137" s="73">
        <f>'05-2023'!N137+'06-2023'!N137+'07-2023'!N137+'08-2023'!N137+'09-2023'!N137+'10-2023'!N137+'11-2023'!N137+'12-2023'!N137</f>
        <v>161056.66999999998</v>
      </c>
      <c r="O137" s="73">
        <f>'05-2023'!O137+'06-2023'!O137+'07-2023'!O137+'08-2023'!O137+'09-2023'!O137+'10-2023'!O137+'11-2023'!O137+'12-2023'!O137</f>
        <v>32211.33</v>
      </c>
      <c r="P137" s="73">
        <f>'05-2023'!P137+'06-2023'!P137+'07-2023'!P137+'08-2023'!P137+'09-2023'!P137+'10-2023'!P137+'11-2023'!P137+'12-2023'!P137</f>
        <v>128845.34</v>
      </c>
      <c r="Q137" s="74">
        <f t="shared" si="1"/>
        <v>8833558.670165973</v>
      </c>
    </row>
    <row r="138" spans="1:17" ht="12.75">
      <c r="A138" s="72">
        <f>+'01-2023'!A138</f>
        <v>127</v>
      </c>
      <c r="B138" s="21" t="str">
        <f>+'01-2023'!B138</f>
        <v>JARAGUA</v>
      </c>
      <c r="C138" s="25">
        <f>+IF(ISERROR(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,"",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</f>
        <v>0.24433718962263878</v>
      </c>
      <c r="D138" s="22">
        <f>+'01-2023'!D138+'02-2023'!D138+'03-2023'!D138+'04-2023'!D138+'05-2023'!D138+'06-2023'!D138+'07-2023'!D138+'08-2023'!D138+'09-2023'!D138+'10-2023'!D138+'11-2023'!D138+'12-2023'!D138</f>
        <v>3436182.8125</v>
      </c>
      <c r="E138" s="22">
        <f>+'01-2023'!E138+'02-2023'!E138+'03-2023'!E138+'04-2023'!E138+'05-2023'!E138+'06-2023'!E138+'07-2023'!E138+'08-2023'!E138+'09-2023'!E138+'10-2023'!E138+'11-2023'!E138+'12-2023'!E138</f>
        <v>678185.2825</v>
      </c>
      <c r="F138" s="22">
        <f>+'01-2023'!F138+'02-2023'!F138+'03-2023'!F138+'04-2023'!F138+'05-2023'!F138+'06-2023'!F138+'07-2023'!F138+'08-2023'!F138+'09-2023'!F138+'10-2023'!F138+'11-2023'!F138+'12-2023'!F138</f>
        <v>2757997.53</v>
      </c>
      <c r="G138" s="22">
        <f>+'01-2023'!G138+'02-2023'!G138+'03-2023'!G138+'04-2023'!G138+'05-2023'!G138+'06-2023'!G138+'07-2023'!G138+'08-2023'!G138+'09-2023'!G138+'10-2023'!G138+'11-2023'!G138+'12-2023'!G138</f>
        <v>59947.84999999999</v>
      </c>
      <c r="H138" s="22">
        <f>+'01-2023'!H138+'02-2023'!H138+'03-2023'!H138+'04-2023'!H138+'05-2023'!H138+'06-2023'!H138+'07-2023'!H138+'08-2023'!H138+'09-2023'!H138+'10-2023'!H138+'11-2023'!H138+'12-2023'!H138</f>
        <v>11989.58</v>
      </c>
      <c r="I138" s="22">
        <f>+'01-2023'!I138+'02-2023'!I138+'03-2023'!I138+'04-2023'!I138+'05-2023'!I138+'06-2023'!I138+'07-2023'!I138+'08-2023'!I138+'09-2023'!I138+'10-2023'!I138+'11-2023'!I138+'12-2023'!I138</f>
        <v>479.58</v>
      </c>
      <c r="J138" s="22">
        <f>+'01-2023'!J138+'02-2023'!J138+'03-2023'!J138+'04-2023'!J138+'05-2023'!J138+'06-2023'!J138+'07-2023'!J138+'08-2023'!J138+'09-2023'!J138+'10-2023'!J138+'11-2023'!J138+'12-2023'!J138</f>
        <v>47478.69</v>
      </c>
      <c r="K138" s="22">
        <f>+'01-2023'!K138+'02-2023'!K138+'03-2023'!K138+'04-2023'!K138+'05-2023'!K138+'06-2023'!K138+'07-2023'!K138+'08-2023'!K138+'09-2023'!K138+'10-2023'!K138+'11-2023'!K138+'12-2023'!K138</f>
        <v>10499228.864993617</v>
      </c>
      <c r="L138" s="22">
        <f>+'01-2023'!L138+'02-2023'!L138+'03-2023'!L138+'04-2023'!L138+'05-2023'!L138+'06-2023'!L138+'07-2023'!L138+'08-2023'!L138+'09-2023'!L138+'10-2023'!L138+'11-2023'!L138+'12-2023'!L138</f>
        <v>2111111.8446565336</v>
      </c>
      <c r="M138" s="22">
        <f>+'01-2023'!M138+'02-2023'!M138+'03-2023'!M138+'04-2023'!M138+'05-2023'!M138+'06-2023'!M138+'07-2023'!M138+'08-2023'!M138+'09-2023'!M138+'10-2023'!M138+'11-2023'!M138+'12-2023'!M138</f>
        <v>8388117.020337082</v>
      </c>
      <c r="N138" s="73">
        <f>'05-2023'!N138+'06-2023'!N138+'07-2023'!N138+'08-2023'!N138+'09-2023'!N138+'10-2023'!N138+'11-2023'!N138+'12-2023'!N138</f>
        <v>165567.55</v>
      </c>
      <c r="O138" s="73">
        <f>'05-2023'!O138+'06-2023'!O138+'07-2023'!O138+'08-2023'!O138+'09-2023'!O138+'10-2023'!O138+'11-2023'!O138+'12-2023'!O138</f>
        <v>33113.51</v>
      </c>
      <c r="P138" s="73">
        <f>'05-2023'!P138+'06-2023'!P138+'07-2023'!P138+'08-2023'!P138+'09-2023'!P138+'10-2023'!P138+'11-2023'!P138+'12-2023'!P138</f>
        <v>132454.04</v>
      </c>
      <c r="Q138" s="74">
        <f t="shared" si="1"/>
        <v>11326047.28033708</v>
      </c>
    </row>
    <row r="139" spans="1:17" ht="12.75">
      <c r="A139" s="72">
        <f>+'01-2023'!A139</f>
        <v>128</v>
      </c>
      <c r="B139" s="21" t="str">
        <f>+'01-2023'!B139</f>
        <v>JATAI</v>
      </c>
      <c r="C139" s="25">
        <f>+IF(ISERROR(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,"",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</f>
        <v>2.8451293968785043</v>
      </c>
      <c r="D139" s="22">
        <f>+'01-2023'!D139+'02-2023'!D139+'03-2023'!D139+'04-2023'!D139+'05-2023'!D139+'06-2023'!D139+'07-2023'!D139+'08-2023'!D139+'09-2023'!D139+'10-2023'!D139+'11-2023'!D139+'12-2023'!D139</f>
        <v>22201509.1475</v>
      </c>
      <c r="E139" s="22">
        <f>+'01-2023'!E139+'02-2023'!E139+'03-2023'!E139+'04-2023'!E139+'05-2023'!E139+'06-2023'!E139+'07-2023'!E139+'08-2023'!E139+'09-2023'!E139+'10-2023'!E139+'11-2023'!E139+'12-2023'!E139</f>
        <v>4408860.0375</v>
      </c>
      <c r="F139" s="22">
        <f>+'01-2023'!F139+'02-2023'!F139+'03-2023'!F139+'04-2023'!F139+'05-2023'!F139+'06-2023'!F139+'07-2023'!F139+'08-2023'!F139+'09-2023'!F139+'10-2023'!F139+'11-2023'!F139+'12-2023'!F139</f>
        <v>17792649.11</v>
      </c>
      <c r="G139" s="22">
        <f>+'01-2023'!G139+'02-2023'!G139+'03-2023'!G139+'04-2023'!G139+'05-2023'!G139+'06-2023'!G139+'07-2023'!G139+'08-2023'!G139+'09-2023'!G139+'10-2023'!G139+'11-2023'!G139+'12-2023'!G139</f>
        <v>698025.43</v>
      </c>
      <c r="H139" s="22">
        <f>+'01-2023'!H139+'02-2023'!H139+'03-2023'!H139+'04-2023'!H139+'05-2023'!H139+'06-2023'!H139+'07-2023'!H139+'08-2023'!H139+'09-2023'!H139+'10-2023'!H139+'11-2023'!H139+'12-2023'!H139</f>
        <v>139605.09</v>
      </c>
      <c r="I139" s="22">
        <f>+'01-2023'!I139+'02-2023'!I139+'03-2023'!I139+'04-2023'!I139+'05-2023'!I139+'06-2023'!I139+'07-2023'!I139+'08-2023'!I139+'09-2023'!I139+'10-2023'!I139+'11-2023'!I139+'12-2023'!I139</f>
        <v>5584.2</v>
      </c>
      <c r="J139" s="22">
        <f>+'01-2023'!J139+'02-2023'!J139+'03-2023'!J139+'04-2023'!J139+'05-2023'!J139+'06-2023'!J139+'07-2023'!J139+'08-2023'!J139+'09-2023'!J139+'10-2023'!J139+'11-2023'!J139+'12-2023'!J139</f>
        <v>552836.14</v>
      </c>
      <c r="K139" s="22">
        <f>+'01-2023'!K139+'02-2023'!K139+'03-2023'!K139+'04-2023'!K139+'05-2023'!K139+'06-2023'!K139+'07-2023'!K139+'08-2023'!K139+'09-2023'!K139+'10-2023'!K139+'11-2023'!K139+'12-2023'!K139</f>
        <v>122068114.55228007</v>
      </c>
      <c r="L139" s="22">
        <f>+'01-2023'!L139+'02-2023'!L139+'03-2023'!L139+'04-2023'!L139+'05-2023'!L139+'06-2023'!L139+'07-2023'!L139+'08-2023'!L139+'09-2023'!L139+'10-2023'!L139+'11-2023'!L139+'12-2023'!L139</f>
        <v>24514846.424755607</v>
      </c>
      <c r="M139" s="22">
        <f>+'01-2023'!M139+'02-2023'!M139+'03-2023'!M139+'04-2023'!M139+'05-2023'!M139+'06-2023'!M139+'07-2023'!M139+'08-2023'!M139+'09-2023'!M139+'10-2023'!M139+'11-2023'!M139+'12-2023'!M139</f>
        <v>97553268.12752445</v>
      </c>
      <c r="N139" s="73">
        <f>'05-2023'!N139+'06-2023'!N139+'07-2023'!N139+'08-2023'!N139+'09-2023'!N139+'10-2023'!N139+'11-2023'!N139+'12-2023'!N139</f>
        <v>1927889.6</v>
      </c>
      <c r="O139" s="73">
        <f>'05-2023'!O139+'06-2023'!O139+'07-2023'!O139+'08-2023'!O139+'09-2023'!O139+'10-2023'!O139+'11-2023'!O139+'12-2023'!O139</f>
        <v>385577.92000000004</v>
      </c>
      <c r="P139" s="73">
        <f>'05-2023'!P139+'06-2023'!P139+'07-2023'!P139+'08-2023'!P139+'09-2023'!P139+'10-2023'!P139+'11-2023'!P139+'12-2023'!P139</f>
        <v>1542311.68</v>
      </c>
      <c r="Q139" s="74">
        <f t="shared" si="1"/>
        <v>117441065.05752446</v>
      </c>
    </row>
    <row r="140" spans="1:17" ht="12.75">
      <c r="A140" s="72">
        <f>+'01-2023'!A140</f>
        <v>129</v>
      </c>
      <c r="B140" s="21" t="str">
        <f>+'01-2023'!B140</f>
        <v>JAUPACI</v>
      </c>
      <c r="C140" s="25">
        <f>+IF(ISERROR(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,"",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</f>
        <v>0.06124322223424767</v>
      </c>
      <c r="D140" s="22">
        <f>+'01-2023'!D140+'02-2023'!D140+'03-2023'!D140+'04-2023'!D140+'05-2023'!D140+'06-2023'!D140+'07-2023'!D140+'08-2023'!D140+'09-2023'!D140+'10-2023'!D140+'11-2023'!D140+'12-2023'!D140</f>
        <v>163795.06999999998</v>
      </c>
      <c r="E140" s="22">
        <f>+'01-2023'!E140+'02-2023'!E140+'03-2023'!E140+'04-2023'!E140+'05-2023'!E140+'06-2023'!E140+'07-2023'!E140+'08-2023'!E140+'09-2023'!E140+'10-2023'!E140+'11-2023'!E140+'12-2023'!E140</f>
        <v>33628.07</v>
      </c>
      <c r="F140" s="22">
        <f>+'01-2023'!F140+'02-2023'!F140+'03-2023'!F140+'04-2023'!F140+'05-2023'!F140+'06-2023'!F140+'07-2023'!F140+'08-2023'!F140+'09-2023'!F140+'10-2023'!F140+'11-2023'!F140+'12-2023'!F140</f>
        <v>130167</v>
      </c>
      <c r="G140" s="22">
        <f>+'01-2023'!G140+'02-2023'!G140+'03-2023'!G140+'04-2023'!G140+'05-2023'!G140+'06-2023'!G140+'07-2023'!G140+'08-2023'!G140+'09-2023'!G140+'10-2023'!G140+'11-2023'!G140+'12-2023'!G140</f>
        <v>15026.240000000002</v>
      </c>
      <c r="H140" s="22">
        <f>+'01-2023'!H140+'02-2023'!H140+'03-2023'!H140+'04-2023'!H140+'05-2023'!H140+'06-2023'!H140+'07-2023'!H140+'08-2023'!H140+'09-2023'!H140+'10-2023'!H140+'11-2023'!H140+'12-2023'!H140</f>
        <v>3005.26</v>
      </c>
      <c r="I140" s="22">
        <f>+'01-2023'!I140+'02-2023'!I140+'03-2023'!I140+'04-2023'!I140+'05-2023'!I140+'06-2023'!I140+'07-2023'!I140+'08-2023'!I140+'09-2023'!I140+'10-2023'!I140+'11-2023'!I140+'12-2023'!I140</f>
        <v>120.19</v>
      </c>
      <c r="J140" s="22">
        <f>+'01-2023'!J140+'02-2023'!J140+'03-2023'!J140+'04-2023'!J140+'05-2023'!J140+'06-2023'!J140+'07-2023'!J140+'08-2023'!J140+'09-2023'!J140+'10-2023'!J140+'11-2023'!J140+'12-2023'!J140</f>
        <v>11900.79</v>
      </c>
      <c r="K140" s="22">
        <f>+'01-2023'!K140+'02-2023'!K140+'03-2023'!K140+'04-2023'!K140+'05-2023'!K140+'06-2023'!K140+'07-2023'!K140+'08-2023'!K140+'09-2023'!K140+'10-2023'!K140+'11-2023'!K140+'12-2023'!K140</f>
        <v>2631470.5427887756</v>
      </c>
      <c r="L140" s="22">
        <f>+'01-2023'!L140+'02-2023'!L140+'03-2023'!L140+'04-2023'!L140+'05-2023'!L140+'06-2023'!L140+'07-2023'!L140+'08-2023'!L140+'09-2023'!L140+'10-2023'!L140+'11-2023'!L140+'12-2023'!L140</f>
        <v>528353.9494222961</v>
      </c>
      <c r="M140" s="22">
        <f>+'01-2023'!M140+'02-2023'!M140+'03-2023'!M140+'04-2023'!M140+'05-2023'!M140+'06-2023'!M140+'07-2023'!M140+'08-2023'!M140+'09-2023'!M140+'10-2023'!M140+'11-2023'!M140+'12-2023'!M140</f>
        <v>2103116.5933664795</v>
      </c>
      <c r="N140" s="73">
        <f>'05-2023'!N140+'06-2023'!N140+'07-2023'!N140+'08-2023'!N140+'09-2023'!N140+'10-2023'!N140+'11-2023'!N140+'12-2023'!N140</f>
        <v>41487.95</v>
      </c>
      <c r="O140" s="73">
        <f>'05-2023'!O140+'06-2023'!O140+'07-2023'!O140+'08-2023'!O140+'09-2023'!O140+'10-2023'!O140+'11-2023'!O140+'12-2023'!O140</f>
        <v>8297.59</v>
      </c>
      <c r="P140" s="73">
        <f>'05-2023'!P140+'06-2023'!P140+'07-2023'!P140+'08-2023'!P140+'09-2023'!P140+'10-2023'!P140+'11-2023'!P140+'12-2023'!P140</f>
        <v>33190.36</v>
      </c>
      <c r="Q140" s="74">
        <f t="shared" si="1"/>
        <v>2278374.7433664794</v>
      </c>
    </row>
    <row r="141" spans="1:17" ht="12.75">
      <c r="A141" s="72">
        <f>+'01-2023'!A141</f>
        <v>130</v>
      </c>
      <c r="B141" s="21" t="str">
        <f>+'01-2023'!B141</f>
        <v>JESUPOLIS</v>
      </c>
      <c r="C141" s="25">
        <f>+IF(ISERROR(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,"",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</f>
        <v>0.07140975590180446</v>
      </c>
      <c r="D141" s="22">
        <f>+'01-2023'!D141+'02-2023'!D141+'03-2023'!D141+'04-2023'!D141+'05-2023'!D141+'06-2023'!D141+'07-2023'!D141+'08-2023'!D141+'09-2023'!D141+'10-2023'!D141+'11-2023'!D141+'12-2023'!D141</f>
        <v>128879.37</v>
      </c>
      <c r="E141" s="22">
        <f>+'01-2023'!E141+'02-2023'!E141+'03-2023'!E141+'04-2023'!E141+'05-2023'!E141+'06-2023'!E141+'07-2023'!E141+'08-2023'!E141+'09-2023'!E141+'10-2023'!E141+'11-2023'!E141+'12-2023'!E141</f>
        <v>25556.49</v>
      </c>
      <c r="F141" s="22">
        <f>+'01-2023'!F141+'02-2023'!F141+'03-2023'!F141+'04-2023'!F141+'05-2023'!F141+'06-2023'!F141+'07-2023'!F141+'08-2023'!F141+'09-2023'!F141+'10-2023'!F141+'11-2023'!F141+'12-2023'!F141</f>
        <v>103322.87999999999</v>
      </c>
      <c r="G141" s="22">
        <f>+'01-2023'!G141+'02-2023'!G141+'03-2023'!G141+'04-2023'!G141+'05-2023'!G141+'06-2023'!G141+'07-2023'!G141+'08-2023'!G141+'09-2023'!G141+'10-2023'!G141+'11-2023'!G141+'12-2023'!G141</f>
        <v>17521.74</v>
      </c>
      <c r="H141" s="22">
        <f>+'01-2023'!H141+'02-2023'!H141+'03-2023'!H141+'04-2023'!H141+'05-2023'!H141+'06-2023'!H141+'07-2023'!H141+'08-2023'!H141+'09-2023'!H141+'10-2023'!H141+'11-2023'!H141+'12-2023'!H141</f>
        <v>3504.3599999999997</v>
      </c>
      <c r="I141" s="22">
        <f>+'01-2023'!I141+'02-2023'!I141+'03-2023'!I141+'04-2023'!I141+'05-2023'!I141+'06-2023'!I141+'07-2023'!I141+'08-2023'!I141+'09-2023'!I141+'10-2023'!I141+'11-2023'!I141+'12-2023'!I141</f>
        <v>140.18</v>
      </c>
      <c r="J141" s="22">
        <f>+'01-2023'!J141+'02-2023'!J141+'03-2023'!J141+'04-2023'!J141+'05-2023'!J141+'06-2023'!J141+'07-2023'!J141+'08-2023'!J141+'09-2023'!J141+'10-2023'!J141+'11-2023'!J141+'12-2023'!J141</f>
        <v>13877.199999999999</v>
      </c>
      <c r="K141" s="22">
        <f>+'01-2023'!K141+'02-2023'!K141+'03-2023'!K141+'04-2023'!K141+'05-2023'!K141+'06-2023'!K141+'07-2023'!K141+'08-2023'!K141+'09-2023'!K141+'10-2023'!K141+'11-2023'!K141+'12-2023'!K141</f>
        <v>3048128.653718634</v>
      </c>
      <c r="L141" s="22">
        <f>+'01-2023'!L141+'02-2023'!L141+'03-2023'!L141+'04-2023'!L141+'05-2023'!L141+'06-2023'!L141+'07-2023'!L141+'08-2023'!L141+'09-2023'!L141+'10-2023'!L141+'11-2023'!L141+'12-2023'!L141</f>
        <v>617477.1280634347</v>
      </c>
      <c r="M141" s="22">
        <f>+'01-2023'!M141+'02-2023'!M141+'03-2023'!M141+'04-2023'!M141+'05-2023'!M141+'06-2023'!M141+'07-2023'!M141+'08-2023'!M141+'09-2023'!M141+'10-2023'!M141+'11-2023'!M141+'12-2023'!M141</f>
        <v>2430651.5256552</v>
      </c>
      <c r="N141" s="73">
        <f>'05-2023'!N141+'06-2023'!N141+'07-2023'!N141+'08-2023'!N141+'09-2023'!N141+'10-2023'!N141+'11-2023'!N141+'12-2023'!N141</f>
        <v>48392.799999999996</v>
      </c>
      <c r="O141" s="73">
        <f>'05-2023'!O141+'06-2023'!O141+'07-2023'!O141+'08-2023'!O141+'09-2023'!O141+'10-2023'!O141+'11-2023'!O141+'12-2023'!O141</f>
        <v>9678.56</v>
      </c>
      <c r="P141" s="73">
        <f>'05-2023'!P141+'06-2023'!P141+'07-2023'!P141+'08-2023'!P141+'09-2023'!P141+'10-2023'!P141+'11-2023'!P141+'12-2023'!P141</f>
        <v>38714.24</v>
      </c>
      <c r="Q141" s="74">
        <f aca="true" t="shared" si="2" ref="Q141:Q204">+F141+J141+M141+P141</f>
        <v>2586565.8456552</v>
      </c>
    </row>
    <row r="142" spans="1:17" ht="12.75">
      <c r="A142" s="72">
        <f>+'01-2023'!A142</f>
        <v>131</v>
      </c>
      <c r="B142" s="21" t="str">
        <f>+'01-2023'!B142</f>
        <v>JOVIANIA</v>
      </c>
      <c r="C142" s="25">
        <f>+IF(ISERROR(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,"",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</f>
        <v>0.16580613092358867</v>
      </c>
      <c r="D142" s="22">
        <f>+'01-2023'!D142+'02-2023'!D142+'03-2023'!D142+'04-2023'!D142+'05-2023'!D142+'06-2023'!D142+'07-2023'!D142+'08-2023'!D142+'09-2023'!D142+'10-2023'!D142+'11-2023'!D142+'12-2023'!D142</f>
        <v>1413970.94</v>
      </c>
      <c r="E142" s="22">
        <f>+'01-2023'!E142+'02-2023'!E142+'03-2023'!E142+'04-2023'!E142+'05-2023'!E142+'06-2023'!E142+'07-2023'!E142+'08-2023'!E142+'09-2023'!E142+'10-2023'!E142+'11-2023'!E142+'12-2023'!E142</f>
        <v>274411.91</v>
      </c>
      <c r="F142" s="22">
        <f>+'01-2023'!F142+'02-2023'!F142+'03-2023'!F142+'04-2023'!F142+'05-2023'!F142+'06-2023'!F142+'07-2023'!F142+'08-2023'!F142+'09-2023'!F142+'10-2023'!F142+'11-2023'!F142+'12-2023'!F142</f>
        <v>1139559.03</v>
      </c>
      <c r="G142" s="22">
        <f>+'01-2023'!G142+'02-2023'!G142+'03-2023'!G142+'04-2023'!G142+'05-2023'!G142+'06-2023'!G142+'07-2023'!G142+'08-2023'!G142+'09-2023'!G142+'10-2023'!G142+'11-2023'!G142+'12-2023'!G142</f>
        <v>40680.920000000006</v>
      </c>
      <c r="H142" s="22">
        <f>+'01-2023'!H142+'02-2023'!H142+'03-2023'!H142+'04-2023'!H142+'05-2023'!H142+'06-2023'!H142+'07-2023'!H142+'08-2023'!H142+'09-2023'!H142+'10-2023'!H142+'11-2023'!H142+'12-2023'!H142</f>
        <v>8136.19</v>
      </c>
      <c r="I142" s="22">
        <f>+'01-2023'!I142+'02-2023'!I142+'03-2023'!I142+'04-2023'!I142+'05-2023'!I142+'06-2023'!I142+'07-2023'!I142+'08-2023'!I142+'09-2023'!I142+'10-2023'!I142+'11-2023'!I142+'12-2023'!I142</f>
        <v>325.45000000000005</v>
      </c>
      <c r="J142" s="22">
        <f>+'01-2023'!J142+'02-2023'!J142+'03-2023'!J142+'04-2023'!J142+'05-2023'!J142+'06-2023'!J142+'07-2023'!J142+'08-2023'!J142+'09-2023'!J142+'10-2023'!J142+'11-2023'!J142+'12-2023'!J142</f>
        <v>32219.280000000002</v>
      </c>
      <c r="K142" s="22">
        <f>+'01-2023'!K142+'02-2023'!K142+'03-2023'!K142+'04-2023'!K142+'05-2023'!K142+'06-2023'!K142+'07-2023'!K142+'08-2023'!K142+'09-2023'!K142+'10-2023'!K142+'11-2023'!K142+'12-2023'!K142</f>
        <v>7114151.76803122</v>
      </c>
      <c r="L142" s="22">
        <f>+'01-2023'!L142+'02-2023'!L142+'03-2023'!L142+'04-2023'!L142+'05-2023'!L142+'06-2023'!L142+'07-2023'!L142+'08-2023'!L142+'09-2023'!L142+'10-2023'!L142+'11-2023'!L142+'12-2023'!L142</f>
        <v>1428890.6083146455</v>
      </c>
      <c r="M142" s="22">
        <f>+'01-2023'!M142+'02-2023'!M142+'03-2023'!M142+'04-2023'!M142+'05-2023'!M142+'06-2023'!M142+'07-2023'!M142+'08-2023'!M142+'09-2023'!M142+'10-2023'!M142+'11-2023'!M142+'12-2023'!M142</f>
        <v>5685261.1597165745</v>
      </c>
      <c r="N142" s="73">
        <f>'05-2023'!N142+'06-2023'!N142+'07-2023'!N142+'08-2023'!N142+'09-2023'!N142+'10-2023'!N142+'11-2023'!N142+'12-2023'!N142</f>
        <v>112356</v>
      </c>
      <c r="O142" s="73">
        <f>'05-2023'!O142+'06-2023'!O142+'07-2023'!O142+'08-2023'!O142+'09-2023'!O142+'10-2023'!O142+'11-2023'!O142+'12-2023'!O142</f>
        <v>22471.199999999997</v>
      </c>
      <c r="P142" s="73">
        <f>'05-2023'!P142+'06-2023'!P142+'07-2023'!P142+'08-2023'!P142+'09-2023'!P142+'10-2023'!P142+'11-2023'!P142+'12-2023'!P142</f>
        <v>89884.8</v>
      </c>
      <c r="Q142" s="74">
        <f t="shared" si="2"/>
        <v>6946924.269716575</v>
      </c>
    </row>
    <row r="143" spans="1:17" ht="12.75">
      <c r="A143" s="72">
        <f>+'01-2023'!A143</f>
        <v>132</v>
      </c>
      <c r="B143" s="21" t="str">
        <f>+'01-2023'!B143</f>
        <v>JUSSARA</v>
      </c>
      <c r="C143" s="25">
        <f>+IF(ISERROR(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,"",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</f>
        <v>0.3781751300624898</v>
      </c>
      <c r="D143" s="22">
        <f>+'01-2023'!D143+'02-2023'!D143+'03-2023'!D143+'04-2023'!D143+'05-2023'!D143+'06-2023'!D143+'07-2023'!D143+'08-2023'!D143+'09-2023'!D143+'10-2023'!D143+'11-2023'!D143+'12-2023'!D143</f>
        <v>2741951.3125</v>
      </c>
      <c r="E143" s="22">
        <f>+'01-2023'!E143+'02-2023'!E143+'03-2023'!E143+'04-2023'!E143+'05-2023'!E143+'06-2023'!E143+'07-2023'!E143+'08-2023'!E143+'09-2023'!E143+'10-2023'!E143+'11-2023'!E143+'12-2023'!E143</f>
        <v>538991.1325</v>
      </c>
      <c r="F143" s="22">
        <f>+'01-2023'!F143+'02-2023'!F143+'03-2023'!F143+'04-2023'!F143+'05-2023'!F143+'06-2023'!F143+'07-2023'!F143+'08-2023'!F143+'09-2023'!F143+'10-2023'!F143+'11-2023'!F143+'12-2023'!F143</f>
        <v>2202960.1799999997</v>
      </c>
      <c r="G143" s="22">
        <f>+'01-2023'!G143+'02-2023'!G143+'03-2023'!G143+'04-2023'!G143+'05-2023'!G143+'06-2023'!G143+'07-2023'!G143+'08-2023'!G143+'09-2023'!G143+'10-2023'!G143+'11-2023'!G143+'12-2023'!G143</f>
        <v>92784.36</v>
      </c>
      <c r="H143" s="22">
        <f>+'01-2023'!H143+'02-2023'!H143+'03-2023'!H143+'04-2023'!H143+'05-2023'!H143+'06-2023'!H143+'07-2023'!H143+'08-2023'!H143+'09-2023'!H143+'10-2023'!H143+'11-2023'!H143+'12-2023'!H143</f>
        <v>18556.87</v>
      </c>
      <c r="I143" s="22">
        <f>+'01-2023'!I143+'02-2023'!I143+'03-2023'!I143+'04-2023'!I143+'05-2023'!I143+'06-2023'!I143+'07-2023'!I143+'08-2023'!I143+'09-2023'!I143+'10-2023'!I143+'11-2023'!I143+'12-2023'!I143</f>
        <v>742.27</v>
      </c>
      <c r="J143" s="22">
        <f>+'01-2023'!J143+'02-2023'!J143+'03-2023'!J143+'04-2023'!J143+'05-2023'!J143+'06-2023'!J143+'07-2023'!J143+'08-2023'!J143+'09-2023'!J143+'10-2023'!J143+'11-2023'!J143+'12-2023'!J143</f>
        <v>73485.22</v>
      </c>
      <c r="K143" s="22">
        <f>+'01-2023'!K143+'02-2023'!K143+'03-2023'!K143+'04-2023'!K143+'05-2023'!K143+'06-2023'!K143+'07-2023'!K143+'08-2023'!K143+'09-2023'!K143+'10-2023'!K143+'11-2023'!K143+'12-2023'!K143</f>
        <v>16221778.726222735</v>
      </c>
      <c r="L143" s="22">
        <f>+'01-2023'!L143+'02-2023'!L143+'03-2023'!L143+'04-2023'!L143+'05-2023'!L143+'06-2023'!L143+'07-2023'!L143+'08-2023'!L143+'09-2023'!L143+'10-2023'!L143+'11-2023'!L143+'12-2023'!L143</f>
        <v>3257082.3065760834</v>
      </c>
      <c r="M143" s="22">
        <f>+'01-2023'!M143+'02-2023'!M143+'03-2023'!M143+'04-2023'!M143+'05-2023'!M143+'06-2023'!M143+'07-2023'!M143+'08-2023'!M143+'09-2023'!M143+'10-2023'!M143+'11-2023'!M143+'12-2023'!M143</f>
        <v>12964696.419646656</v>
      </c>
      <c r="N143" s="73">
        <f>'05-2023'!N143+'06-2023'!N143+'07-2023'!N143+'08-2023'!N143+'09-2023'!N143+'10-2023'!N143+'11-2023'!N143+'12-2023'!N143</f>
        <v>256247.53999999998</v>
      </c>
      <c r="O143" s="73">
        <f>'05-2023'!O143+'06-2023'!O143+'07-2023'!O143+'08-2023'!O143+'09-2023'!O143+'10-2023'!O143+'11-2023'!O143+'12-2023'!O143</f>
        <v>51249.509999999995</v>
      </c>
      <c r="P143" s="73">
        <f>'05-2023'!P143+'06-2023'!P143+'07-2023'!P143+'08-2023'!P143+'09-2023'!P143+'10-2023'!P143+'11-2023'!P143+'12-2023'!P143</f>
        <v>204998.03</v>
      </c>
      <c r="Q143" s="74">
        <f t="shared" si="2"/>
        <v>15446139.849646656</v>
      </c>
    </row>
    <row r="144" spans="1:17" ht="12.75">
      <c r="A144" s="72">
        <f>+'01-2023'!A144</f>
        <v>133</v>
      </c>
      <c r="B144" s="21" t="str">
        <f>+'01-2023'!B144</f>
        <v>LAGOA SANTA</v>
      </c>
      <c r="C144" s="25">
        <f>+IF(ISERROR(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,"",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</f>
        <v>0.08252218302995412</v>
      </c>
      <c r="D144" s="22">
        <f>+'01-2023'!D144+'02-2023'!D144+'03-2023'!D144+'04-2023'!D144+'05-2023'!D144+'06-2023'!D144+'07-2023'!D144+'08-2023'!D144+'09-2023'!D144+'10-2023'!D144+'11-2023'!D144+'12-2023'!D144</f>
        <v>131354.74</v>
      </c>
      <c r="E144" s="22">
        <f>+'01-2023'!E144+'02-2023'!E144+'03-2023'!E144+'04-2023'!E144+'05-2023'!E144+'06-2023'!E144+'07-2023'!E144+'08-2023'!E144+'09-2023'!E144+'10-2023'!E144+'11-2023'!E144+'12-2023'!E144</f>
        <v>27088.129999999997</v>
      </c>
      <c r="F144" s="22">
        <f>+'01-2023'!F144+'02-2023'!F144+'03-2023'!F144+'04-2023'!F144+'05-2023'!F144+'06-2023'!F144+'07-2023'!F144+'08-2023'!F144+'09-2023'!F144+'10-2023'!F144+'11-2023'!F144+'12-2023'!F144</f>
        <v>104266.61</v>
      </c>
      <c r="G144" s="22">
        <f>+'01-2023'!G144+'02-2023'!G144+'03-2023'!G144+'04-2023'!G144+'05-2023'!G144+'06-2023'!G144+'07-2023'!G144+'08-2023'!G144+'09-2023'!G144+'10-2023'!G144+'11-2023'!G144+'12-2023'!G144</f>
        <v>20248.06</v>
      </c>
      <c r="H144" s="22">
        <f>+'01-2023'!H144+'02-2023'!H144+'03-2023'!H144+'04-2023'!H144+'05-2023'!H144+'06-2023'!H144+'07-2023'!H144+'08-2023'!H144+'09-2023'!H144+'10-2023'!H144+'11-2023'!H144+'12-2023'!H144</f>
        <v>4049.6199999999994</v>
      </c>
      <c r="I144" s="22">
        <f>+'01-2023'!I144+'02-2023'!I144+'03-2023'!I144+'04-2023'!I144+'05-2023'!I144+'06-2023'!I144+'07-2023'!I144+'08-2023'!I144+'09-2023'!I144+'10-2023'!I144+'11-2023'!I144+'12-2023'!I144</f>
        <v>161.98999999999998</v>
      </c>
      <c r="J144" s="22">
        <f>+'01-2023'!J144+'02-2023'!J144+'03-2023'!J144+'04-2023'!J144+'05-2023'!J144+'06-2023'!J144+'07-2023'!J144+'08-2023'!J144+'09-2023'!J144+'10-2023'!J144+'11-2023'!J144+'12-2023'!J144</f>
        <v>16036.45</v>
      </c>
      <c r="K144" s="22">
        <f>+'01-2023'!K144+'02-2023'!K144+'03-2023'!K144+'04-2023'!K144+'05-2023'!K144+'06-2023'!K144+'07-2023'!K144+'08-2023'!K144+'09-2023'!K144+'10-2023'!K144+'11-2023'!K144+'12-2023'!K144</f>
        <v>3396058.4509627842</v>
      </c>
      <c r="L144" s="22">
        <f>+'01-2023'!L144+'02-2023'!L144+'03-2023'!L144+'04-2023'!L144+'05-2023'!L144+'06-2023'!L144+'07-2023'!L144+'08-2023'!L144+'09-2023'!L144+'10-2023'!L144+'11-2023'!L144+'12-2023'!L144</f>
        <v>710933.7528421845</v>
      </c>
      <c r="M144" s="22">
        <f>+'01-2023'!M144+'02-2023'!M144+'03-2023'!M144+'04-2023'!M144+'05-2023'!M144+'06-2023'!M144+'07-2023'!M144+'08-2023'!M144+'09-2023'!M144+'10-2023'!M144+'11-2023'!M144+'12-2023'!M144</f>
        <v>2685124.6981206</v>
      </c>
      <c r="N144" s="73">
        <f>'05-2023'!N144+'06-2023'!N144+'07-2023'!N144+'08-2023'!N144+'09-2023'!N144+'10-2023'!N144+'11-2023'!N144+'12-2023'!N144</f>
        <v>55922.259999999995</v>
      </c>
      <c r="O144" s="73">
        <f>'05-2023'!O144+'06-2023'!O144+'07-2023'!O144+'08-2023'!O144+'09-2023'!O144+'10-2023'!O144+'11-2023'!O144+'12-2023'!O144</f>
        <v>11184.45</v>
      </c>
      <c r="P144" s="73">
        <f>'05-2023'!P144+'06-2023'!P144+'07-2023'!P144+'08-2023'!P144+'09-2023'!P144+'10-2023'!P144+'11-2023'!P144+'12-2023'!P144</f>
        <v>44737.81</v>
      </c>
      <c r="Q144" s="74">
        <f t="shared" si="2"/>
        <v>2850165.5681206</v>
      </c>
    </row>
    <row r="145" spans="1:17" ht="12.75">
      <c r="A145" s="72">
        <f>+'01-2023'!A145</f>
        <v>134</v>
      </c>
      <c r="B145" s="21" t="str">
        <f>+'01-2023'!B145</f>
        <v>LEOPOLDO DE BULHOES</v>
      </c>
      <c r="C145" s="25">
        <f>+IF(ISERROR(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,"",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</f>
        <v>0.2040857559181999</v>
      </c>
      <c r="D145" s="22">
        <f>+'01-2023'!D145+'02-2023'!D145+'03-2023'!D145+'04-2023'!D145+'05-2023'!D145+'06-2023'!D145+'07-2023'!D145+'08-2023'!D145+'09-2023'!D145+'10-2023'!D145+'11-2023'!D145+'12-2023'!D145</f>
        <v>645883.47</v>
      </c>
      <c r="E145" s="22">
        <f>+'01-2023'!E145+'02-2023'!E145+'03-2023'!E145+'04-2023'!E145+'05-2023'!E145+'06-2023'!E145+'07-2023'!E145+'08-2023'!E145+'09-2023'!E145+'10-2023'!E145+'11-2023'!E145+'12-2023'!E145</f>
        <v>128752.5</v>
      </c>
      <c r="F145" s="22">
        <f>+'01-2023'!F145+'02-2023'!F145+'03-2023'!F145+'04-2023'!F145+'05-2023'!F145+'06-2023'!F145+'07-2023'!F145+'08-2023'!F145+'09-2023'!F145+'10-2023'!F145+'11-2023'!F145+'12-2023'!F145</f>
        <v>517130.97000000003</v>
      </c>
      <c r="G145" s="22">
        <f>+'01-2023'!G145+'02-2023'!G145+'03-2023'!G145+'04-2023'!G145+'05-2023'!G145+'06-2023'!G145+'07-2023'!G145+'08-2023'!G145+'09-2023'!G145+'10-2023'!G145+'11-2023'!G145+'12-2023'!G145</f>
        <v>50071.96000000001</v>
      </c>
      <c r="H145" s="22">
        <f>+'01-2023'!H145+'02-2023'!H145+'03-2023'!H145+'04-2023'!H145+'05-2023'!H145+'06-2023'!H145+'07-2023'!H145+'08-2023'!H145+'09-2023'!H145+'10-2023'!H145+'11-2023'!H145+'12-2023'!H145</f>
        <v>10014.39</v>
      </c>
      <c r="I145" s="22">
        <f>+'01-2023'!I145+'02-2023'!I145+'03-2023'!I145+'04-2023'!I145+'05-2023'!I145+'06-2023'!I145+'07-2023'!I145+'08-2023'!I145+'09-2023'!I145+'10-2023'!I145+'11-2023'!I145+'12-2023'!I145</f>
        <v>400.58000000000004</v>
      </c>
      <c r="J145" s="22">
        <f>+'01-2023'!J145+'02-2023'!J145+'03-2023'!J145+'04-2023'!J145+'05-2023'!J145+'06-2023'!J145+'07-2023'!J145+'08-2023'!J145+'09-2023'!J145+'10-2023'!J145+'11-2023'!J145+'12-2023'!J145</f>
        <v>39656.990000000005</v>
      </c>
      <c r="K145" s="22">
        <f>+'01-2023'!K145+'02-2023'!K145+'03-2023'!K145+'04-2023'!K145+'05-2023'!K145+'06-2023'!K145+'07-2023'!K145+'08-2023'!K145+'09-2023'!K145+'10-2023'!K145+'11-2023'!K145+'12-2023'!K145</f>
        <v>8783781.624298757</v>
      </c>
      <c r="L145" s="22">
        <f>+'01-2023'!L145+'02-2023'!L145+'03-2023'!L145+'04-2023'!L145+'05-2023'!L145+'06-2023'!L145+'07-2023'!L145+'08-2023'!L145+'09-2023'!L145+'10-2023'!L145+'11-2023'!L145+'12-2023'!L145</f>
        <v>1764104.1573533888</v>
      </c>
      <c r="M145" s="22">
        <f>+'01-2023'!M145+'02-2023'!M145+'03-2023'!M145+'04-2023'!M145+'05-2023'!M145+'06-2023'!M145+'07-2023'!M145+'08-2023'!M145+'09-2023'!M145+'10-2023'!M145+'11-2023'!M145+'12-2023'!M145</f>
        <v>7019677.466945367</v>
      </c>
      <c r="N145" s="73">
        <f>'05-2023'!N145+'06-2023'!N145+'07-2023'!N145+'08-2023'!N145+'09-2023'!N145+'10-2023'!N145+'11-2023'!N145+'12-2023'!N145</f>
        <v>138278.48</v>
      </c>
      <c r="O145" s="73">
        <f>'05-2023'!O145+'06-2023'!O145+'07-2023'!O145+'08-2023'!O145+'09-2023'!O145+'10-2023'!O145+'11-2023'!O145+'12-2023'!O145</f>
        <v>27655.7</v>
      </c>
      <c r="P145" s="73">
        <f>'05-2023'!P145+'06-2023'!P145+'07-2023'!P145+'08-2023'!P145+'09-2023'!P145+'10-2023'!P145+'11-2023'!P145+'12-2023'!P145</f>
        <v>110622.78</v>
      </c>
      <c r="Q145" s="74">
        <f t="shared" si="2"/>
        <v>7687088.206945367</v>
      </c>
    </row>
    <row r="146" spans="1:17" ht="12.75">
      <c r="A146" s="72">
        <f>+'01-2023'!A146</f>
        <v>135</v>
      </c>
      <c r="B146" s="21" t="str">
        <f>+'01-2023'!B146</f>
        <v>LUZIANIA</v>
      </c>
      <c r="C146" s="25">
        <f>+IF(ISERROR(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,"",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</f>
        <v>1.4883344657542408</v>
      </c>
      <c r="D146" s="22">
        <f>+'01-2023'!D146+'02-2023'!D146+'03-2023'!D146+'04-2023'!D146+'05-2023'!D146+'06-2023'!D146+'07-2023'!D146+'08-2023'!D146+'09-2023'!D146+'10-2023'!D146+'11-2023'!D146+'12-2023'!D146</f>
        <v>9946545.495000001</v>
      </c>
      <c r="E146" s="22">
        <f>+'01-2023'!E146+'02-2023'!E146+'03-2023'!E146+'04-2023'!E146+'05-2023'!E146+'06-2023'!E146+'07-2023'!E146+'08-2023'!E146+'09-2023'!E146+'10-2023'!E146+'11-2023'!E146+'12-2023'!E146</f>
        <v>1994535.615</v>
      </c>
      <c r="F146" s="22">
        <f>+'01-2023'!F146+'02-2023'!F146+'03-2023'!F146+'04-2023'!F146+'05-2023'!F146+'06-2023'!F146+'07-2023'!F146+'08-2023'!F146+'09-2023'!F146+'10-2023'!F146+'11-2023'!F146+'12-2023'!F146</f>
        <v>7952009.88</v>
      </c>
      <c r="G146" s="22">
        <f>+'01-2023'!G146+'02-2023'!G146+'03-2023'!G146+'04-2023'!G146+'05-2023'!G146+'06-2023'!G146+'07-2023'!G146+'08-2023'!G146+'09-2023'!G146+'10-2023'!G146+'11-2023'!G146+'12-2023'!G146</f>
        <v>365148.26</v>
      </c>
      <c r="H146" s="22">
        <f>+'01-2023'!H146+'02-2023'!H146+'03-2023'!H146+'04-2023'!H146+'05-2023'!H146+'06-2023'!H146+'07-2023'!H146+'08-2023'!H146+'09-2023'!H146+'10-2023'!H146+'11-2023'!H146+'12-2023'!H146</f>
        <v>73029.66</v>
      </c>
      <c r="I146" s="22">
        <f>+'01-2023'!I146+'02-2023'!I146+'03-2023'!I146+'04-2023'!I146+'05-2023'!I146+'06-2023'!I146+'07-2023'!I146+'08-2023'!I146+'09-2023'!I146+'10-2023'!I146+'11-2023'!I146+'12-2023'!I146</f>
        <v>2921.19</v>
      </c>
      <c r="J146" s="22">
        <f>+'01-2023'!J146+'02-2023'!J146+'03-2023'!J146+'04-2023'!J146+'05-2023'!J146+'06-2023'!J146+'07-2023'!J146+'08-2023'!J146+'09-2023'!J146+'10-2023'!J146+'11-2023'!J146+'12-2023'!J146</f>
        <v>289197.41</v>
      </c>
      <c r="K146" s="22">
        <f>+'01-2023'!K146+'02-2023'!K146+'03-2023'!K146+'04-2023'!K146+'05-2023'!K146+'06-2023'!K146+'07-2023'!K146+'08-2023'!K146+'09-2023'!K146+'10-2023'!K146+'11-2023'!K146+'12-2023'!K146</f>
        <v>63921801.41455988</v>
      </c>
      <c r="L146" s="22">
        <f>+'01-2023'!L146+'02-2023'!L146+'03-2023'!L146+'04-2023'!L146+'05-2023'!L146+'06-2023'!L146+'07-2023'!L146+'08-2023'!L146+'09-2023'!L146+'10-2023'!L146+'11-2023'!L146+'12-2023'!L146</f>
        <v>12834460.980216108</v>
      </c>
      <c r="M146" s="22">
        <f>+'01-2023'!M146+'02-2023'!M146+'03-2023'!M146+'04-2023'!M146+'05-2023'!M146+'06-2023'!M146+'07-2023'!M146+'08-2023'!M146+'09-2023'!M146+'10-2023'!M146+'11-2023'!M146+'12-2023'!M146</f>
        <v>51087340.434343755</v>
      </c>
      <c r="N146" s="73">
        <f>'05-2023'!N146+'06-2023'!N146+'07-2023'!N146+'08-2023'!N146+'09-2023'!N146+'10-2023'!N146+'11-2023'!N146+'12-2023'!N146</f>
        <v>1008500.77</v>
      </c>
      <c r="O146" s="73">
        <f>'05-2023'!O146+'06-2023'!O146+'07-2023'!O146+'08-2023'!O146+'09-2023'!O146+'10-2023'!O146+'11-2023'!O146+'12-2023'!O146</f>
        <v>201700.16</v>
      </c>
      <c r="P146" s="73">
        <f>'05-2023'!P146+'06-2023'!P146+'07-2023'!P146+'08-2023'!P146+'09-2023'!P146+'10-2023'!P146+'11-2023'!P146+'12-2023'!P146</f>
        <v>806800.61</v>
      </c>
      <c r="Q146" s="74">
        <f t="shared" si="2"/>
        <v>60135348.334343754</v>
      </c>
    </row>
    <row r="147" spans="1:17" ht="12.75">
      <c r="A147" s="72">
        <f>+'01-2023'!A147</f>
        <v>136</v>
      </c>
      <c r="B147" s="21" t="str">
        <f>+'01-2023'!B147</f>
        <v>MAIRIPOTABA</v>
      </c>
      <c r="C147" s="25">
        <f>+IF(ISERROR(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,"",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</f>
        <v>0.09372208282186811</v>
      </c>
      <c r="D147" s="22">
        <f>+'01-2023'!D147+'02-2023'!D147+'03-2023'!D147+'04-2023'!D147+'05-2023'!D147+'06-2023'!D147+'07-2023'!D147+'08-2023'!D147+'09-2023'!D147+'10-2023'!D147+'11-2023'!D147+'12-2023'!D147</f>
        <v>194827.76</v>
      </c>
      <c r="E147" s="22">
        <f>+'01-2023'!E147+'02-2023'!E147+'03-2023'!E147+'04-2023'!E147+'05-2023'!E147+'06-2023'!E147+'07-2023'!E147+'08-2023'!E147+'09-2023'!E147+'10-2023'!E147+'11-2023'!E147+'12-2023'!E147</f>
        <v>38588.5</v>
      </c>
      <c r="F147" s="22">
        <f>+'01-2023'!F147+'02-2023'!F147+'03-2023'!F147+'04-2023'!F147+'05-2023'!F147+'06-2023'!F147+'07-2023'!F147+'08-2023'!F147+'09-2023'!F147+'10-2023'!F147+'11-2023'!F147+'12-2023'!F147</f>
        <v>156239.26</v>
      </c>
      <c r="G147" s="22">
        <f>+'01-2023'!G147+'02-2023'!G147+'03-2023'!G147+'04-2023'!G147+'05-2023'!G147+'06-2023'!G147+'07-2023'!G147+'08-2023'!G147+'09-2023'!G147+'10-2023'!G147+'11-2023'!G147+'12-2023'!G147</f>
        <v>22995.750000000004</v>
      </c>
      <c r="H147" s="22">
        <f>+'01-2023'!H147+'02-2023'!H147+'03-2023'!H147+'04-2023'!H147+'05-2023'!H147+'06-2023'!H147+'07-2023'!H147+'08-2023'!H147+'09-2023'!H147+'10-2023'!H147+'11-2023'!H147+'12-2023'!H147</f>
        <v>4599.16</v>
      </c>
      <c r="I147" s="22">
        <f>+'01-2023'!I147+'02-2023'!I147+'03-2023'!I147+'04-2023'!I147+'05-2023'!I147+'06-2023'!I147+'07-2023'!I147+'08-2023'!I147+'09-2023'!I147+'10-2023'!I147+'11-2023'!I147+'12-2023'!I147</f>
        <v>183.97000000000003</v>
      </c>
      <c r="J147" s="22">
        <f>+'01-2023'!J147+'02-2023'!J147+'03-2023'!J147+'04-2023'!J147+'05-2023'!J147+'06-2023'!J147+'07-2023'!J147+'08-2023'!J147+'09-2023'!J147+'10-2023'!J147+'11-2023'!J147+'12-2023'!J147</f>
        <v>18212.62</v>
      </c>
      <c r="K147" s="22">
        <f>+'01-2023'!K147+'02-2023'!K147+'03-2023'!K147+'04-2023'!K147+'05-2023'!K147+'06-2023'!K147+'07-2023'!K147+'08-2023'!K147+'09-2023'!K147+'10-2023'!K147+'11-2023'!K147+'12-2023'!K147</f>
        <v>4004831.4179827264</v>
      </c>
      <c r="L147" s="22">
        <f>+'01-2023'!L147+'02-2023'!L147+'03-2023'!L147+'04-2023'!L147+'05-2023'!L147+'06-2023'!L147+'07-2023'!L147+'08-2023'!L147+'09-2023'!L147+'10-2023'!L147+'11-2023'!L147+'12-2023'!L147</f>
        <v>809583.9999385471</v>
      </c>
      <c r="M147" s="22">
        <f>+'01-2023'!M147+'02-2023'!M147+'03-2023'!M147+'04-2023'!M147+'05-2023'!M147+'06-2023'!M147+'07-2023'!M147+'08-2023'!M147+'09-2023'!M147+'10-2023'!M147+'11-2023'!M147+'12-2023'!M147</f>
        <v>3195247.4180441797</v>
      </c>
      <c r="N147" s="73">
        <f>'05-2023'!N147+'06-2023'!N147+'07-2023'!N147+'08-2023'!N147+'09-2023'!N147+'10-2023'!N147+'11-2023'!N147+'12-2023'!N147</f>
        <v>63512.57</v>
      </c>
      <c r="O147" s="73">
        <f>'05-2023'!O147+'06-2023'!O147+'07-2023'!O147+'08-2023'!O147+'09-2023'!O147+'10-2023'!O147+'11-2023'!O147+'12-2023'!O147</f>
        <v>12702.51</v>
      </c>
      <c r="P147" s="73">
        <f>'05-2023'!P147+'06-2023'!P147+'07-2023'!P147+'08-2023'!P147+'09-2023'!P147+'10-2023'!P147+'11-2023'!P147+'12-2023'!P147</f>
        <v>50810.06</v>
      </c>
      <c r="Q147" s="74">
        <f t="shared" si="2"/>
        <v>3420509.3580441796</v>
      </c>
    </row>
    <row r="148" spans="1:17" ht="12.75">
      <c r="A148" s="72">
        <f>+'01-2023'!A148</f>
        <v>137</v>
      </c>
      <c r="B148" s="21" t="str">
        <f>+'01-2023'!B148</f>
        <v>MAMBAI</v>
      </c>
      <c r="C148" s="25">
        <f>+IF(ISERROR(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,"",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</f>
        <v>0.09108863107224302</v>
      </c>
      <c r="D148" s="22">
        <f>+'01-2023'!D148+'02-2023'!D148+'03-2023'!D148+'04-2023'!D148+'05-2023'!D148+'06-2023'!D148+'07-2023'!D148+'08-2023'!D148+'09-2023'!D148+'10-2023'!D148+'11-2023'!D148+'12-2023'!D148</f>
        <v>520932.81000000006</v>
      </c>
      <c r="E148" s="22">
        <f>+'01-2023'!E148+'02-2023'!E148+'03-2023'!E148+'04-2023'!E148+'05-2023'!E148+'06-2023'!E148+'07-2023'!E148+'08-2023'!E148+'09-2023'!E148+'10-2023'!E148+'11-2023'!E148+'12-2023'!E148</f>
        <v>104278.62999999999</v>
      </c>
      <c r="F148" s="22">
        <f>+'01-2023'!F148+'02-2023'!F148+'03-2023'!F148+'04-2023'!F148+'05-2023'!F148+'06-2023'!F148+'07-2023'!F148+'08-2023'!F148+'09-2023'!F148+'10-2023'!F148+'11-2023'!F148+'12-2023'!F148</f>
        <v>416654.18</v>
      </c>
      <c r="G148" s="22">
        <f>+'01-2023'!G148+'02-2023'!G148+'03-2023'!G148+'04-2023'!G148+'05-2023'!G148+'06-2023'!G148+'07-2023'!G148+'08-2023'!G148+'09-2023'!G148+'10-2023'!G148+'11-2023'!G148+'12-2023'!G148</f>
        <v>22349.63</v>
      </c>
      <c r="H148" s="22">
        <f>+'01-2023'!H148+'02-2023'!H148+'03-2023'!H148+'04-2023'!H148+'05-2023'!H148+'06-2023'!H148+'07-2023'!H148+'08-2023'!H148+'09-2023'!H148+'10-2023'!H148+'11-2023'!H148+'12-2023'!H148</f>
        <v>4469.93</v>
      </c>
      <c r="I148" s="22">
        <f>+'01-2023'!I148+'02-2023'!I148+'03-2023'!I148+'04-2023'!I148+'05-2023'!I148+'06-2023'!I148+'07-2023'!I148+'08-2023'!I148+'09-2023'!I148+'10-2023'!I148+'11-2023'!I148+'12-2023'!I148</f>
        <v>178.78000000000003</v>
      </c>
      <c r="J148" s="22">
        <f>+'01-2023'!J148+'02-2023'!J148+'03-2023'!J148+'04-2023'!J148+'05-2023'!J148+'06-2023'!J148+'07-2023'!J148+'08-2023'!J148+'09-2023'!J148+'10-2023'!J148+'11-2023'!J148+'12-2023'!J148</f>
        <v>17700.920000000002</v>
      </c>
      <c r="K148" s="22">
        <f>+'01-2023'!K148+'02-2023'!K148+'03-2023'!K148+'04-2023'!K148+'05-2023'!K148+'06-2023'!K148+'07-2023'!K148+'08-2023'!K148+'09-2023'!K148+'10-2023'!K148+'11-2023'!K148+'12-2023'!K148</f>
        <v>3736557.042508041</v>
      </c>
      <c r="L148" s="22">
        <f>+'01-2023'!L148+'02-2023'!L148+'03-2023'!L148+'04-2023'!L148+'05-2023'!L148+'06-2023'!L148+'07-2023'!L148+'08-2023'!L148+'09-2023'!L148+'10-2023'!L148+'11-2023'!L148+'12-2023'!L148</f>
        <v>787314.7740623717</v>
      </c>
      <c r="M148" s="22">
        <f>+'01-2023'!M148+'02-2023'!M148+'03-2023'!M148+'04-2023'!M148+'05-2023'!M148+'06-2023'!M148+'07-2023'!M148+'08-2023'!M148+'09-2023'!M148+'10-2023'!M148+'11-2023'!M148+'12-2023'!M148</f>
        <v>2949242.268445669</v>
      </c>
      <c r="N148" s="73">
        <f>'05-2023'!N148+'06-2023'!N148+'07-2023'!N148+'08-2023'!N148+'09-2023'!N148+'10-2023'!N148+'11-2023'!N148+'12-2023'!N148</f>
        <v>61727.700000000004</v>
      </c>
      <c r="O148" s="73">
        <f>'05-2023'!O148+'06-2023'!O148+'07-2023'!O148+'08-2023'!O148+'09-2023'!O148+'10-2023'!O148+'11-2023'!O148+'12-2023'!O148</f>
        <v>12345.54</v>
      </c>
      <c r="P148" s="73">
        <f>'05-2023'!P148+'06-2023'!P148+'07-2023'!P148+'08-2023'!P148+'09-2023'!P148+'10-2023'!P148+'11-2023'!P148+'12-2023'!P148</f>
        <v>49382.16</v>
      </c>
      <c r="Q148" s="74">
        <f t="shared" si="2"/>
        <v>3432979.5284456694</v>
      </c>
    </row>
    <row r="149" spans="1:17" ht="12.75">
      <c r="A149" s="72">
        <f>+'01-2023'!A149</f>
        <v>138</v>
      </c>
      <c r="B149" s="21" t="str">
        <f>+'01-2023'!B149</f>
        <v>MARA ROSA</v>
      </c>
      <c r="C149" s="25">
        <f>+IF(ISERROR(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,"",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</f>
        <v>0.19662407870732432</v>
      </c>
      <c r="D149" s="22">
        <f>+'01-2023'!D149+'02-2023'!D149+'03-2023'!D149+'04-2023'!D149+'05-2023'!D149+'06-2023'!D149+'07-2023'!D149+'08-2023'!D149+'09-2023'!D149+'10-2023'!D149+'11-2023'!D149+'12-2023'!D149</f>
        <v>997368.0800000001</v>
      </c>
      <c r="E149" s="22">
        <f>+'01-2023'!E149+'02-2023'!E149+'03-2023'!E149+'04-2023'!E149+'05-2023'!E149+'06-2023'!E149+'07-2023'!E149+'08-2023'!E149+'09-2023'!E149+'10-2023'!E149+'11-2023'!E149+'12-2023'!E149</f>
        <v>198344.22999999998</v>
      </c>
      <c r="F149" s="22">
        <f>+'01-2023'!F149+'02-2023'!F149+'03-2023'!F149+'04-2023'!F149+'05-2023'!F149+'06-2023'!F149+'07-2023'!F149+'08-2023'!F149+'09-2023'!F149+'10-2023'!F149+'11-2023'!F149+'12-2023'!F149</f>
        <v>799023.8500000001</v>
      </c>
      <c r="G149" s="22">
        <f>+'01-2023'!G149+'02-2023'!G149+'03-2023'!G149+'04-2023'!G149+'05-2023'!G149+'06-2023'!G149+'07-2023'!G149+'08-2023'!G149+'09-2023'!G149+'10-2023'!G149+'11-2023'!G149+'12-2023'!G149</f>
        <v>48241.97</v>
      </c>
      <c r="H149" s="22">
        <f>+'01-2023'!H149+'02-2023'!H149+'03-2023'!H149+'04-2023'!H149+'05-2023'!H149+'06-2023'!H149+'07-2023'!H149+'08-2023'!H149+'09-2023'!H149+'10-2023'!H149+'11-2023'!H149+'12-2023'!H149</f>
        <v>9648.410000000002</v>
      </c>
      <c r="I149" s="22">
        <f>+'01-2023'!I149+'02-2023'!I149+'03-2023'!I149+'04-2023'!I149+'05-2023'!I149+'06-2023'!I149+'07-2023'!I149+'08-2023'!I149+'09-2023'!I149+'10-2023'!I149+'11-2023'!I149+'12-2023'!I149</f>
        <v>385.93</v>
      </c>
      <c r="J149" s="22">
        <f>+'01-2023'!J149+'02-2023'!J149+'03-2023'!J149+'04-2023'!J149+'05-2023'!J149+'06-2023'!J149+'07-2023'!J149+'08-2023'!J149+'09-2023'!J149+'10-2023'!J149+'11-2023'!J149+'12-2023'!J149</f>
        <v>38207.630000000005</v>
      </c>
      <c r="K149" s="22">
        <f>+'01-2023'!K149+'02-2023'!K149+'03-2023'!K149+'04-2023'!K149+'05-2023'!K149+'06-2023'!K149+'07-2023'!K149+'08-2023'!K149+'09-2023'!K149+'10-2023'!K149+'11-2023'!K149+'12-2023'!K149</f>
        <v>8270361.686656954</v>
      </c>
      <c r="L149" s="22">
        <f>+'01-2023'!L149+'02-2023'!L149+'03-2023'!L149+'04-2023'!L149+'05-2023'!L149+'06-2023'!L149+'07-2023'!L149+'08-2023'!L149+'09-2023'!L149+'10-2023'!L149+'11-2023'!L149+'12-2023'!L149</f>
        <v>1695844.891009171</v>
      </c>
      <c r="M149" s="22">
        <f>+'01-2023'!M149+'02-2023'!M149+'03-2023'!M149+'04-2023'!M149+'05-2023'!M149+'06-2023'!M149+'07-2023'!M149+'08-2023'!M149+'09-2023'!M149+'10-2023'!M149+'11-2023'!M149+'12-2023'!M149</f>
        <v>6574516.795647782</v>
      </c>
      <c r="N149" s="73">
        <f>'05-2023'!N149+'06-2023'!N149+'07-2023'!N149+'08-2023'!N149+'09-2023'!N149+'10-2023'!N149+'11-2023'!N149+'12-2023'!N149</f>
        <v>133236.44</v>
      </c>
      <c r="O149" s="73">
        <f>'05-2023'!O149+'06-2023'!O149+'07-2023'!O149+'08-2023'!O149+'09-2023'!O149+'10-2023'!O149+'11-2023'!O149+'12-2023'!O149</f>
        <v>26647.29</v>
      </c>
      <c r="P149" s="73">
        <f>'05-2023'!P149+'06-2023'!P149+'07-2023'!P149+'08-2023'!P149+'09-2023'!P149+'10-2023'!P149+'11-2023'!P149+'12-2023'!P149</f>
        <v>106589.15</v>
      </c>
      <c r="Q149" s="74">
        <f t="shared" si="2"/>
        <v>7518337.425647783</v>
      </c>
    </row>
    <row r="150" spans="1:17" ht="12.75">
      <c r="A150" s="72">
        <f>+'01-2023'!A150</f>
        <v>139</v>
      </c>
      <c r="B150" s="21" t="str">
        <f>+'01-2023'!B150</f>
        <v>MARZAGAO</v>
      </c>
      <c r="C150" s="25">
        <f>+IF(ISERROR(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,"",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</f>
        <v>0.09055975378950312</v>
      </c>
      <c r="D150" s="22">
        <f>+'01-2023'!D150+'02-2023'!D150+'03-2023'!D150+'04-2023'!D150+'05-2023'!D150+'06-2023'!D150+'07-2023'!D150+'08-2023'!D150+'09-2023'!D150+'10-2023'!D150+'11-2023'!D150+'12-2023'!D150</f>
        <v>177244.1</v>
      </c>
      <c r="E150" s="22">
        <f>+'01-2023'!E150+'02-2023'!E150+'03-2023'!E150+'04-2023'!E150+'05-2023'!E150+'06-2023'!E150+'07-2023'!E150+'08-2023'!E150+'09-2023'!E150+'10-2023'!E150+'11-2023'!E150+'12-2023'!E150</f>
        <v>35272.96</v>
      </c>
      <c r="F150" s="22">
        <f>+'01-2023'!F150+'02-2023'!F150+'03-2023'!F150+'04-2023'!F150+'05-2023'!F150+'06-2023'!F150+'07-2023'!F150+'08-2023'!F150+'09-2023'!F150+'10-2023'!F150+'11-2023'!F150+'12-2023'!F150</f>
        <v>141971.13999999998</v>
      </c>
      <c r="G150" s="22">
        <f>+'01-2023'!G150+'02-2023'!G150+'03-2023'!G150+'04-2023'!G150+'05-2023'!G150+'06-2023'!G150+'07-2023'!G150+'08-2023'!G150+'09-2023'!G150+'10-2023'!G150+'11-2023'!G150+'12-2023'!G150</f>
        <v>22219.97</v>
      </c>
      <c r="H150" s="22">
        <f>+'01-2023'!H150+'02-2023'!H150+'03-2023'!H150+'04-2023'!H150+'05-2023'!H150+'06-2023'!H150+'07-2023'!H150+'08-2023'!H150+'09-2023'!H150+'10-2023'!H150+'11-2023'!H150+'12-2023'!H150</f>
        <v>4444.01</v>
      </c>
      <c r="I150" s="22">
        <f>+'01-2023'!I150+'02-2023'!I150+'03-2023'!I150+'04-2023'!I150+'05-2023'!I150+'06-2023'!I150+'07-2023'!I150+'08-2023'!I150+'09-2023'!I150+'10-2023'!I150+'11-2023'!I150+'12-2023'!I150</f>
        <v>177.76</v>
      </c>
      <c r="J150" s="22">
        <f>+'01-2023'!J150+'02-2023'!J150+'03-2023'!J150+'04-2023'!J150+'05-2023'!J150+'06-2023'!J150+'07-2023'!J150+'08-2023'!J150+'09-2023'!J150+'10-2023'!J150+'11-2023'!J150+'12-2023'!J150</f>
        <v>17598.2</v>
      </c>
      <c r="K150" s="22">
        <f>+'01-2023'!K150+'02-2023'!K150+'03-2023'!K150+'04-2023'!K150+'05-2023'!K150+'06-2023'!K150+'07-2023'!K150+'08-2023'!K150+'09-2023'!K150+'10-2023'!K150+'11-2023'!K150+'12-2023'!K150</f>
        <v>3883224.855667773</v>
      </c>
      <c r="L150" s="22">
        <f>+'01-2023'!L150+'02-2023'!L150+'03-2023'!L150+'04-2023'!L150+'05-2023'!L150+'06-2023'!L150+'07-2023'!L150+'08-2023'!L150+'09-2023'!L150+'10-2023'!L150+'11-2023'!L150+'12-2023'!L150</f>
        <v>779691.6456034889</v>
      </c>
      <c r="M150" s="22">
        <f>+'01-2023'!M150+'02-2023'!M150+'03-2023'!M150+'04-2023'!M150+'05-2023'!M150+'06-2023'!M150+'07-2023'!M150+'08-2023'!M150+'09-2023'!M150+'10-2023'!M150+'11-2023'!M150+'12-2023'!M150</f>
        <v>3103533.210064284</v>
      </c>
      <c r="N150" s="73">
        <f>'05-2023'!N150+'06-2023'!N150+'07-2023'!N150+'08-2023'!N150+'09-2023'!N150+'10-2023'!N150+'11-2023'!N150+'12-2023'!N150</f>
        <v>61368.530000000006</v>
      </c>
      <c r="O150" s="73">
        <f>'05-2023'!O150+'06-2023'!O150+'07-2023'!O150+'08-2023'!O150+'09-2023'!O150+'10-2023'!O150+'11-2023'!O150+'12-2023'!O150</f>
        <v>12273.7</v>
      </c>
      <c r="P150" s="73">
        <f>'05-2023'!P150+'06-2023'!P150+'07-2023'!P150+'08-2023'!P150+'09-2023'!P150+'10-2023'!P150+'11-2023'!P150+'12-2023'!P150</f>
        <v>49094.83</v>
      </c>
      <c r="Q150" s="74">
        <f t="shared" si="2"/>
        <v>3312197.380064284</v>
      </c>
    </row>
    <row r="151" spans="1:17" ht="12.75">
      <c r="A151" s="72">
        <f>+'01-2023'!A151</f>
        <v>140</v>
      </c>
      <c r="B151" s="21" t="str">
        <f>+'01-2023'!B151</f>
        <v>MATRINCHA</v>
      </c>
      <c r="C151" s="25">
        <f>+IF(ISERROR(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,"",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</f>
        <v>0.12360349685073754</v>
      </c>
      <c r="D151" s="22">
        <f>+'01-2023'!D151+'02-2023'!D151+'03-2023'!D151+'04-2023'!D151+'05-2023'!D151+'06-2023'!D151+'07-2023'!D151+'08-2023'!D151+'09-2023'!D151+'10-2023'!D151+'11-2023'!D151+'12-2023'!D151</f>
        <v>367377.38</v>
      </c>
      <c r="E151" s="22">
        <f>+'01-2023'!E151+'02-2023'!E151+'03-2023'!E151+'04-2023'!E151+'05-2023'!E151+'06-2023'!E151+'07-2023'!E151+'08-2023'!E151+'09-2023'!E151+'10-2023'!E151+'11-2023'!E151+'12-2023'!E151</f>
        <v>70121.66</v>
      </c>
      <c r="F151" s="22">
        <f>+'01-2023'!F151+'02-2023'!F151+'03-2023'!F151+'04-2023'!F151+'05-2023'!F151+'06-2023'!F151+'07-2023'!F151+'08-2023'!F151+'09-2023'!F151+'10-2023'!F151+'11-2023'!F151+'12-2023'!F151</f>
        <v>297255.72</v>
      </c>
      <c r="G151" s="22">
        <f>+'01-2023'!G151+'02-2023'!G151+'03-2023'!G151+'04-2023'!G151+'05-2023'!G151+'06-2023'!G151+'07-2023'!G151+'08-2023'!G151+'09-2023'!G151+'10-2023'!G151+'11-2023'!G151+'12-2023'!G151</f>
        <v>30326.7</v>
      </c>
      <c r="H151" s="22">
        <f>+'01-2023'!H151+'02-2023'!H151+'03-2023'!H151+'04-2023'!H151+'05-2023'!H151+'06-2023'!H151+'07-2023'!H151+'08-2023'!H151+'09-2023'!H151+'10-2023'!H151+'11-2023'!H151+'12-2023'!H151</f>
        <v>6065.35</v>
      </c>
      <c r="I151" s="22">
        <f>+'01-2023'!I151+'02-2023'!I151+'03-2023'!I151+'04-2023'!I151+'05-2023'!I151+'06-2023'!I151+'07-2023'!I151+'08-2023'!I151+'09-2023'!I151+'10-2023'!I151+'11-2023'!I151+'12-2023'!I151</f>
        <v>242.60999999999999</v>
      </c>
      <c r="J151" s="22">
        <f>+'01-2023'!J151+'02-2023'!J151+'03-2023'!J151+'04-2023'!J151+'05-2023'!J151+'06-2023'!J151+'07-2023'!J151+'08-2023'!J151+'09-2023'!J151+'10-2023'!J151+'11-2023'!J151+'12-2023'!J151</f>
        <v>24018.74</v>
      </c>
      <c r="K151" s="22">
        <f>+'01-2023'!K151+'02-2023'!K151+'03-2023'!K151+'04-2023'!K151+'05-2023'!K151+'06-2023'!K151+'07-2023'!K151+'08-2023'!K151+'09-2023'!K151+'10-2023'!K151+'11-2023'!K151+'12-2023'!K151</f>
        <v>5289206.341060725</v>
      </c>
      <c r="L151" s="22">
        <f>+'01-2023'!L151+'02-2023'!L151+'03-2023'!L151+'04-2023'!L151+'05-2023'!L151+'06-2023'!L151+'07-2023'!L151+'08-2023'!L151+'09-2023'!L151+'10-2023'!L151+'11-2023'!L151+'12-2023'!L151</f>
        <v>1066465.3875286444</v>
      </c>
      <c r="M151" s="22">
        <f>+'01-2023'!M151+'02-2023'!M151+'03-2023'!M151+'04-2023'!M151+'05-2023'!M151+'06-2023'!M151+'07-2023'!M151+'08-2023'!M151+'09-2023'!M151+'10-2023'!M151+'11-2023'!M151+'12-2023'!M151</f>
        <v>4222740.95353208</v>
      </c>
      <c r="N151" s="73">
        <f>'05-2023'!N151+'06-2023'!N151+'07-2023'!N151+'08-2023'!N151+'09-2023'!N151+'10-2023'!N151+'11-2023'!N151+'12-2023'!N151</f>
        <v>83762.2</v>
      </c>
      <c r="O151" s="73">
        <f>'05-2023'!O151+'06-2023'!O151+'07-2023'!O151+'08-2023'!O151+'09-2023'!O151+'10-2023'!O151+'11-2023'!O151+'12-2023'!O151</f>
        <v>16752.44</v>
      </c>
      <c r="P151" s="73">
        <f>'05-2023'!P151+'06-2023'!P151+'07-2023'!P151+'08-2023'!P151+'09-2023'!P151+'10-2023'!P151+'11-2023'!P151+'12-2023'!P151</f>
        <v>67009.76</v>
      </c>
      <c r="Q151" s="74">
        <f t="shared" si="2"/>
        <v>4611025.17353208</v>
      </c>
    </row>
    <row r="152" spans="1:17" ht="12.75">
      <c r="A152" s="72">
        <f>+'01-2023'!A152</f>
        <v>141</v>
      </c>
      <c r="B152" s="21" t="str">
        <f>+'01-2023'!B152</f>
        <v>MAURILANDIA</v>
      </c>
      <c r="C152" s="25">
        <f>+IF(ISERROR(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,"",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</f>
        <v>0.15758559578589176</v>
      </c>
      <c r="D152" s="22">
        <f>+'01-2023'!D152+'02-2023'!D152+'03-2023'!D152+'04-2023'!D152+'05-2023'!D152+'06-2023'!D152+'07-2023'!D152+'08-2023'!D152+'09-2023'!D152+'10-2023'!D152+'11-2023'!D152+'12-2023'!D152</f>
        <v>1042827.36</v>
      </c>
      <c r="E152" s="22">
        <f>+'01-2023'!E152+'02-2023'!E152+'03-2023'!E152+'04-2023'!E152+'05-2023'!E152+'06-2023'!E152+'07-2023'!E152+'08-2023'!E152+'09-2023'!E152+'10-2023'!E152+'11-2023'!E152+'12-2023'!E152</f>
        <v>208274.05000000002</v>
      </c>
      <c r="F152" s="22">
        <f>+'01-2023'!F152+'02-2023'!F152+'03-2023'!F152+'04-2023'!F152+'05-2023'!F152+'06-2023'!F152+'07-2023'!F152+'08-2023'!F152+'09-2023'!F152+'10-2023'!F152+'11-2023'!F152+'12-2023'!F152</f>
        <v>834553.31</v>
      </c>
      <c r="G152" s="22">
        <f>+'01-2023'!G152+'02-2023'!G152+'03-2023'!G152+'04-2023'!G152+'05-2023'!G152+'06-2023'!G152+'07-2023'!G152+'08-2023'!G152+'09-2023'!G152+'10-2023'!G152+'11-2023'!G152+'12-2023'!G152</f>
        <v>38664.049999999996</v>
      </c>
      <c r="H152" s="22">
        <f>+'01-2023'!H152+'02-2023'!H152+'03-2023'!H152+'04-2023'!H152+'05-2023'!H152+'06-2023'!H152+'07-2023'!H152+'08-2023'!H152+'09-2023'!H152+'10-2023'!H152+'11-2023'!H152+'12-2023'!H152</f>
        <v>7732.81</v>
      </c>
      <c r="I152" s="22">
        <f>+'01-2023'!I152+'02-2023'!I152+'03-2023'!I152+'04-2023'!I152+'05-2023'!I152+'06-2023'!I152+'07-2023'!I152+'08-2023'!I152+'09-2023'!I152+'10-2023'!I152+'11-2023'!I152+'12-2023'!I152</f>
        <v>309.31000000000006</v>
      </c>
      <c r="J152" s="22">
        <f>+'01-2023'!J152+'02-2023'!J152+'03-2023'!J152+'04-2023'!J152+'05-2023'!J152+'06-2023'!J152+'07-2023'!J152+'08-2023'!J152+'09-2023'!J152+'10-2023'!J152+'11-2023'!J152+'12-2023'!J152</f>
        <v>30621.93</v>
      </c>
      <c r="K152" s="22">
        <f>+'01-2023'!K152+'02-2023'!K152+'03-2023'!K152+'04-2023'!K152+'05-2023'!K152+'06-2023'!K152+'07-2023'!K152+'08-2023'!K152+'09-2023'!K152+'10-2023'!K152+'11-2023'!K152+'12-2023'!K152</f>
        <v>6744329.779128647</v>
      </c>
      <c r="L152" s="22">
        <f>+'01-2023'!L152+'02-2023'!L152+'03-2023'!L152+'04-2023'!L152+'05-2023'!L152+'06-2023'!L152+'07-2023'!L152+'08-2023'!L152+'09-2023'!L152+'10-2023'!L152+'11-2023'!L152+'12-2023'!L152</f>
        <v>1359633.3920334652</v>
      </c>
      <c r="M152" s="22">
        <f>+'01-2023'!M152+'02-2023'!M152+'03-2023'!M152+'04-2023'!M152+'05-2023'!M152+'06-2023'!M152+'07-2023'!M152+'08-2023'!M152+'09-2023'!M152+'10-2023'!M152+'11-2023'!M152+'12-2023'!M152</f>
        <v>5384696.387095181</v>
      </c>
      <c r="N152" s="73">
        <f>'05-2023'!N152+'06-2023'!N152+'07-2023'!N152+'08-2023'!N152+'09-2023'!N152+'10-2023'!N152+'11-2023'!N152+'12-2023'!N152</f>
        <v>106786.14000000001</v>
      </c>
      <c r="O152" s="73">
        <f>'05-2023'!O152+'06-2023'!O152+'07-2023'!O152+'08-2023'!O152+'09-2023'!O152+'10-2023'!O152+'11-2023'!O152+'12-2023'!O152</f>
        <v>21357.230000000003</v>
      </c>
      <c r="P152" s="73">
        <f>'05-2023'!P152+'06-2023'!P152+'07-2023'!P152+'08-2023'!P152+'09-2023'!P152+'10-2023'!P152+'11-2023'!P152+'12-2023'!P152</f>
        <v>85428.91</v>
      </c>
      <c r="Q152" s="74">
        <f t="shared" si="2"/>
        <v>6335300.537095182</v>
      </c>
    </row>
    <row r="153" spans="1:17" ht="12.75">
      <c r="A153" s="72">
        <f>+'01-2023'!A153</f>
        <v>142</v>
      </c>
      <c r="B153" s="21" t="str">
        <f>+'01-2023'!B153</f>
        <v>MIMOSO DE GOIAS</v>
      </c>
      <c r="C153" s="25">
        <f>+IF(ISERROR(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,"",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</f>
        <v>0.11337943518937069</v>
      </c>
      <c r="D153" s="22">
        <f>+'01-2023'!D153+'02-2023'!D153+'03-2023'!D153+'04-2023'!D153+'05-2023'!D153+'06-2023'!D153+'07-2023'!D153+'08-2023'!D153+'09-2023'!D153+'10-2023'!D153+'11-2023'!D153+'12-2023'!D153</f>
        <v>41555.46</v>
      </c>
      <c r="E153" s="22">
        <f>+'01-2023'!E153+'02-2023'!E153+'03-2023'!E153+'04-2023'!E153+'05-2023'!E153+'06-2023'!E153+'07-2023'!E153+'08-2023'!E153+'09-2023'!E153+'10-2023'!E153+'11-2023'!E153+'12-2023'!E153</f>
        <v>8524.07</v>
      </c>
      <c r="F153" s="22">
        <f>+'01-2023'!F153+'02-2023'!F153+'03-2023'!F153+'04-2023'!F153+'05-2023'!F153+'06-2023'!F153+'07-2023'!F153+'08-2023'!F153+'09-2023'!F153+'10-2023'!F153+'11-2023'!F153+'12-2023'!F153</f>
        <v>33031.39</v>
      </c>
      <c r="G153" s="22">
        <f>+'01-2023'!G153+'02-2023'!G153+'03-2023'!G153+'04-2023'!G153+'05-2023'!G153+'06-2023'!G153+'07-2023'!G153+'08-2023'!G153+'09-2023'!G153+'10-2023'!G153+'11-2023'!G153+'12-2023'!G153</f>
        <v>27818.46</v>
      </c>
      <c r="H153" s="22">
        <f>+'01-2023'!H153+'02-2023'!H153+'03-2023'!H153+'04-2023'!H153+'05-2023'!H153+'06-2023'!H153+'07-2023'!H153+'08-2023'!H153+'09-2023'!H153+'10-2023'!H153+'11-2023'!H153+'12-2023'!H153</f>
        <v>5563.7</v>
      </c>
      <c r="I153" s="22">
        <f>+'01-2023'!I153+'02-2023'!I153+'03-2023'!I153+'04-2023'!I153+'05-2023'!I153+'06-2023'!I153+'07-2023'!I153+'08-2023'!I153+'09-2023'!I153+'10-2023'!I153+'11-2023'!I153+'12-2023'!I153</f>
        <v>222.55999999999997</v>
      </c>
      <c r="J153" s="22">
        <f>+'01-2023'!J153+'02-2023'!J153+'03-2023'!J153+'04-2023'!J153+'05-2023'!J153+'06-2023'!J153+'07-2023'!J153+'08-2023'!J153+'09-2023'!J153+'10-2023'!J153+'11-2023'!J153+'12-2023'!J153</f>
        <v>22032.200000000004</v>
      </c>
      <c r="K153" s="22">
        <f>+'01-2023'!K153+'02-2023'!K153+'03-2023'!K153+'04-2023'!K153+'05-2023'!K153+'06-2023'!K153+'07-2023'!K153+'08-2023'!K153+'09-2023'!K153+'10-2023'!K153+'11-2023'!K153+'12-2023'!K153</f>
        <v>4859900.253381625</v>
      </c>
      <c r="L153" s="22">
        <f>+'01-2023'!L153+'02-2023'!L153+'03-2023'!L153+'04-2023'!L153+'05-2023'!L153+'06-2023'!L153+'07-2023'!L153+'08-2023'!L153+'09-2023'!L153+'10-2023'!L153+'11-2023'!L153+'12-2023'!L153</f>
        <v>975794.9889482851</v>
      </c>
      <c r="M153" s="22">
        <f>+'01-2023'!M153+'02-2023'!M153+'03-2023'!M153+'04-2023'!M153+'05-2023'!M153+'06-2023'!M153+'07-2023'!M153+'08-2023'!M153+'09-2023'!M153+'10-2023'!M153+'11-2023'!M153+'12-2023'!M153</f>
        <v>3884105.2644333406</v>
      </c>
      <c r="N153" s="73">
        <f>'05-2023'!N153+'06-2023'!N153+'07-2023'!N153+'08-2023'!N153+'09-2023'!N153+'10-2023'!N153+'11-2023'!N153+'12-2023'!N153</f>
        <v>76832.42</v>
      </c>
      <c r="O153" s="73">
        <f>'05-2023'!O153+'06-2023'!O153+'07-2023'!O153+'08-2023'!O153+'09-2023'!O153+'10-2023'!O153+'11-2023'!O153+'12-2023'!O153</f>
        <v>15366.48</v>
      </c>
      <c r="P153" s="73">
        <f>'05-2023'!P153+'06-2023'!P153+'07-2023'!P153+'08-2023'!P153+'09-2023'!P153+'10-2023'!P153+'11-2023'!P153+'12-2023'!P153</f>
        <v>61465.94</v>
      </c>
      <c r="Q153" s="74">
        <f t="shared" si="2"/>
        <v>4000634.7944333404</v>
      </c>
    </row>
    <row r="154" spans="1:17" ht="12.75">
      <c r="A154" s="72">
        <f>+'01-2023'!A154</f>
        <v>143</v>
      </c>
      <c r="B154" s="21" t="str">
        <f>+'01-2023'!B154</f>
        <v>MINACU</v>
      </c>
      <c r="C154" s="25">
        <f>+IF(ISERROR(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,"",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</f>
        <v>0.8024737929062786</v>
      </c>
      <c r="D154" s="22">
        <f>+'01-2023'!D154+'02-2023'!D154+'03-2023'!D154+'04-2023'!D154+'05-2023'!D154+'06-2023'!D154+'07-2023'!D154+'08-2023'!D154+'09-2023'!D154+'10-2023'!D154+'11-2023'!D154+'12-2023'!D154</f>
        <v>2933001.8675</v>
      </c>
      <c r="E154" s="22">
        <f>+'01-2023'!E154+'02-2023'!E154+'03-2023'!E154+'04-2023'!E154+'05-2023'!E154+'06-2023'!E154+'07-2023'!E154+'08-2023'!E154+'09-2023'!E154+'10-2023'!E154+'11-2023'!E154+'12-2023'!E154</f>
        <v>581980.1575</v>
      </c>
      <c r="F154" s="22">
        <f>+'01-2023'!F154+'02-2023'!F154+'03-2023'!F154+'04-2023'!F154+'05-2023'!F154+'06-2023'!F154+'07-2023'!F154+'08-2023'!F154+'09-2023'!F154+'10-2023'!F154+'11-2023'!F154+'12-2023'!F154</f>
        <v>2351021.71</v>
      </c>
      <c r="G154" s="22">
        <f>+'01-2023'!G154+'02-2023'!G154+'03-2023'!G154+'04-2023'!G154+'05-2023'!G154+'06-2023'!G154+'07-2023'!G154+'08-2023'!G154+'09-2023'!G154+'10-2023'!G154+'11-2023'!G154+'12-2023'!G154</f>
        <v>198618.47999999998</v>
      </c>
      <c r="H154" s="22">
        <f>+'01-2023'!H154+'02-2023'!H154+'03-2023'!H154+'04-2023'!H154+'05-2023'!H154+'06-2023'!H154+'07-2023'!H154+'08-2023'!H154+'09-2023'!H154+'10-2023'!H154+'11-2023'!H154+'12-2023'!H154</f>
        <v>39723.7</v>
      </c>
      <c r="I154" s="22">
        <f>+'01-2023'!I154+'02-2023'!I154+'03-2023'!I154+'04-2023'!I154+'05-2023'!I154+'06-2023'!I154+'07-2023'!I154+'08-2023'!I154+'09-2023'!I154+'10-2023'!I154+'11-2023'!I154+'12-2023'!I154</f>
        <v>1588.9599999999998</v>
      </c>
      <c r="J154" s="22">
        <f>+'01-2023'!J154+'02-2023'!J154+'03-2023'!J154+'04-2023'!J154+'05-2023'!J154+'06-2023'!J154+'07-2023'!J154+'08-2023'!J154+'09-2023'!J154+'10-2023'!J154+'11-2023'!J154+'12-2023'!J154</f>
        <v>157305.82</v>
      </c>
      <c r="K154" s="22">
        <f>+'01-2023'!K154+'02-2023'!K154+'03-2023'!K154+'04-2023'!K154+'05-2023'!K154+'06-2023'!K154+'07-2023'!K154+'08-2023'!K154+'09-2023'!K154+'10-2023'!K154+'11-2023'!K154+'12-2023'!K154</f>
        <v>34666547.091705985</v>
      </c>
      <c r="L154" s="22">
        <f>+'01-2023'!L154+'02-2023'!L154+'03-2023'!L154+'04-2023'!L154+'05-2023'!L154+'06-2023'!L154+'07-2023'!L154+'08-2023'!L154+'09-2023'!L154+'10-2023'!L154+'11-2023'!L154+'12-2023'!L154</f>
        <v>6957844.255822506</v>
      </c>
      <c r="M154" s="22">
        <f>+'01-2023'!M154+'02-2023'!M154+'03-2023'!M154+'04-2023'!M154+'05-2023'!M154+'06-2023'!M154+'07-2023'!M154+'08-2023'!M154+'09-2023'!M154+'10-2023'!M154+'11-2023'!M154+'12-2023'!M154</f>
        <v>27708702.835883483</v>
      </c>
      <c r="N154" s="73">
        <f>'05-2023'!N154+'06-2023'!N154+'07-2023'!N154+'08-2023'!N154+'09-2023'!N154+'10-2023'!N154+'11-2023'!N154+'12-2023'!N154</f>
        <v>521283.08999999997</v>
      </c>
      <c r="O154" s="73">
        <f>'05-2023'!O154+'06-2023'!O154+'07-2023'!O154+'08-2023'!O154+'09-2023'!O154+'10-2023'!O154+'11-2023'!O154+'12-2023'!O154</f>
        <v>104256.62</v>
      </c>
      <c r="P154" s="73">
        <f>'05-2023'!P154+'06-2023'!P154+'07-2023'!P154+'08-2023'!P154+'09-2023'!P154+'10-2023'!P154+'11-2023'!P154+'12-2023'!P154</f>
        <v>417026.47</v>
      </c>
      <c r="Q154" s="74">
        <f t="shared" si="2"/>
        <v>30634056.835883483</v>
      </c>
    </row>
    <row r="155" spans="1:17" ht="12.75">
      <c r="A155" s="72">
        <f>+'01-2023'!A155</f>
        <v>144</v>
      </c>
      <c r="B155" s="21" t="str">
        <f>+'01-2023'!B155</f>
        <v>MINEIROS</v>
      </c>
      <c r="C155" s="25">
        <f>+IF(ISERROR(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,"",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</f>
        <v>1.2750158544002288</v>
      </c>
      <c r="D155" s="22">
        <f>+'01-2023'!D155+'02-2023'!D155+'03-2023'!D155+'04-2023'!D155+'05-2023'!D155+'06-2023'!D155+'07-2023'!D155+'08-2023'!D155+'09-2023'!D155+'10-2023'!D155+'11-2023'!D155+'12-2023'!D155</f>
        <v>12192058.5</v>
      </c>
      <c r="E155" s="22">
        <f>+'01-2023'!E155+'02-2023'!E155+'03-2023'!E155+'04-2023'!E155+'05-2023'!E155+'06-2023'!E155+'07-2023'!E155+'08-2023'!E155+'09-2023'!E155+'10-2023'!E155+'11-2023'!E155+'12-2023'!E155</f>
        <v>2423194.19</v>
      </c>
      <c r="F155" s="22">
        <f>+'01-2023'!F155+'02-2023'!F155+'03-2023'!F155+'04-2023'!F155+'05-2023'!F155+'06-2023'!F155+'07-2023'!F155+'08-2023'!F155+'09-2023'!F155+'10-2023'!F155+'11-2023'!F155+'12-2023'!F155</f>
        <v>9768864.31</v>
      </c>
      <c r="G155" s="22">
        <f>+'01-2023'!G155+'02-2023'!G155+'03-2023'!G155+'04-2023'!G155+'05-2023'!G155+'06-2023'!G155+'07-2023'!G155+'08-2023'!G155+'09-2023'!G155+'10-2023'!G155+'11-2023'!G155+'12-2023'!G155</f>
        <v>312813.46</v>
      </c>
      <c r="H155" s="22">
        <f>+'01-2023'!H155+'02-2023'!H155+'03-2023'!H155+'04-2023'!H155+'05-2023'!H155+'06-2023'!H155+'07-2023'!H155+'08-2023'!H155+'09-2023'!H155+'10-2023'!H155+'11-2023'!H155+'12-2023'!H155</f>
        <v>62562.7</v>
      </c>
      <c r="I155" s="22">
        <f>+'01-2023'!I155+'02-2023'!I155+'03-2023'!I155+'04-2023'!I155+'05-2023'!I155+'06-2023'!I155+'07-2023'!I155+'08-2023'!I155+'09-2023'!I155+'10-2023'!I155+'11-2023'!I155+'12-2023'!I155</f>
        <v>2502.53</v>
      </c>
      <c r="J155" s="22">
        <f>+'01-2023'!J155+'02-2023'!J155+'03-2023'!J155+'04-2023'!J155+'05-2023'!J155+'06-2023'!J155+'07-2023'!J155+'08-2023'!J155+'09-2023'!J155+'10-2023'!J155+'11-2023'!J155+'12-2023'!J155</f>
        <v>247748.22999999998</v>
      </c>
      <c r="K155" s="22">
        <f>+'01-2023'!K155+'02-2023'!K155+'03-2023'!K155+'04-2023'!K155+'05-2023'!K155+'06-2023'!K155+'07-2023'!K155+'08-2023'!K155+'09-2023'!K155+'10-2023'!K155+'11-2023'!K155+'12-2023'!K155</f>
        <v>54584710.042857476</v>
      </c>
      <c r="L155" s="22">
        <f>+'01-2023'!L155+'02-2023'!L155+'03-2023'!L155+'04-2023'!L155+'05-2023'!L155+'06-2023'!L155+'07-2023'!L155+'08-2023'!L155+'09-2023'!L155+'10-2023'!L155+'11-2023'!L155+'12-2023'!L155</f>
        <v>10991352.197026877</v>
      </c>
      <c r="M155" s="22">
        <f>+'01-2023'!M155+'02-2023'!M155+'03-2023'!M155+'04-2023'!M155+'05-2023'!M155+'06-2023'!M155+'07-2023'!M155+'08-2023'!M155+'09-2023'!M155+'10-2023'!M155+'11-2023'!M155+'12-2023'!M155</f>
        <v>43593357.845830604</v>
      </c>
      <c r="N155" s="73">
        <f>'05-2023'!N155+'06-2023'!N155+'07-2023'!N155+'08-2023'!N155+'09-2023'!N155+'10-2023'!N155+'11-2023'!N155+'12-2023'!N155</f>
        <v>863976.02</v>
      </c>
      <c r="O155" s="73">
        <f>'05-2023'!O155+'06-2023'!O155+'07-2023'!O155+'08-2023'!O155+'09-2023'!O155+'10-2023'!O155+'11-2023'!O155+'12-2023'!O155</f>
        <v>172795.21000000002</v>
      </c>
      <c r="P155" s="73">
        <f>'05-2023'!P155+'06-2023'!P155+'07-2023'!P155+'08-2023'!P155+'09-2023'!P155+'10-2023'!P155+'11-2023'!P155+'12-2023'!P155</f>
        <v>691180.81</v>
      </c>
      <c r="Q155" s="74">
        <f t="shared" si="2"/>
        <v>54301151.195830606</v>
      </c>
    </row>
    <row r="156" spans="1:17" ht="12.75">
      <c r="A156" s="72">
        <f>+'01-2023'!A156</f>
        <v>145</v>
      </c>
      <c r="B156" s="21" t="str">
        <f>+'01-2023'!B156</f>
        <v>MOIPORA</v>
      </c>
      <c r="C156" s="25">
        <f>+IF(ISERROR(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,"",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</f>
        <v>0.06315653831233545</v>
      </c>
      <c r="D156" s="22">
        <f>+'01-2023'!D156+'02-2023'!D156+'03-2023'!D156+'04-2023'!D156+'05-2023'!D156+'06-2023'!D156+'07-2023'!D156+'08-2023'!D156+'09-2023'!D156+'10-2023'!D156+'11-2023'!D156+'12-2023'!D156</f>
        <v>110032.16</v>
      </c>
      <c r="E156" s="22">
        <f>+'01-2023'!E156+'02-2023'!E156+'03-2023'!E156+'04-2023'!E156+'05-2023'!E156+'06-2023'!E156+'07-2023'!E156+'08-2023'!E156+'09-2023'!E156+'10-2023'!E156+'11-2023'!E156+'12-2023'!E156</f>
        <v>21378.39</v>
      </c>
      <c r="F156" s="22">
        <f>+'01-2023'!F156+'02-2023'!F156+'03-2023'!F156+'04-2023'!F156+'05-2023'!F156+'06-2023'!F156+'07-2023'!F156+'08-2023'!F156+'09-2023'!F156+'10-2023'!F156+'11-2023'!F156+'12-2023'!F156</f>
        <v>88653.77</v>
      </c>
      <c r="G156" s="22">
        <f>+'01-2023'!G156+'02-2023'!G156+'03-2023'!G156+'04-2023'!G156+'05-2023'!G156+'06-2023'!G156+'07-2023'!G156+'08-2023'!G156+'09-2023'!G156+'10-2023'!G156+'11-2023'!G156+'12-2023'!G156</f>
        <v>15495.640000000001</v>
      </c>
      <c r="H156" s="22">
        <f>+'01-2023'!H156+'02-2023'!H156+'03-2023'!H156+'04-2023'!H156+'05-2023'!H156+'06-2023'!H156+'07-2023'!H156+'08-2023'!H156+'09-2023'!H156+'10-2023'!H156+'11-2023'!H156+'12-2023'!H156</f>
        <v>3099.15</v>
      </c>
      <c r="I156" s="22">
        <f>+'01-2023'!I156+'02-2023'!I156+'03-2023'!I156+'04-2023'!I156+'05-2023'!I156+'06-2023'!I156+'07-2023'!I156+'08-2023'!I156+'09-2023'!I156+'10-2023'!I156+'11-2023'!I156+'12-2023'!I156</f>
        <v>123.94999999999999</v>
      </c>
      <c r="J156" s="22">
        <f>+'01-2023'!J156+'02-2023'!J156+'03-2023'!J156+'04-2023'!J156+'05-2023'!J156+'06-2023'!J156+'07-2023'!J156+'08-2023'!J156+'09-2023'!J156+'10-2023'!J156+'11-2023'!J156+'12-2023'!J156</f>
        <v>12272.539999999999</v>
      </c>
      <c r="K156" s="22">
        <f>+'01-2023'!K156+'02-2023'!K156+'03-2023'!K156+'04-2023'!K156+'05-2023'!K156+'06-2023'!K156+'07-2023'!K156+'08-2023'!K156+'09-2023'!K156+'10-2023'!K156+'11-2023'!K156+'12-2023'!K156</f>
        <v>2712850.345198537</v>
      </c>
      <c r="L156" s="22">
        <f>+'01-2023'!L156+'02-2023'!L156+'03-2023'!L156+'04-2023'!L156+'05-2023'!L156+'06-2023'!L156+'07-2023'!L156+'08-2023'!L156+'09-2023'!L156+'10-2023'!L156+'11-2023'!L156+'12-2023'!L156</f>
        <v>544694.0103684942</v>
      </c>
      <c r="M156" s="22">
        <f>+'01-2023'!M156+'02-2023'!M156+'03-2023'!M156+'04-2023'!M156+'05-2023'!M156+'06-2023'!M156+'07-2023'!M156+'08-2023'!M156+'09-2023'!M156+'10-2023'!M156+'11-2023'!M156+'12-2023'!M156</f>
        <v>2168156.334830043</v>
      </c>
      <c r="N156" s="73">
        <f>'05-2023'!N156+'06-2023'!N156+'07-2023'!N156+'08-2023'!N156+'09-2023'!N156+'10-2023'!N156+'11-2023'!N156+'12-2023'!N156</f>
        <v>42784.66</v>
      </c>
      <c r="O156" s="73">
        <f>'05-2023'!O156+'06-2023'!O156+'07-2023'!O156+'08-2023'!O156+'09-2023'!O156+'10-2023'!O156+'11-2023'!O156+'12-2023'!O156</f>
        <v>8556.93</v>
      </c>
      <c r="P156" s="73">
        <f>'05-2023'!P156+'06-2023'!P156+'07-2023'!P156+'08-2023'!P156+'09-2023'!P156+'10-2023'!P156+'11-2023'!P156+'12-2023'!P156</f>
        <v>34227.73</v>
      </c>
      <c r="Q156" s="74">
        <f t="shared" si="2"/>
        <v>2303310.374830043</v>
      </c>
    </row>
    <row r="157" spans="1:17" ht="12.75">
      <c r="A157" s="72">
        <f>+'01-2023'!A157</f>
        <v>146</v>
      </c>
      <c r="B157" s="21" t="str">
        <f>+'01-2023'!B157</f>
        <v>MONTE ALEGRE DE GOIAS</v>
      </c>
      <c r="C157" s="25">
        <f>+IF(ISERROR(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,"",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</f>
        <v>0.08091148080148744</v>
      </c>
      <c r="D157" s="22">
        <f>+'01-2023'!D157+'02-2023'!D157+'03-2023'!D157+'04-2023'!D157+'05-2023'!D157+'06-2023'!D157+'07-2023'!D157+'08-2023'!D157+'09-2023'!D157+'10-2023'!D157+'11-2023'!D157+'12-2023'!D157</f>
        <v>178521.16000000003</v>
      </c>
      <c r="E157" s="22">
        <f>+'01-2023'!E157+'02-2023'!E157+'03-2023'!E157+'04-2023'!E157+'05-2023'!E157+'06-2023'!E157+'07-2023'!E157+'08-2023'!E157+'09-2023'!E157+'10-2023'!E157+'11-2023'!E157+'12-2023'!E157</f>
        <v>34526.630000000005</v>
      </c>
      <c r="F157" s="22">
        <f>+'01-2023'!F157+'02-2023'!F157+'03-2023'!F157+'04-2023'!F157+'05-2023'!F157+'06-2023'!F157+'07-2023'!F157+'08-2023'!F157+'09-2023'!F157+'10-2023'!F157+'11-2023'!F157+'12-2023'!F157</f>
        <v>143994.53</v>
      </c>
      <c r="G157" s="22">
        <f>+'01-2023'!G157+'02-2023'!G157+'03-2023'!G157+'04-2023'!G157+'05-2023'!G157+'06-2023'!G157+'07-2023'!G157+'08-2023'!G157+'09-2023'!G157+'10-2023'!G157+'11-2023'!G157+'12-2023'!G157</f>
        <v>19851.5</v>
      </c>
      <c r="H157" s="22">
        <f>+'01-2023'!H157+'02-2023'!H157+'03-2023'!H157+'04-2023'!H157+'05-2023'!H157+'06-2023'!H157+'07-2023'!H157+'08-2023'!H157+'09-2023'!H157+'10-2023'!H157+'11-2023'!H157+'12-2023'!H157</f>
        <v>3970.31</v>
      </c>
      <c r="I157" s="22">
        <f>+'01-2023'!I157+'02-2023'!I157+'03-2023'!I157+'04-2023'!I157+'05-2023'!I157+'06-2023'!I157+'07-2023'!I157+'08-2023'!I157+'09-2023'!I157+'10-2023'!I157+'11-2023'!I157+'12-2023'!I157</f>
        <v>158.82</v>
      </c>
      <c r="J157" s="22">
        <f>+'01-2023'!J157+'02-2023'!J157+'03-2023'!J157+'04-2023'!J157+'05-2023'!J157+'06-2023'!J157+'07-2023'!J157+'08-2023'!J157+'09-2023'!J157+'10-2023'!J157+'11-2023'!J157+'12-2023'!J157</f>
        <v>15722.37</v>
      </c>
      <c r="K157" s="22">
        <f>+'01-2023'!K157+'02-2023'!K157+'03-2023'!K157+'04-2023'!K157+'05-2023'!K157+'06-2023'!K157+'07-2023'!K157+'08-2023'!K157+'09-2023'!K157+'10-2023'!K157+'11-2023'!K157+'12-2023'!K157</f>
        <v>3470884.898867162</v>
      </c>
      <c r="L157" s="22">
        <f>+'01-2023'!L157+'02-2023'!L157+'03-2023'!L157+'04-2023'!L157+'05-2023'!L157+'06-2023'!L157+'07-2023'!L157+'08-2023'!L157+'09-2023'!L157+'10-2023'!L157+'11-2023'!L157+'12-2023'!L157</f>
        <v>696898.9940612385</v>
      </c>
      <c r="M157" s="22">
        <f>+'01-2023'!M157+'02-2023'!M157+'03-2023'!M157+'04-2023'!M157+'05-2023'!M157+'06-2023'!M157+'07-2023'!M157+'08-2023'!M157+'09-2023'!M157+'10-2023'!M157+'11-2023'!M157+'12-2023'!M157</f>
        <v>2773985.904805923</v>
      </c>
      <c r="N157" s="73">
        <f>'05-2023'!N157+'06-2023'!N157+'07-2023'!N157+'08-2023'!N157+'09-2023'!N157+'10-2023'!N157+'11-2023'!N157+'12-2023'!N157</f>
        <v>54817.58</v>
      </c>
      <c r="O157" s="73">
        <f>'05-2023'!O157+'06-2023'!O157+'07-2023'!O157+'08-2023'!O157+'09-2023'!O157+'10-2023'!O157+'11-2023'!O157+'12-2023'!O157</f>
        <v>10963.52</v>
      </c>
      <c r="P157" s="73">
        <f>'05-2023'!P157+'06-2023'!P157+'07-2023'!P157+'08-2023'!P157+'09-2023'!P157+'10-2023'!P157+'11-2023'!P157+'12-2023'!P157</f>
        <v>43854.06</v>
      </c>
      <c r="Q157" s="74">
        <f t="shared" si="2"/>
        <v>2977556.864805923</v>
      </c>
    </row>
    <row r="158" spans="1:17" ht="12.75">
      <c r="A158" s="72">
        <f>+'01-2023'!A158</f>
        <v>147</v>
      </c>
      <c r="B158" s="21" t="str">
        <f>+'01-2023'!B158</f>
        <v>MONTES CLAROS DE GOIAS</v>
      </c>
      <c r="C158" s="25">
        <f>+IF(ISERROR(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,"",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</f>
        <v>0.2935116574480571</v>
      </c>
      <c r="D158" s="22">
        <f>+'01-2023'!D158+'02-2023'!D158+'03-2023'!D158+'04-2023'!D158+'05-2023'!D158+'06-2023'!D158+'07-2023'!D158+'08-2023'!D158+'09-2023'!D158+'10-2023'!D158+'11-2023'!D158+'12-2023'!D158</f>
        <v>847509.5700000001</v>
      </c>
      <c r="E158" s="22">
        <f>+'01-2023'!E158+'02-2023'!E158+'03-2023'!E158+'04-2023'!E158+'05-2023'!E158+'06-2023'!E158+'07-2023'!E158+'08-2023'!E158+'09-2023'!E158+'10-2023'!E158+'11-2023'!E158+'12-2023'!E158</f>
        <v>166240.38</v>
      </c>
      <c r="F158" s="22">
        <f>+'01-2023'!F158+'02-2023'!F158+'03-2023'!F158+'04-2023'!F158+'05-2023'!F158+'06-2023'!F158+'07-2023'!F158+'08-2023'!F158+'09-2023'!F158+'10-2023'!F158+'11-2023'!F158+'12-2023'!F158</f>
        <v>681269.19</v>
      </c>
      <c r="G158" s="22">
        <f>+'01-2023'!G158+'02-2023'!G158+'03-2023'!G158+'04-2023'!G158+'05-2023'!G158+'06-2023'!G158+'07-2023'!G158+'08-2023'!G158+'09-2023'!G158+'10-2023'!G158+'11-2023'!G158+'12-2023'!G158</f>
        <v>72012.50000000001</v>
      </c>
      <c r="H158" s="22">
        <f>+'01-2023'!H158+'02-2023'!H158+'03-2023'!H158+'04-2023'!H158+'05-2023'!H158+'06-2023'!H158+'07-2023'!H158+'08-2023'!H158+'09-2023'!H158+'10-2023'!H158+'11-2023'!H158+'12-2023'!H158</f>
        <v>14402.51</v>
      </c>
      <c r="I158" s="22">
        <f>+'01-2023'!I158+'02-2023'!I158+'03-2023'!I158+'04-2023'!I158+'05-2023'!I158+'06-2023'!I158+'07-2023'!I158+'08-2023'!I158+'09-2023'!I158+'10-2023'!I158+'11-2023'!I158+'12-2023'!I158</f>
        <v>576.09</v>
      </c>
      <c r="J158" s="22">
        <f>+'01-2023'!J158+'02-2023'!J158+'03-2023'!J158+'04-2023'!J158+'05-2023'!J158+'06-2023'!J158+'07-2023'!J158+'08-2023'!J158+'09-2023'!J158+'10-2023'!J158+'11-2023'!J158+'12-2023'!J158</f>
        <v>57033.9</v>
      </c>
      <c r="K158" s="22">
        <f>+'01-2023'!K158+'02-2023'!K158+'03-2023'!K158+'04-2023'!K158+'05-2023'!K158+'06-2023'!K158+'07-2023'!K158+'08-2023'!K158+'09-2023'!K158+'10-2023'!K158+'11-2023'!K158+'12-2023'!K158</f>
        <v>12602314.762024222</v>
      </c>
      <c r="L158" s="22">
        <f>+'01-2023'!L158+'02-2023'!L158+'03-2023'!L158+'04-2023'!L158+'05-2023'!L158+'06-2023'!L158+'07-2023'!L158+'08-2023'!L158+'09-2023'!L158+'10-2023'!L158+'11-2023'!L158+'12-2023'!L158</f>
        <v>2531821.2888334007</v>
      </c>
      <c r="M158" s="22">
        <f>+'01-2023'!M158+'02-2023'!M158+'03-2023'!M158+'04-2023'!M158+'05-2023'!M158+'06-2023'!M158+'07-2023'!M158+'08-2023'!M158+'09-2023'!M158+'10-2023'!M158+'11-2023'!M158+'12-2023'!M158</f>
        <v>10070493.47319082</v>
      </c>
      <c r="N158" s="73">
        <f>'05-2023'!N158+'06-2023'!N158+'07-2023'!N158+'08-2023'!N158+'09-2023'!N158+'10-2023'!N158+'11-2023'!N158+'12-2023'!N158</f>
        <v>198886.11000000002</v>
      </c>
      <c r="O158" s="73">
        <f>'05-2023'!O158+'06-2023'!O158+'07-2023'!O158+'08-2023'!O158+'09-2023'!O158+'10-2023'!O158+'11-2023'!O158+'12-2023'!O158</f>
        <v>39777.22</v>
      </c>
      <c r="P158" s="73">
        <f>'05-2023'!P158+'06-2023'!P158+'07-2023'!P158+'08-2023'!P158+'09-2023'!P158+'10-2023'!P158+'11-2023'!P158+'12-2023'!P158</f>
        <v>159108.89</v>
      </c>
      <c r="Q158" s="74">
        <f t="shared" si="2"/>
        <v>10967905.45319082</v>
      </c>
    </row>
    <row r="159" spans="1:17" ht="12.75">
      <c r="A159" s="72">
        <f>+'01-2023'!A159</f>
        <v>148</v>
      </c>
      <c r="B159" s="21" t="str">
        <f>+'01-2023'!B159</f>
        <v>MONTIVIDIU</v>
      </c>
      <c r="C159" s="25">
        <f>+IF(ISERROR(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,"",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</f>
        <v>0.6499122289726087</v>
      </c>
      <c r="D159" s="22">
        <f>+'01-2023'!D159+'02-2023'!D159+'03-2023'!D159+'04-2023'!D159+'05-2023'!D159+'06-2023'!D159+'07-2023'!D159+'08-2023'!D159+'09-2023'!D159+'10-2023'!D159+'11-2023'!D159+'12-2023'!D159</f>
        <v>1971064.11</v>
      </c>
      <c r="E159" s="22">
        <f>+'01-2023'!E159+'02-2023'!E159+'03-2023'!E159+'04-2023'!E159+'05-2023'!E159+'06-2023'!E159+'07-2023'!E159+'08-2023'!E159+'09-2023'!E159+'10-2023'!E159+'11-2023'!E159+'12-2023'!E159</f>
        <v>389005.51</v>
      </c>
      <c r="F159" s="22">
        <f>+'01-2023'!F159+'02-2023'!F159+'03-2023'!F159+'04-2023'!F159+'05-2023'!F159+'06-2023'!F159+'07-2023'!F159+'08-2023'!F159+'09-2023'!F159+'10-2023'!F159+'11-2023'!F159+'12-2023'!F159</f>
        <v>1582058.6</v>
      </c>
      <c r="G159" s="22">
        <f>+'01-2023'!G159+'02-2023'!G159+'03-2023'!G159+'04-2023'!G159+'05-2023'!G159+'06-2023'!G159+'07-2023'!G159+'08-2023'!G159+'09-2023'!G159+'10-2023'!G159+'11-2023'!G159+'12-2023'!G159</f>
        <v>159452.34999999998</v>
      </c>
      <c r="H159" s="22">
        <f>+'01-2023'!H159+'02-2023'!H159+'03-2023'!H159+'04-2023'!H159+'05-2023'!H159+'06-2023'!H159+'07-2023'!H159+'08-2023'!H159+'09-2023'!H159+'10-2023'!H159+'11-2023'!H159+'12-2023'!H159</f>
        <v>31890.480000000003</v>
      </c>
      <c r="I159" s="22">
        <f>+'01-2023'!I159+'02-2023'!I159+'03-2023'!I159+'04-2023'!I159+'05-2023'!I159+'06-2023'!I159+'07-2023'!I159+'08-2023'!I159+'09-2023'!I159+'10-2023'!I159+'11-2023'!I159+'12-2023'!I159</f>
        <v>1275.62</v>
      </c>
      <c r="J159" s="22">
        <f>+'01-2023'!J159+'02-2023'!J159+'03-2023'!J159+'04-2023'!J159+'05-2023'!J159+'06-2023'!J159+'07-2023'!J159+'08-2023'!J159+'09-2023'!J159+'10-2023'!J159+'11-2023'!J159+'12-2023'!J159</f>
        <v>126286.24999999999</v>
      </c>
      <c r="K159" s="22">
        <f>+'01-2023'!K159+'02-2023'!K159+'03-2023'!K159+'04-2023'!K159+'05-2023'!K159+'06-2023'!K159+'07-2023'!K159+'08-2023'!K159+'09-2023'!K159+'10-2023'!K159+'11-2023'!K159+'12-2023'!K159</f>
        <v>27895400.707012728</v>
      </c>
      <c r="L159" s="22">
        <f>+'01-2023'!L159+'02-2023'!L159+'03-2023'!L159+'04-2023'!L159+'05-2023'!L159+'06-2023'!L159+'07-2023'!L159+'08-2023'!L159+'09-2023'!L159+'10-2023'!L159+'11-2023'!L159+'12-2023'!L159</f>
        <v>5600953.83046833</v>
      </c>
      <c r="M159" s="22">
        <f>+'01-2023'!M159+'02-2023'!M159+'03-2023'!M159+'04-2023'!M159+'05-2023'!M159+'06-2023'!M159+'07-2023'!M159+'08-2023'!M159+'09-2023'!M159+'10-2023'!M159+'11-2023'!M159+'12-2023'!M159</f>
        <v>22294446.8765444</v>
      </c>
      <c r="N159" s="73">
        <f>'05-2023'!N159+'06-2023'!N159+'07-2023'!N159+'08-2023'!N159+'09-2023'!N159+'10-2023'!N159+'11-2023'!N159+'12-2023'!N159</f>
        <v>440378.33999999997</v>
      </c>
      <c r="O159" s="73">
        <f>'05-2023'!O159+'06-2023'!O159+'07-2023'!O159+'08-2023'!O159+'09-2023'!O159+'10-2023'!O159+'11-2023'!O159+'12-2023'!O159</f>
        <v>88075.67</v>
      </c>
      <c r="P159" s="73">
        <f>'05-2023'!P159+'06-2023'!P159+'07-2023'!P159+'08-2023'!P159+'09-2023'!P159+'10-2023'!P159+'11-2023'!P159+'12-2023'!P159</f>
        <v>352302.67</v>
      </c>
      <c r="Q159" s="74">
        <f t="shared" si="2"/>
        <v>24355094.396544404</v>
      </c>
    </row>
    <row r="160" spans="1:17" ht="12.75">
      <c r="A160" s="72">
        <f>+'01-2023'!A160</f>
        <v>149</v>
      </c>
      <c r="B160" s="21" t="str">
        <f>+'01-2023'!B160</f>
        <v>MONTIVIDIU DO NORTE</v>
      </c>
      <c r="C160" s="25">
        <f>+IF(ISERROR(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,"",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</f>
        <v>0.10076720974440799</v>
      </c>
      <c r="D160" s="22">
        <f>+'01-2023'!D160+'02-2023'!D160+'03-2023'!D160+'04-2023'!D160+'05-2023'!D160+'06-2023'!D160+'07-2023'!D160+'08-2023'!D160+'09-2023'!D160+'10-2023'!D160+'11-2023'!D160+'12-2023'!D160</f>
        <v>240076.86</v>
      </c>
      <c r="E160" s="22">
        <f>+'01-2023'!E160+'02-2023'!E160+'03-2023'!E160+'04-2023'!E160+'05-2023'!E160+'06-2023'!E160+'07-2023'!E160+'08-2023'!E160+'09-2023'!E160+'10-2023'!E160+'11-2023'!E160+'12-2023'!E160</f>
        <v>45308.26</v>
      </c>
      <c r="F160" s="22">
        <f>+'01-2023'!F160+'02-2023'!F160+'03-2023'!F160+'04-2023'!F160+'05-2023'!F160+'06-2023'!F160+'07-2023'!F160+'08-2023'!F160+'09-2023'!F160+'10-2023'!F160+'11-2023'!F160+'12-2023'!F160</f>
        <v>194768.60000000003</v>
      </c>
      <c r="G160" s="22">
        <f>+'01-2023'!G160+'02-2023'!G160+'03-2023'!G160+'04-2023'!G160+'05-2023'!G160+'06-2023'!G160+'07-2023'!G160+'08-2023'!G160+'09-2023'!G160+'10-2023'!G160+'11-2023'!G160+'12-2023'!G160</f>
        <v>24724.2</v>
      </c>
      <c r="H160" s="22">
        <f>+'01-2023'!H160+'02-2023'!H160+'03-2023'!H160+'04-2023'!H160+'05-2023'!H160+'06-2023'!H160+'07-2023'!H160+'08-2023'!H160+'09-2023'!H160+'10-2023'!H160+'11-2023'!H160+'12-2023'!H160</f>
        <v>4944.84</v>
      </c>
      <c r="I160" s="22">
        <f>+'01-2023'!I160+'02-2023'!I160+'03-2023'!I160+'04-2023'!I160+'05-2023'!I160+'06-2023'!I160+'07-2023'!I160+'08-2023'!I160+'09-2023'!I160+'10-2023'!I160+'11-2023'!I160+'12-2023'!I160</f>
        <v>197.79000000000002</v>
      </c>
      <c r="J160" s="22">
        <f>+'01-2023'!J160+'02-2023'!J160+'03-2023'!J160+'04-2023'!J160+'05-2023'!J160+'06-2023'!J160+'07-2023'!J160+'08-2023'!J160+'09-2023'!J160+'10-2023'!J160+'11-2023'!J160+'12-2023'!J160</f>
        <v>19581.57</v>
      </c>
      <c r="K160" s="22">
        <f>+'01-2023'!K160+'02-2023'!K160+'03-2023'!K160+'04-2023'!K160+'05-2023'!K160+'06-2023'!K160+'07-2023'!K160+'08-2023'!K160+'09-2023'!K160+'10-2023'!K160+'11-2023'!K160+'12-2023'!K160</f>
        <v>4311944.988740587</v>
      </c>
      <c r="L160" s="22">
        <f>+'01-2023'!L160+'02-2023'!L160+'03-2023'!L160+'04-2023'!L160+'05-2023'!L160+'06-2023'!L160+'07-2023'!L160+'08-2023'!L160+'09-2023'!L160+'10-2023'!L160+'11-2023'!L160+'12-2023'!L160</f>
        <v>867259.7259825394</v>
      </c>
      <c r="M160" s="22">
        <f>+'01-2023'!M160+'02-2023'!M160+'03-2023'!M160+'04-2023'!M160+'05-2023'!M160+'06-2023'!M160+'07-2023'!M160+'08-2023'!M160+'09-2023'!M160+'10-2023'!M160+'11-2023'!M160+'12-2023'!M160</f>
        <v>3444685.262758047</v>
      </c>
      <c r="N160" s="73">
        <f>'05-2023'!N160+'06-2023'!N160+'07-2023'!N160+'08-2023'!N160+'09-2023'!N160+'10-2023'!N160+'11-2023'!N160+'12-2023'!N160</f>
        <v>68286.06</v>
      </c>
      <c r="O160" s="73">
        <f>'05-2023'!O160+'06-2023'!O160+'07-2023'!O160+'08-2023'!O160+'09-2023'!O160+'10-2023'!O160+'11-2023'!O160+'12-2023'!O160</f>
        <v>13657.21</v>
      </c>
      <c r="P160" s="73">
        <f>'05-2023'!P160+'06-2023'!P160+'07-2023'!P160+'08-2023'!P160+'09-2023'!P160+'10-2023'!P160+'11-2023'!P160+'12-2023'!P160</f>
        <v>54628.85</v>
      </c>
      <c r="Q160" s="74">
        <f t="shared" si="2"/>
        <v>3713664.282758047</v>
      </c>
    </row>
    <row r="161" spans="1:17" ht="12.75">
      <c r="A161" s="72">
        <f>+'01-2023'!A161</f>
        <v>150</v>
      </c>
      <c r="B161" s="21" t="str">
        <f>+'01-2023'!B161</f>
        <v>MORRINHOS</v>
      </c>
      <c r="C161" s="25">
        <f>+IF(ISERROR(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,"",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</f>
        <v>0.697998534295456</v>
      </c>
      <c r="D161" s="22">
        <f>+'01-2023'!D161+'02-2023'!D161+'03-2023'!D161+'04-2023'!D161+'05-2023'!D161+'06-2023'!D161+'07-2023'!D161+'08-2023'!D161+'09-2023'!D161+'10-2023'!D161+'11-2023'!D161+'12-2023'!D161</f>
        <v>5920224.9975000005</v>
      </c>
      <c r="E161" s="22">
        <f>+'01-2023'!E161+'02-2023'!E161+'03-2023'!E161+'04-2023'!E161+'05-2023'!E161+'06-2023'!E161+'07-2023'!E161+'08-2023'!E161+'09-2023'!E161+'10-2023'!E161+'11-2023'!E161+'12-2023'!E161</f>
        <v>1167018.8275</v>
      </c>
      <c r="F161" s="22">
        <f>+'01-2023'!F161+'02-2023'!F161+'03-2023'!F161+'04-2023'!F161+'05-2023'!F161+'06-2023'!F161+'07-2023'!F161+'08-2023'!F161+'09-2023'!F161+'10-2023'!F161+'11-2023'!F161+'12-2023'!F161</f>
        <v>4753206.17</v>
      </c>
      <c r="G161" s="22">
        <f>+'01-2023'!G161+'02-2023'!G161+'03-2023'!G161+'04-2023'!G161+'05-2023'!G161+'06-2023'!G161+'07-2023'!G161+'08-2023'!G161+'09-2023'!G161+'10-2023'!G161+'11-2023'!G161+'12-2023'!G161</f>
        <v>171249.13</v>
      </c>
      <c r="H161" s="22">
        <f>+'01-2023'!H161+'02-2023'!H161+'03-2023'!H161+'04-2023'!H161+'05-2023'!H161+'06-2023'!H161+'07-2023'!H161+'08-2023'!H161+'09-2023'!H161+'10-2023'!H161+'11-2023'!H161+'12-2023'!H161</f>
        <v>34249.83</v>
      </c>
      <c r="I161" s="22">
        <f>+'01-2023'!I161+'02-2023'!I161+'03-2023'!I161+'04-2023'!I161+'05-2023'!I161+'06-2023'!I161+'07-2023'!I161+'08-2023'!I161+'09-2023'!I161+'10-2023'!I161+'11-2023'!I161+'12-2023'!I161</f>
        <v>1370</v>
      </c>
      <c r="J161" s="22">
        <f>+'01-2023'!J161+'02-2023'!J161+'03-2023'!J161+'04-2023'!J161+'05-2023'!J161+'06-2023'!J161+'07-2023'!J161+'08-2023'!J161+'09-2023'!J161+'10-2023'!J161+'11-2023'!J161+'12-2023'!J161</f>
        <v>135629.3</v>
      </c>
      <c r="K161" s="22">
        <f>+'01-2023'!K161+'02-2023'!K161+'03-2023'!K161+'04-2023'!K161+'05-2023'!K161+'06-2023'!K161+'07-2023'!K161+'08-2023'!K161+'09-2023'!K161+'10-2023'!K161+'11-2023'!K161+'12-2023'!K161</f>
        <v>30008578.563529547</v>
      </c>
      <c r="L161" s="22">
        <f>+'01-2023'!L161+'02-2023'!L161+'03-2023'!L161+'04-2023'!L161+'05-2023'!L161+'06-2023'!L161+'07-2023'!L161+'08-2023'!L161+'09-2023'!L161+'10-2023'!L161+'11-2023'!L161+'12-2023'!L161</f>
        <v>6030659.1654090285</v>
      </c>
      <c r="M161" s="22">
        <f>+'01-2023'!M161+'02-2023'!M161+'03-2023'!M161+'04-2023'!M161+'05-2023'!M161+'06-2023'!M161+'07-2023'!M161+'08-2023'!M161+'09-2023'!M161+'10-2023'!M161+'11-2023'!M161+'12-2023'!M161</f>
        <v>23977919.398120515</v>
      </c>
      <c r="N161" s="73">
        <f>'05-2023'!N161+'06-2023'!N161+'07-2023'!N161+'08-2023'!N161+'09-2023'!N161+'10-2023'!N161+'11-2023'!N161+'12-2023'!N161</f>
        <v>472971.58</v>
      </c>
      <c r="O161" s="73">
        <f>'05-2023'!O161+'06-2023'!O161+'07-2023'!O161+'08-2023'!O161+'09-2023'!O161+'10-2023'!O161+'11-2023'!O161+'12-2023'!O161</f>
        <v>94594.32</v>
      </c>
      <c r="P161" s="73">
        <f>'05-2023'!P161+'06-2023'!P161+'07-2023'!P161+'08-2023'!P161+'09-2023'!P161+'10-2023'!P161+'11-2023'!P161+'12-2023'!P161</f>
        <v>378377.26</v>
      </c>
      <c r="Q161" s="74">
        <f t="shared" si="2"/>
        <v>29245132.128120515</v>
      </c>
    </row>
    <row r="162" spans="1:17" ht="12.75">
      <c r="A162" s="72">
        <f>+'01-2023'!A162</f>
        <v>151</v>
      </c>
      <c r="B162" s="21" t="str">
        <f>+'01-2023'!B162</f>
        <v>MORRO AGUDO DE GOIAS</v>
      </c>
      <c r="C162" s="25">
        <f>+IF(ISERROR(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,"",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</f>
        <v>0.07623018524235844</v>
      </c>
      <c r="D162" s="22">
        <f>+'01-2023'!D162+'02-2023'!D162+'03-2023'!D162+'04-2023'!D162+'05-2023'!D162+'06-2023'!D162+'07-2023'!D162+'08-2023'!D162+'09-2023'!D162+'10-2023'!D162+'11-2023'!D162+'12-2023'!D162</f>
        <v>432984.64749999996</v>
      </c>
      <c r="E162" s="22">
        <f>+'01-2023'!E162+'02-2023'!E162+'03-2023'!E162+'04-2023'!E162+'05-2023'!E162+'06-2023'!E162+'07-2023'!E162+'08-2023'!E162+'09-2023'!E162+'10-2023'!E162+'11-2023'!E162+'12-2023'!E162</f>
        <v>81192.4075</v>
      </c>
      <c r="F162" s="22">
        <f>+'01-2023'!F162+'02-2023'!F162+'03-2023'!F162+'04-2023'!F162+'05-2023'!F162+'06-2023'!F162+'07-2023'!F162+'08-2023'!F162+'09-2023'!F162+'10-2023'!F162+'11-2023'!F162+'12-2023'!F162</f>
        <v>351792.24</v>
      </c>
      <c r="G162" s="22">
        <f>+'01-2023'!G162+'02-2023'!G162+'03-2023'!G162+'04-2023'!G162+'05-2023'!G162+'06-2023'!G162+'07-2023'!G162+'08-2023'!G162+'09-2023'!G162+'10-2023'!G162+'11-2023'!G162+'12-2023'!G162</f>
        <v>18704.350000000002</v>
      </c>
      <c r="H162" s="22">
        <f>+'01-2023'!H162+'02-2023'!H162+'03-2023'!H162+'04-2023'!H162+'05-2023'!H162+'06-2023'!H162+'07-2023'!H162+'08-2023'!H162+'09-2023'!H162+'10-2023'!H162+'11-2023'!H162+'12-2023'!H162</f>
        <v>3740.8700000000003</v>
      </c>
      <c r="I162" s="22">
        <f>+'01-2023'!I162+'02-2023'!I162+'03-2023'!I162+'04-2023'!I162+'05-2023'!I162+'06-2023'!I162+'07-2023'!I162+'08-2023'!I162+'09-2023'!I162+'10-2023'!I162+'11-2023'!I162+'12-2023'!I162</f>
        <v>149.63000000000002</v>
      </c>
      <c r="J162" s="22">
        <f>+'01-2023'!J162+'02-2023'!J162+'03-2023'!J162+'04-2023'!J162+'05-2023'!J162+'06-2023'!J162+'07-2023'!J162+'08-2023'!J162+'09-2023'!J162+'10-2023'!J162+'11-2023'!J162+'12-2023'!J162</f>
        <v>14813.85</v>
      </c>
      <c r="K162" s="22">
        <f>+'01-2023'!K162+'02-2023'!K162+'03-2023'!K162+'04-2023'!K162+'05-2023'!K162+'06-2023'!K162+'07-2023'!K162+'08-2023'!K162+'09-2023'!K162+'10-2023'!K162+'11-2023'!K162+'12-2023'!K162</f>
        <v>3097532.0787822544</v>
      </c>
      <c r="L162" s="22">
        <f>+'01-2023'!L162+'02-2023'!L162+'03-2023'!L162+'04-2023'!L162+'05-2023'!L162+'06-2023'!L162+'07-2023'!L162+'08-2023'!L162+'09-2023'!L162+'10-2023'!L162+'11-2023'!L162+'12-2023'!L162</f>
        <v>659009.5215052564</v>
      </c>
      <c r="M162" s="22">
        <f>+'01-2023'!M162+'02-2023'!M162+'03-2023'!M162+'04-2023'!M162+'05-2023'!M162+'06-2023'!M162+'07-2023'!M162+'08-2023'!M162+'09-2023'!M162+'10-2023'!M162+'11-2023'!M162+'12-2023'!M162</f>
        <v>2438522.5572769977</v>
      </c>
      <c r="N162" s="73">
        <f>'05-2023'!N162+'06-2023'!N162+'07-2023'!N162+'08-2023'!N162+'09-2023'!N162+'10-2023'!N162+'11-2023'!N162+'12-2023'!N162</f>
        <v>51659.22</v>
      </c>
      <c r="O162" s="73">
        <f>'05-2023'!O162+'06-2023'!O162+'07-2023'!O162+'08-2023'!O162+'09-2023'!O162+'10-2023'!O162+'11-2023'!O162+'12-2023'!O162</f>
        <v>10331.84</v>
      </c>
      <c r="P162" s="73">
        <f>'05-2023'!P162+'06-2023'!P162+'07-2023'!P162+'08-2023'!P162+'09-2023'!P162+'10-2023'!P162+'11-2023'!P162+'12-2023'!P162</f>
        <v>41327.380000000005</v>
      </c>
      <c r="Q162" s="74">
        <f t="shared" si="2"/>
        <v>2846456.0272769975</v>
      </c>
    </row>
    <row r="163" spans="1:17" ht="12.75">
      <c r="A163" s="72">
        <f>+'01-2023'!A163</f>
        <v>152</v>
      </c>
      <c r="B163" s="21" t="str">
        <f>+'01-2023'!B163</f>
        <v>MOSSAMEDES</v>
      </c>
      <c r="C163" s="25">
        <f>+IF(ISERROR(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,"",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</f>
        <v>0.12351234583878799</v>
      </c>
      <c r="D163" s="22">
        <f>+'01-2023'!D163+'02-2023'!D163+'03-2023'!D163+'04-2023'!D163+'05-2023'!D163+'06-2023'!D163+'07-2023'!D163+'08-2023'!D163+'09-2023'!D163+'10-2023'!D163+'11-2023'!D163+'12-2023'!D163</f>
        <v>383688.56999999995</v>
      </c>
      <c r="E163" s="22">
        <f>+'01-2023'!E163+'02-2023'!E163+'03-2023'!E163+'04-2023'!E163+'05-2023'!E163+'06-2023'!E163+'07-2023'!E163+'08-2023'!E163+'09-2023'!E163+'10-2023'!E163+'11-2023'!E163+'12-2023'!E163</f>
        <v>75322.8</v>
      </c>
      <c r="F163" s="22">
        <f>+'01-2023'!F163+'02-2023'!F163+'03-2023'!F163+'04-2023'!F163+'05-2023'!F163+'06-2023'!F163+'07-2023'!F163+'08-2023'!F163+'09-2023'!F163+'10-2023'!F163+'11-2023'!F163+'12-2023'!F163</f>
        <v>308365.77</v>
      </c>
      <c r="G163" s="22">
        <f>+'01-2023'!G163+'02-2023'!G163+'03-2023'!G163+'04-2023'!G163+'05-2023'!G163+'06-2023'!G163+'07-2023'!G163+'08-2023'!G163+'09-2023'!G163+'10-2023'!G163+'11-2023'!G163+'12-2023'!G163</f>
        <v>30304.489999999998</v>
      </c>
      <c r="H163" s="22">
        <f>+'01-2023'!H163+'02-2023'!H163+'03-2023'!H163+'04-2023'!H163+'05-2023'!H163+'06-2023'!H163+'07-2023'!H163+'08-2023'!H163+'09-2023'!H163+'10-2023'!H163+'11-2023'!H163+'12-2023'!H163</f>
        <v>6060.91</v>
      </c>
      <c r="I163" s="22">
        <f>+'01-2023'!I163+'02-2023'!I163+'03-2023'!I163+'04-2023'!I163+'05-2023'!I163+'06-2023'!I163+'07-2023'!I163+'08-2023'!I163+'09-2023'!I163+'10-2023'!I163+'11-2023'!I163+'12-2023'!I163</f>
        <v>242.43</v>
      </c>
      <c r="J163" s="22">
        <f>+'01-2023'!J163+'02-2023'!J163+'03-2023'!J163+'04-2023'!J163+'05-2023'!J163+'06-2023'!J163+'07-2023'!J163+'08-2023'!J163+'09-2023'!J163+'10-2023'!J163+'11-2023'!J163+'12-2023'!J163</f>
        <v>24001.149999999998</v>
      </c>
      <c r="K163" s="22">
        <f>+'01-2023'!K163+'02-2023'!K163+'03-2023'!K163+'04-2023'!K163+'05-2023'!K163+'06-2023'!K163+'07-2023'!K163+'08-2023'!K163+'09-2023'!K163+'10-2023'!K163+'11-2023'!K163+'12-2023'!K163</f>
        <v>5274440.9494986795</v>
      </c>
      <c r="L163" s="22">
        <f>+'01-2023'!L163+'02-2023'!L163+'03-2023'!L163+'04-2023'!L163+'05-2023'!L163+'06-2023'!L163+'07-2023'!L163+'08-2023'!L163+'09-2023'!L163+'10-2023'!L163+'11-2023'!L163+'12-2023'!L163</f>
        <v>1063550.22968042</v>
      </c>
      <c r="M163" s="22">
        <f>+'01-2023'!M163+'02-2023'!M163+'03-2023'!M163+'04-2023'!M163+'05-2023'!M163+'06-2023'!M163+'07-2023'!M163+'08-2023'!M163+'09-2023'!M163+'10-2023'!M163+'11-2023'!M163+'12-2023'!M163</f>
        <v>4210890.7198182605</v>
      </c>
      <c r="N163" s="73">
        <f>'05-2023'!N163+'06-2023'!N163+'07-2023'!N163+'08-2023'!N163+'09-2023'!N163+'10-2023'!N163+'11-2023'!N163+'12-2023'!N163</f>
        <v>83698.39</v>
      </c>
      <c r="O163" s="73">
        <f>'05-2023'!O163+'06-2023'!O163+'07-2023'!O163+'08-2023'!O163+'09-2023'!O163+'10-2023'!O163+'11-2023'!O163+'12-2023'!O163</f>
        <v>16739.68</v>
      </c>
      <c r="P163" s="73">
        <f>'05-2023'!P163+'06-2023'!P163+'07-2023'!P163+'08-2023'!P163+'09-2023'!P163+'10-2023'!P163+'11-2023'!P163+'12-2023'!P163</f>
        <v>66958.70999999999</v>
      </c>
      <c r="Q163" s="74">
        <f t="shared" si="2"/>
        <v>4610216.34981826</v>
      </c>
    </row>
    <row r="164" spans="1:17" ht="12.75">
      <c r="A164" s="72">
        <f>+'01-2023'!A164</f>
        <v>153</v>
      </c>
      <c r="B164" s="21" t="str">
        <f>+'01-2023'!B164</f>
        <v>MOZARLANDIA</v>
      </c>
      <c r="C164" s="25">
        <f>+IF(ISERROR(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,"",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</f>
        <v>0.3756372795630414</v>
      </c>
      <c r="D164" s="22">
        <f>+'01-2023'!D164+'02-2023'!D164+'03-2023'!D164+'04-2023'!D164+'05-2023'!D164+'06-2023'!D164+'07-2023'!D164+'08-2023'!D164+'09-2023'!D164+'10-2023'!D164+'11-2023'!D164+'12-2023'!D164</f>
        <v>1502071.605</v>
      </c>
      <c r="E164" s="22">
        <f>+'01-2023'!E164+'02-2023'!E164+'03-2023'!E164+'04-2023'!E164+'05-2023'!E164+'06-2023'!E164+'07-2023'!E164+'08-2023'!E164+'09-2023'!E164+'10-2023'!E164+'11-2023'!E164+'12-2023'!E164</f>
        <v>299121.295</v>
      </c>
      <c r="F164" s="22">
        <f>+'01-2023'!F164+'02-2023'!F164+'03-2023'!F164+'04-2023'!F164+'05-2023'!F164+'06-2023'!F164+'07-2023'!F164+'08-2023'!F164+'09-2023'!F164+'10-2023'!F164+'11-2023'!F164+'12-2023'!F164</f>
        <v>1202950.3100000003</v>
      </c>
      <c r="G164" s="22">
        <f>+'01-2023'!G164+'02-2023'!G164+'03-2023'!G164+'04-2023'!G164+'05-2023'!G164+'06-2023'!G164+'07-2023'!G164+'08-2023'!G164+'09-2023'!G164+'10-2023'!G164+'11-2023'!G164+'12-2023'!G164</f>
        <v>92160.54000000001</v>
      </c>
      <c r="H164" s="22">
        <f>+'01-2023'!H164+'02-2023'!H164+'03-2023'!H164+'04-2023'!H164+'05-2023'!H164+'06-2023'!H164+'07-2023'!H164+'08-2023'!H164+'09-2023'!H164+'10-2023'!H164+'11-2023'!H164+'12-2023'!H164</f>
        <v>18432.120000000003</v>
      </c>
      <c r="I164" s="22">
        <f>+'01-2023'!I164+'02-2023'!I164+'03-2023'!I164+'04-2023'!I164+'05-2023'!I164+'06-2023'!I164+'07-2023'!I164+'08-2023'!I164+'09-2023'!I164+'10-2023'!I164+'11-2023'!I164+'12-2023'!I164</f>
        <v>737.29</v>
      </c>
      <c r="J164" s="22">
        <f>+'01-2023'!J164+'02-2023'!J164+'03-2023'!J164+'04-2023'!J164+'05-2023'!J164+'06-2023'!J164+'07-2023'!J164+'08-2023'!J164+'09-2023'!J164+'10-2023'!J164+'11-2023'!J164+'12-2023'!J164</f>
        <v>72991.13</v>
      </c>
      <c r="K164" s="22">
        <f>+'01-2023'!K164+'02-2023'!K164+'03-2023'!K164+'04-2023'!K164+'05-2023'!K164+'06-2023'!K164+'07-2023'!K164+'08-2023'!K164+'09-2023'!K164+'10-2023'!K164+'11-2023'!K164+'12-2023'!K164</f>
        <v>16049127.63489122</v>
      </c>
      <c r="L164" s="22">
        <f>+'01-2023'!L164+'02-2023'!L164+'03-2023'!L164+'04-2023'!L164+'05-2023'!L164+'06-2023'!L164+'07-2023'!L164+'08-2023'!L164+'09-2023'!L164+'10-2023'!L164+'11-2023'!L164+'12-2023'!L164</f>
        <v>3251415.5441850238</v>
      </c>
      <c r="M164" s="22">
        <f>+'01-2023'!M164+'02-2023'!M164+'03-2023'!M164+'04-2023'!M164+'05-2023'!M164+'06-2023'!M164+'07-2023'!M164+'08-2023'!M164+'09-2023'!M164+'10-2023'!M164+'11-2023'!M164+'12-2023'!M164</f>
        <v>12797712.0907062</v>
      </c>
      <c r="N164" s="73">
        <f>'05-2023'!N164+'06-2023'!N164+'07-2023'!N164+'08-2023'!N164+'09-2023'!N164+'10-2023'!N164+'11-2023'!N164+'12-2023'!N164</f>
        <v>254544.03999999998</v>
      </c>
      <c r="O164" s="73">
        <f>'05-2023'!O164+'06-2023'!O164+'07-2023'!O164+'08-2023'!O164+'09-2023'!O164+'10-2023'!O164+'11-2023'!O164+'12-2023'!O164</f>
        <v>50908.81</v>
      </c>
      <c r="P164" s="73">
        <f>'05-2023'!P164+'06-2023'!P164+'07-2023'!P164+'08-2023'!P164+'09-2023'!P164+'10-2023'!P164+'11-2023'!P164+'12-2023'!P164</f>
        <v>203635.22999999998</v>
      </c>
      <c r="Q164" s="74">
        <f t="shared" si="2"/>
        <v>14277288.760706201</v>
      </c>
    </row>
    <row r="165" spans="1:17" ht="12.75">
      <c r="A165" s="72">
        <f>+'01-2023'!A165</f>
        <v>154</v>
      </c>
      <c r="B165" s="21" t="str">
        <f>+'01-2023'!B165</f>
        <v>MUNDO NOVO</v>
      </c>
      <c r="C165" s="25">
        <f>+IF(ISERROR(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,"",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</f>
        <v>0.1481195285689167</v>
      </c>
      <c r="D165" s="22">
        <f>+'01-2023'!D165+'02-2023'!D165+'03-2023'!D165+'04-2023'!D165+'05-2023'!D165+'06-2023'!D165+'07-2023'!D165+'08-2023'!D165+'09-2023'!D165+'10-2023'!D165+'11-2023'!D165+'12-2023'!D165</f>
        <v>365113.42000000004</v>
      </c>
      <c r="E165" s="22">
        <f>+'01-2023'!E165+'02-2023'!E165+'03-2023'!E165+'04-2023'!E165+'05-2023'!E165+'06-2023'!E165+'07-2023'!E165+'08-2023'!E165+'09-2023'!E165+'10-2023'!E165+'11-2023'!E165+'12-2023'!E165</f>
        <v>71974.7</v>
      </c>
      <c r="F165" s="22">
        <f>+'01-2023'!F165+'02-2023'!F165+'03-2023'!F165+'04-2023'!F165+'05-2023'!F165+'06-2023'!F165+'07-2023'!F165+'08-2023'!F165+'09-2023'!F165+'10-2023'!F165+'11-2023'!F165+'12-2023'!F165</f>
        <v>293138.72000000003</v>
      </c>
      <c r="G165" s="22">
        <f>+'01-2023'!G165+'02-2023'!G165+'03-2023'!G165+'04-2023'!G165+'05-2023'!G165+'06-2023'!G165+'07-2023'!G165+'08-2023'!G165+'09-2023'!G165+'10-2023'!G165+'11-2023'!G165+'12-2023'!G165</f>
        <v>36341.53</v>
      </c>
      <c r="H165" s="22">
        <f>+'01-2023'!H165+'02-2023'!H165+'03-2023'!H165+'04-2023'!H165+'05-2023'!H165+'06-2023'!H165+'07-2023'!H165+'08-2023'!H165+'09-2023'!H165+'10-2023'!H165+'11-2023'!H165+'12-2023'!H165</f>
        <v>7268.32</v>
      </c>
      <c r="I165" s="22">
        <f>+'01-2023'!I165+'02-2023'!I165+'03-2023'!I165+'04-2023'!I165+'05-2023'!I165+'06-2023'!I165+'07-2023'!I165+'08-2023'!I165+'09-2023'!I165+'10-2023'!I165+'11-2023'!I165+'12-2023'!I165</f>
        <v>290.73</v>
      </c>
      <c r="J165" s="22">
        <f>+'01-2023'!J165+'02-2023'!J165+'03-2023'!J165+'04-2023'!J165+'05-2023'!J165+'06-2023'!J165+'07-2023'!J165+'08-2023'!J165+'09-2023'!J165+'10-2023'!J165+'11-2023'!J165+'12-2023'!J165</f>
        <v>28782.48</v>
      </c>
      <c r="K165" s="22">
        <f>+'01-2023'!K165+'02-2023'!K165+'03-2023'!K165+'04-2023'!K165+'05-2023'!K165+'06-2023'!K165+'07-2023'!K165+'08-2023'!K165+'09-2023'!K165+'10-2023'!K165+'11-2023'!K165+'12-2023'!K165</f>
        <v>6348313.94662139</v>
      </c>
      <c r="L165" s="22">
        <f>+'01-2023'!L165+'02-2023'!L165+'03-2023'!L165+'04-2023'!L165+'05-2023'!L165+'06-2023'!L165+'07-2023'!L165+'08-2023'!L165+'09-2023'!L165+'10-2023'!L165+'11-2023'!L165+'12-2023'!L165</f>
        <v>1274647.2794459672</v>
      </c>
      <c r="M165" s="22">
        <f>+'01-2023'!M165+'02-2023'!M165+'03-2023'!M165+'04-2023'!M165+'05-2023'!M165+'06-2023'!M165+'07-2023'!M165+'08-2023'!M165+'09-2023'!M165+'10-2023'!M165+'11-2023'!M165+'12-2023'!M165</f>
        <v>5073666.667175423</v>
      </c>
      <c r="N165" s="73">
        <f>'05-2023'!N165+'06-2023'!N165+'07-2023'!N165+'08-2023'!N165+'09-2023'!N165+'10-2023'!N165+'11-2023'!N165+'12-2023'!N165</f>
        <v>100373.04000000001</v>
      </c>
      <c r="O165" s="73">
        <f>'05-2023'!O165+'06-2023'!O165+'07-2023'!O165+'08-2023'!O165+'09-2023'!O165+'10-2023'!O165+'11-2023'!O165+'12-2023'!O165</f>
        <v>20074.61</v>
      </c>
      <c r="P165" s="73">
        <f>'05-2023'!P165+'06-2023'!P165+'07-2023'!P165+'08-2023'!P165+'09-2023'!P165+'10-2023'!P165+'11-2023'!P165+'12-2023'!P165</f>
        <v>80298.43000000001</v>
      </c>
      <c r="Q165" s="74">
        <f t="shared" si="2"/>
        <v>5475886.297175423</v>
      </c>
    </row>
    <row r="166" spans="1:17" ht="12.75">
      <c r="A166" s="72">
        <f>+'01-2023'!A166</f>
        <v>155</v>
      </c>
      <c r="B166" s="21" t="str">
        <f>+'01-2023'!B166</f>
        <v>MUTUNOPOLIS</v>
      </c>
      <c r="C166" s="25">
        <f>+IF(ISERROR(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,"",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</f>
        <v>0.08156038756136501</v>
      </c>
      <c r="D166" s="22">
        <f>+'01-2023'!D166+'02-2023'!D166+'03-2023'!D166+'04-2023'!D166+'05-2023'!D166+'06-2023'!D166+'07-2023'!D166+'08-2023'!D166+'09-2023'!D166+'10-2023'!D166+'11-2023'!D166+'12-2023'!D166</f>
        <v>298226.54</v>
      </c>
      <c r="E166" s="22">
        <f>+'01-2023'!E166+'02-2023'!E166+'03-2023'!E166+'04-2023'!E166+'05-2023'!E166+'06-2023'!E166+'07-2023'!E166+'08-2023'!E166+'09-2023'!E166+'10-2023'!E166+'11-2023'!E166+'12-2023'!E166</f>
        <v>59529.020000000004</v>
      </c>
      <c r="F166" s="22">
        <f>+'01-2023'!F166+'02-2023'!F166+'03-2023'!F166+'04-2023'!F166+'05-2023'!F166+'06-2023'!F166+'07-2023'!F166+'08-2023'!F166+'09-2023'!F166+'10-2023'!F166+'11-2023'!F166+'12-2023'!F166</f>
        <v>238697.52000000002</v>
      </c>
      <c r="G166" s="22">
        <f>+'01-2023'!G166+'02-2023'!G166+'03-2023'!G166+'04-2023'!G166+'05-2023'!G166+'06-2023'!G166+'07-2023'!G166+'08-2023'!G166+'09-2023'!G166+'10-2023'!G166+'11-2023'!G166+'12-2023'!G166</f>
        <v>20011.199999999997</v>
      </c>
      <c r="H166" s="22">
        <f>+'01-2023'!H166+'02-2023'!H166+'03-2023'!H166+'04-2023'!H166+'05-2023'!H166+'06-2023'!H166+'07-2023'!H166+'08-2023'!H166+'09-2023'!H166+'10-2023'!H166+'11-2023'!H166+'12-2023'!H166</f>
        <v>4002.25</v>
      </c>
      <c r="I166" s="22">
        <f>+'01-2023'!I166+'02-2023'!I166+'03-2023'!I166+'04-2023'!I166+'05-2023'!I166+'06-2023'!I166+'07-2023'!I166+'08-2023'!I166+'09-2023'!I166+'10-2023'!I166+'11-2023'!I166+'12-2023'!I166</f>
        <v>160.08000000000004</v>
      </c>
      <c r="J166" s="22">
        <f>+'01-2023'!J166+'02-2023'!J166+'03-2023'!J166+'04-2023'!J166+'05-2023'!J166+'06-2023'!J166+'07-2023'!J166+'08-2023'!J166+'09-2023'!J166+'10-2023'!J166+'11-2023'!J166+'12-2023'!J166</f>
        <v>15848.869999999999</v>
      </c>
      <c r="K166" s="22">
        <f>+'01-2023'!K166+'02-2023'!K166+'03-2023'!K166+'04-2023'!K166+'05-2023'!K166+'06-2023'!K166+'07-2023'!K166+'08-2023'!K166+'09-2023'!K166+'10-2023'!K166+'11-2023'!K166+'12-2023'!K166</f>
        <v>3443971.8968222793</v>
      </c>
      <c r="L166" s="22">
        <f>+'01-2023'!L166+'02-2023'!L166+'03-2023'!L166+'04-2023'!L166+'05-2023'!L166+'06-2023'!L166+'07-2023'!L166+'08-2023'!L166+'09-2023'!L166+'10-2023'!L166+'11-2023'!L166+'12-2023'!L166</f>
        <v>703515.0053172944</v>
      </c>
      <c r="M166" s="22">
        <f>+'01-2023'!M166+'02-2023'!M166+'03-2023'!M166+'04-2023'!M166+'05-2023'!M166+'06-2023'!M166+'07-2023'!M166+'08-2023'!M166+'09-2023'!M166+'10-2023'!M166+'11-2023'!M166+'12-2023'!M166</f>
        <v>2740456.8915049843</v>
      </c>
      <c r="N166" s="73">
        <f>'05-2023'!N166+'06-2023'!N166+'07-2023'!N166+'08-2023'!N166+'09-2023'!N166+'10-2023'!N166+'11-2023'!N166+'12-2023'!N166</f>
        <v>55259.18</v>
      </c>
      <c r="O166" s="73">
        <f>'05-2023'!O166+'06-2023'!O166+'07-2023'!O166+'08-2023'!O166+'09-2023'!O166+'10-2023'!O166+'11-2023'!O166+'12-2023'!O166</f>
        <v>11051.84</v>
      </c>
      <c r="P166" s="73">
        <f>'05-2023'!P166+'06-2023'!P166+'07-2023'!P166+'08-2023'!P166+'09-2023'!P166+'10-2023'!P166+'11-2023'!P166+'12-2023'!P166</f>
        <v>44207.34</v>
      </c>
      <c r="Q166" s="74">
        <f t="shared" si="2"/>
        <v>3039210.6215049843</v>
      </c>
    </row>
    <row r="167" spans="1:17" ht="12.75">
      <c r="A167" s="72">
        <f>+'01-2023'!A167</f>
        <v>156</v>
      </c>
      <c r="B167" s="21" t="str">
        <f>+'01-2023'!B167</f>
        <v>NAZARIO</v>
      </c>
      <c r="C167" s="25">
        <f>+IF(ISERROR(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,"",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</f>
        <v>0.23288513335341035</v>
      </c>
      <c r="D167" s="22">
        <f>+'01-2023'!D167+'02-2023'!D167+'03-2023'!D167+'04-2023'!D167+'05-2023'!D167+'06-2023'!D167+'07-2023'!D167+'08-2023'!D167+'09-2023'!D167+'10-2023'!D167+'11-2023'!D167+'12-2023'!D167</f>
        <v>676713.08</v>
      </c>
      <c r="E167" s="22">
        <f>+'01-2023'!E167+'02-2023'!E167+'03-2023'!E167+'04-2023'!E167+'05-2023'!E167+'06-2023'!E167+'07-2023'!E167+'08-2023'!E167+'09-2023'!E167+'10-2023'!E167+'11-2023'!E167+'12-2023'!E167</f>
        <v>134003.96</v>
      </c>
      <c r="F167" s="22">
        <f>+'01-2023'!F167+'02-2023'!F167+'03-2023'!F167+'04-2023'!F167+'05-2023'!F167+'06-2023'!F167+'07-2023'!F167+'08-2023'!F167+'09-2023'!F167+'10-2023'!F167+'11-2023'!F167+'12-2023'!F167</f>
        <v>542709.12</v>
      </c>
      <c r="G167" s="22">
        <f>+'01-2023'!G167+'02-2023'!G167+'03-2023'!G167+'04-2023'!G167+'05-2023'!G167+'06-2023'!G167+'07-2023'!G167+'08-2023'!G167+'09-2023'!G167+'10-2023'!G167+'11-2023'!G167+'12-2023'!G167</f>
        <v>57138.03999999999</v>
      </c>
      <c r="H167" s="22">
        <f>+'01-2023'!H167+'02-2023'!H167+'03-2023'!H167+'04-2023'!H167+'05-2023'!H167+'06-2023'!H167+'07-2023'!H167+'08-2023'!H167+'09-2023'!H167+'10-2023'!H167+'11-2023'!H167+'12-2023'!H167</f>
        <v>11427.619999999999</v>
      </c>
      <c r="I167" s="22">
        <f>+'01-2023'!I167+'02-2023'!I167+'03-2023'!I167+'04-2023'!I167+'05-2023'!I167+'06-2023'!I167+'07-2023'!I167+'08-2023'!I167+'09-2023'!I167+'10-2023'!I167+'11-2023'!I167+'12-2023'!I167</f>
        <v>457.11</v>
      </c>
      <c r="J167" s="22">
        <f>+'01-2023'!J167+'02-2023'!J167+'03-2023'!J167+'04-2023'!J167+'05-2023'!J167+'06-2023'!J167+'07-2023'!J167+'08-2023'!J167+'09-2023'!J167+'10-2023'!J167+'11-2023'!J167+'12-2023'!J167</f>
        <v>45253.31</v>
      </c>
      <c r="K167" s="22">
        <f>+'01-2023'!K167+'02-2023'!K167+'03-2023'!K167+'04-2023'!K167+'05-2023'!K167+'06-2023'!K167+'07-2023'!K167+'08-2023'!K167+'09-2023'!K167+'10-2023'!K167+'11-2023'!K167+'12-2023'!K167</f>
        <v>9964663.212511228</v>
      </c>
      <c r="L167" s="22">
        <f>+'01-2023'!L167+'02-2023'!L167+'03-2023'!L167+'04-2023'!L167+'05-2023'!L167+'06-2023'!L167+'07-2023'!L167+'08-2023'!L167+'09-2023'!L167+'10-2023'!L167+'11-2023'!L167+'12-2023'!L167</f>
        <v>2012745.0131276601</v>
      </c>
      <c r="M167" s="22">
        <f>+'01-2023'!M167+'02-2023'!M167+'03-2023'!M167+'04-2023'!M167+'05-2023'!M167+'06-2023'!M167+'07-2023'!M167+'08-2023'!M167+'09-2023'!M167+'10-2023'!M167+'11-2023'!M167+'12-2023'!M167</f>
        <v>7951918.199383568</v>
      </c>
      <c r="N167" s="73">
        <f>'05-2023'!N167+'06-2023'!N167+'07-2023'!N167+'08-2023'!N167+'09-2023'!N167+'10-2023'!N167+'11-2023'!N167+'12-2023'!N167</f>
        <v>157778.76</v>
      </c>
      <c r="O167" s="73">
        <f>'05-2023'!O167+'06-2023'!O167+'07-2023'!O167+'08-2023'!O167+'09-2023'!O167+'10-2023'!O167+'11-2023'!O167+'12-2023'!O167</f>
        <v>31555.75</v>
      </c>
      <c r="P167" s="73">
        <f>'05-2023'!P167+'06-2023'!P167+'07-2023'!P167+'08-2023'!P167+'09-2023'!P167+'10-2023'!P167+'11-2023'!P167+'12-2023'!P167</f>
        <v>126223.01</v>
      </c>
      <c r="Q167" s="74">
        <f t="shared" si="2"/>
        <v>8666103.639383567</v>
      </c>
    </row>
    <row r="168" spans="1:17" ht="12.75">
      <c r="A168" s="72">
        <f>+'01-2023'!A168</f>
        <v>157</v>
      </c>
      <c r="B168" s="21" t="str">
        <f>+'01-2023'!B168</f>
        <v>NEROPOLIS</v>
      </c>
      <c r="C168" s="25">
        <f>+IF(ISERROR(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,"",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</f>
        <v>0.6232867508321767</v>
      </c>
      <c r="D168" s="22">
        <f>+'01-2023'!D168+'02-2023'!D168+'03-2023'!D168+'04-2023'!D168+'05-2023'!D168+'06-2023'!D168+'07-2023'!D168+'08-2023'!D168+'09-2023'!D168+'10-2023'!D168+'11-2023'!D168+'12-2023'!D168</f>
        <v>2551382.645</v>
      </c>
      <c r="E168" s="22">
        <f>+'01-2023'!E168+'02-2023'!E168+'03-2023'!E168+'04-2023'!E168+'05-2023'!E168+'06-2023'!E168+'07-2023'!E168+'08-2023'!E168+'09-2023'!E168+'10-2023'!E168+'11-2023'!E168+'12-2023'!E168</f>
        <v>507973.985</v>
      </c>
      <c r="F168" s="22">
        <f>+'01-2023'!F168+'02-2023'!F168+'03-2023'!F168+'04-2023'!F168+'05-2023'!F168+'06-2023'!F168+'07-2023'!F168+'08-2023'!F168+'09-2023'!F168+'10-2023'!F168+'11-2023'!F168+'12-2023'!F168</f>
        <v>2043408.66</v>
      </c>
      <c r="G168" s="22">
        <f>+'01-2023'!G168+'02-2023'!G168+'03-2023'!G168+'04-2023'!G168+'05-2023'!G168+'06-2023'!G168+'07-2023'!G168+'08-2023'!G168+'09-2023'!G168+'10-2023'!G168+'11-2023'!G168+'12-2023'!G168</f>
        <v>152920.51</v>
      </c>
      <c r="H168" s="22">
        <f>+'01-2023'!H168+'02-2023'!H168+'03-2023'!H168+'04-2023'!H168+'05-2023'!H168+'06-2023'!H168+'07-2023'!H168+'08-2023'!H168+'09-2023'!H168+'10-2023'!H168+'11-2023'!H168+'12-2023'!H168</f>
        <v>30584.11</v>
      </c>
      <c r="I168" s="22">
        <f>+'01-2023'!I168+'02-2023'!I168+'03-2023'!I168+'04-2023'!I168+'05-2023'!I168+'06-2023'!I168+'07-2023'!I168+'08-2023'!I168+'09-2023'!I168+'10-2023'!I168+'11-2023'!I168+'12-2023'!I168</f>
        <v>1223.35</v>
      </c>
      <c r="J168" s="22">
        <f>+'01-2023'!J168+'02-2023'!J168+'03-2023'!J168+'04-2023'!J168+'05-2023'!J168+'06-2023'!J168+'07-2023'!J168+'08-2023'!J168+'09-2023'!J168+'10-2023'!J168+'11-2023'!J168+'12-2023'!J168</f>
        <v>121113.05</v>
      </c>
      <c r="K168" s="22">
        <f>+'01-2023'!K168+'02-2023'!K168+'03-2023'!K168+'04-2023'!K168+'05-2023'!K168+'06-2023'!K168+'07-2023'!K168+'08-2023'!K168+'09-2023'!K168+'10-2023'!K168+'11-2023'!K168+'12-2023'!K168</f>
        <v>26775851.07294549</v>
      </c>
      <c r="L168" s="22">
        <f>+'01-2023'!L168+'02-2023'!L168+'03-2023'!L168+'04-2023'!L168+'05-2023'!L168+'06-2023'!L168+'07-2023'!L168+'08-2023'!L168+'09-2023'!L168+'10-2023'!L168+'11-2023'!L168+'12-2023'!L168</f>
        <v>5384158.998500091</v>
      </c>
      <c r="M168" s="22">
        <f>+'01-2023'!M168+'02-2023'!M168+'03-2023'!M168+'04-2023'!M168+'05-2023'!M168+'06-2023'!M168+'07-2023'!M168+'08-2023'!M168+'09-2023'!M168+'10-2023'!M168+'11-2023'!M168+'12-2023'!M168</f>
        <v>21391692.0744454</v>
      </c>
      <c r="N168" s="73">
        <f>'05-2023'!N168+'06-2023'!N168+'07-2023'!N168+'08-2023'!N168+'09-2023'!N168+'10-2023'!N168+'11-2023'!N168+'12-2023'!N168</f>
        <v>422330.37</v>
      </c>
      <c r="O168" s="73">
        <f>'05-2023'!O168+'06-2023'!O168+'07-2023'!O168+'08-2023'!O168+'09-2023'!O168+'10-2023'!O168+'11-2023'!O168+'12-2023'!O168</f>
        <v>84466.07</v>
      </c>
      <c r="P168" s="73">
        <f>'05-2023'!P168+'06-2023'!P168+'07-2023'!P168+'08-2023'!P168+'09-2023'!P168+'10-2023'!P168+'11-2023'!P168+'12-2023'!P168</f>
        <v>337864.3</v>
      </c>
      <c r="Q168" s="74">
        <f t="shared" si="2"/>
        <v>23894078.084445402</v>
      </c>
    </row>
    <row r="169" spans="1:17" ht="12.75">
      <c r="A169" s="72">
        <f>+'01-2023'!A169</f>
        <v>158</v>
      </c>
      <c r="B169" s="21" t="str">
        <f>+'01-2023'!B169</f>
        <v>NIQUELANDIA</v>
      </c>
      <c r="C169" s="25">
        <f>+IF(ISERROR(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,"",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</f>
        <v>0.5359873943704159</v>
      </c>
      <c r="D169" s="22">
        <f>+'01-2023'!D169+'02-2023'!D169+'03-2023'!D169+'04-2023'!D169+'05-2023'!D169+'06-2023'!D169+'07-2023'!D169+'08-2023'!D169+'09-2023'!D169+'10-2023'!D169+'11-2023'!D169+'12-2023'!D169</f>
        <v>3159562.0599999996</v>
      </c>
      <c r="E169" s="22">
        <f>+'01-2023'!E169+'02-2023'!E169+'03-2023'!E169+'04-2023'!E169+'05-2023'!E169+'06-2023'!E169+'07-2023'!E169+'08-2023'!E169+'09-2023'!E169+'10-2023'!E169+'11-2023'!E169+'12-2023'!E169</f>
        <v>618396.21</v>
      </c>
      <c r="F169" s="22">
        <f>+'01-2023'!F169+'02-2023'!F169+'03-2023'!F169+'04-2023'!F169+'05-2023'!F169+'06-2023'!F169+'07-2023'!F169+'08-2023'!F169+'09-2023'!F169+'10-2023'!F169+'11-2023'!F169+'12-2023'!F169</f>
        <v>2541165.85</v>
      </c>
      <c r="G169" s="22">
        <f>+'01-2023'!G169+'02-2023'!G169+'03-2023'!G169+'04-2023'!G169+'05-2023'!G169+'06-2023'!G169+'07-2023'!G169+'08-2023'!G169+'09-2023'!G169+'10-2023'!G169+'11-2023'!G169+'12-2023'!G169</f>
        <v>131501.05</v>
      </c>
      <c r="H169" s="22">
        <f>+'01-2023'!H169+'02-2023'!H169+'03-2023'!H169+'04-2023'!H169+'05-2023'!H169+'06-2023'!H169+'07-2023'!H169+'08-2023'!H169+'09-2023'!H169+'10-2023'!H169+'11-2023'!H169+'12-2023'!H169</f>
        <v>26300.22</v>
      </c>
      <c r="I169" s="22">
        <f>+'01-2023'!I169+'02-2023'!I169+'03-2023'!I169+'04-2023'!I169+'05-2023'!I169+'06-2023'!I169+'07-2023'!I169+'08-2023'!I169+'09-2023'!I169+'10-2023'!I169+'11-2023'!I169+'12-2023'!I169</f>
        <v>1052</v>
      </c>
      <c r="J169" s="22">
        <f>+'01-2023'!J169+'02-2023'!J169+'03-2023'!J169+'04-2023'!J169+'05-2023'!J169+'06-2023'!J169+'07-2023'!J169+'08-2023'!J169+'09-2023'!J169+'10-2023'!J169+'11-2023'!J169+'12-2023'!J169</f>
        <v>104148.82999999999</v>
      </c>
      <c r="K169" s="22">
        <f>+'01-2023'!K169+'02-2023'!K169+'03-2023'!K169+'04-2023'!K169+'05-2023'!K169+'06-2023'!K169+'07-2023'!K169+'08-2023'!K169+'09-2023'!K169+'10-2023'!K169+'11-2023'!K169+'12-2023'!K169</f>
        <v>22885617.54935641</v>
      </c>
      <c r="L169" s="22">
        <f>+'01-2023'!L169+'02-2023'!L169+'03-2023'!L169+'04-2023'!L169+'05-2023'!L169+'06-2023'!L169+'07-2023'!L169+'08-2023'!L169+'09-2023'!L169+'10-2023'!L169+'11-2023'!L169+'12-2023'!L169</f>
        <v>4619141.554442771</v>
      </c>
      <c r="M169" s="22">
        <f>+'01-2023'!M169+'02-2023'!M169+'03-2023'!M169+'04-2023'!M169+'05-2023'!M169+'06-2023'!M169+'07-2023'!M169+'08-2023'!M169+'09-2023'!M169+'10-2023'!M169+'11-2023'!M169+'12-2023'!M169</f>
        <v>18266475.99491364</v>
      </c>
      <c r="N169" s="73">
        <f>'05-2023'!N169+'06-2023'!N169+'07-2023'!N169+'08-2023'!N169+'09-2023'!N169+'10-2023'!N169+'11-2023'!N169+'12-2023'!N169</f>
        <v>363194.47</v>
      </c>
      <c r="O169" s="73">
        <f>'05-2023'!O169+'06-2023'!O169+'07-2023'!O169+'08-2023'!O169+'09-2023'!O169+'10-2023'!O169+'11-2023'!O169+'12-2023'!O169</f>
        <v>72638.9</v>
      </c>
      <c r="P169" s="73">
        <f>'05-2023'!P169+'06-2023'!P169+'07-2023'!P169+'08-2023'!P169+'09-2023'!P169+'10-2023'!P169+'11-2023'!P169+'12-2023'!P169</f>
        <v>290555.57</v>
      </c>
      <c r="Q169" s="74">
        <f t="shared" si="2"/>
        <v>21202346.24491364</v>
      </c>
    </row>
    <row r="170" spans="1:17" ht="12.75">
      <c r="A170" s="72">
        <f>+'01-2023'!A170</f>
        <v>159</v>
      </c>
      <c r="B170" s="21" t="str">
        <f>+'01-2023'!B170</f>
        <v>NOVA AMERICA</v>
      </c>
      <c r="C170" s="25">
        <f>+IF(ISERROR(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,"",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</f>
        <v>0.07485843139913234</v>
      </c>
      <c r="D170" s="22">
        <f>+'01-2023'!D170+'02-2023'!D170+'03-2023'!D170+'04-2023'!D170+'05-2023'!D170+'06-2023'!D170+'07-2023'!D170+'08-2023'!D170+'09-2023'!D170+'10-2023'!D170+'11-2023'!D170+'12-2023'!D170</f>
        <v>106961.75999999998</v>
      </c>
      <c r="E170" s="22">
        <f>+'01-2023'!E170+'02-2023'!E170+'03-2023'!E170+'04-2023'!E170+'05-2023'!E170+'06-2023'!E170+'07-2023'!E170+'08-2023'!E170+'09-2023'!E170+'10-2023'!E170+'11-2023'!E170+'12-2023'!E170</f>
        <v>20738.42</v>
      </c>
      <c r="F170" s="22">
        <f>+'01-2023'!F170+'02-2023'!F170+'03-2023'!F170+'04-2023'!F170+'05-2023'!F170+'06-2023'!F170+'07-2023'!F170+'08-2023'!F170+'09-2023'!F170+'10-2023'!F170+'11-2023'!F170+'12-2023'!F170</f>
        <v>86223.34</v>
      </c>
      <c r="G170" s="22">
        <f>+'01-2023'!G170+'02-2023'!G170+'03-2023'!G170+'04-2023'!G170+'05-2023'!G170+'06-2023'!G170+'07-2023'!G170+'08-2023'!G170+'09-2023'!G170+'10-2023'!G170+'11-2023'!G170+'12-2023'!G170</f>
        <v>18367.809999999998</v>
      </c>
      <c r="H170" s="22">
        <f>+'01-2023'!H170+'02-2023'!H170+'03-2023'!H170+'04-2023'!H170+'05-2023'!H170+'06-2023'!H170+'07-2023'!H170+'08-2023'!H170+'09-2023'!H170+'10-2023'!H170+'11-2023'!H170+'12-2023'!H170</f>
        <v>3673.5800000000004</v>
      </c>
      <c r="I170" s="22">
        <f>+'01-2023'!I170+'02-2023'!I170+'03-2023'!I170+'04-2023'!I170+'05-2023'!I170+'06-2023'!I170+'07-2023'!I170+'08-2023'!I170+'09-2023'!I170+'10-2023'!I170+'11-2023'!I170+'12-2023'!I170</f>
        <v>146.94</v>
      </c>
      <c r="J170" s="22">
        <f>+'01-2023'!J170+'02-2023'!J170+'03-2023'!J170+'04-2023'!J170+'05-2023'!J170+'06-2023'!J170+'07-2023'!J170+'08-2023'!J170+'09-2023'!J170+'10-2023'!J170+'11-2023'!J170+'12-2023'!J170</f>
        <v>14547.289999999999</v>
      </c>
      <c r="K170" s="22">
        <f>+'01-2023'!K170+'02-2023'!K170+'03-2023'!K170+'04-2023'!K170+'05-2023'!K170+'06-2023'!K170+'07-2023'!K170+'08-2023'!K170+'09-2023'!K170+'10-2023'!K170+'11-2023'!K170+'12-2023'!K170</f>
        <v>3078778.3982344363</v>
      </c>
      <c r="L170" s="22">
        <f>+'01-2023'!L170+'02-2023'!L170+'03-2023'!L170+'04-2023'!L170+'05-2023'!L170+'06-2023'!L170+'07-2023'!L170+'08-2023'!L170+'09-2023'!L170+'10-2023'!L170+'11-2023'!L170+'12-2023'!L170</f>
        <v>647219.8608433255</v>
      </c>
      <c r="M170" s="22">
        <f>+'01-2023'!M170+'02-2023'!M170+'03-2023'!M170+'04-2023'!M170+'05-2023'!M170+'06-2023'!M170+'07-2023'!M170+'08-2023'!M170+'09-2023'!M170+'10-2023'!M170+'11-2023'!M170+'12-2023'!M170</f>
        <v>2431558.5373911103</v>
      </c>
      <c r="N170" s="73">
        <f>'05-2023'!N170+'06-2023'!N170+'07-2023'!N170+'08-2023'!N170+'09-2023'!N170+'10-2023'!N170+'11-2023'!N170+'12-2023'!N170</f>
        <v>50729.67</v>
      </c>
      <c r="O170" s="73">
        <f>'05-2023'!O170+'06-2023'!O170+'07-2023'!O170+'08-2023'!O170+'09-2023'!O170+'10-2023'!O170+'11-2023'!O170+'12-2023'!O170</f>
        <v>10145.93</v>
      </c>
      <c r="P170" s="73">
        <f>'05-2023'!P170+'06-2023'!P170+'07-2023'!P170+'08-2023'!P170+'09-2023'!P170+'10-2023'!P170+'11-2023'!P170+'12-2023'!P170</f>
        <v>40583.740000000005</v>
      </c>
      <c r="Q170" s="74">
        <f t="shared" si="2"/>
        <v>2572912.9073911104</v>
      </c>
    </row>
    <row r="171" spans="1:17" ht="12.75">
      <c r="A171" s="72">
        <f>+'01-2023'!A171</f>
        <v>160</v>
      </c>
      <c r="B171" s="21" t="str">
        <f>+'01-2023'!B171</f>
        <v>NOVA AURORA</v>
      </c>
      <c r="C171" s="25">
        <f>+IF(ISERROR(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,"",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</f>
        <v>0.08612232830186223</v>
      </c>
      <c r="D171" s="22">
        <f>+'01-2023'!D171+'02-2023'!D171+'03-2023'!D171+'04-2023'!D171+'05-2023'!D171+'06-2023'!D171+'07-2023'!D171+'08-2023'!D171+'09-2023'!D171+'10-2023'!D171+'11-2023'!D171+'12-2023'!D171</f>
        <v>247107.23999999996</v>
      </c>
      <c r="E171" s="22">
        <f>+'01-2023'!E171+'02-2023'!E171+'03-2023'!E171+'04-2023'!E171+'05-2023'!E171+'06-2023'!E171+'07-2023'!E171+'08-2023'!E171+'09-2023'!E171+'10-2023'!E171+'11-2023'!E171+'12-2023'!E171</f>
        <v>49543.45</v>
      </c>
      <c r="F171" s="22">
        <f>+'01-2023'!F171+'02-2023'!F171+'03-2023'!F171+'04-2023'!F171+'05-2023'!F171+'06-2023'!F171+'07-2023'!F171+'08-2023'!F171+'09-2023'!F171+'10-2023'!F171+'11-2023'!F171+'12-2023'!F171</f>
        <v>197563.78999999998</v>
      </c>
      <c r="G171" s="22">
        <f>+'01-2023'!G171+'02-2023'!G171+'03-2023'!G171+'04-2023'!G171+'05-2023'!G171+'06-2023'!G171+'07-2023'!G171+'08-2023'!G171+'09-2023'!G171+'10-2023'!G171+'11-2023'!G171+'12-2023'!G171</f>
        <v>21131.270000000004</v>
      </c>
      <c r="H171" s="22">
        <f>+'01-2023'!H171+'02-2023'!H171+'03-2023'!H171+'04-2023'!H171+'05-2023'!H171+'06-2023'!H171+'07-2023'!H171+'08-2023'!H171+'09-2023'!H171+'10-2023'!H171+'11-2023'!H171+'12-2023'!H171</f>
        <v>4226.259999999999</v>
      </c>
      <c r="I171" s="22">
        <f>+'01-2023'!I171+'02-2023'!I171+'03-2023'!I171+'04-2023'!I171+'05-2023'!I171+'06-2023'!I171+'07-2023'!I171+'08-2023'!I171+'09-2023'!I171+'10-2023'!I171+'11-2023'!I171+'12-2023'!I171</f>
        <v>169.05</v>
      </c>
      <c r="J171" s="22">
        <f>+'01-2023'!J171+'02-2023'!J171+'03-2023'!J171+'04-2023'!J171+'05-2023'!J171+'06-2023'!J171+'07-2023'!J171+'08-2023'!J171+'09-2023'!J171+'10-2023'!J171+'11-2023'!J171+'12-2023'!J171</f>
        <v>16735.96</v>
      </c>
      <c r="K171" s="22">
        <f>+'01-2023'!K171+'02-2023'!K171+'03-2023'!K171+'04-2023'!K171+'05-2023'!K171+'06-2023'!K171+'07-2023'!K171+'08-2023'!K171+'09-2023'!K171+'10-2023'!K171+'11-2023'!K171+'12-2023'!K171</f>
        <v>3680706.151793246</v>
      </c>
      <c r="L171" s="22">
        <f>+'01-2023'!L171+'02-2023'!L171+'03-2023'!L171+'04-2023'!L171+'05-2023'!L171+'06-2023'!L171+'07-2023'!L171+'08-2023'!L171+'09-2023'!L171+'10-2023'!L171+'11-2023'!L171+'12-2023'!L171</f>
        <v>744487.8825129549</v>
      </c>
      <c r="M171" s="22">
        <f>+'01-2023'!M171+'02-2023'!M171+'03-2023'!M171+'04-2023'!M171+'05-2023'!M171+'06-2023'!M171+'07-2023'!M171+'08-2023'!M171+'09-2023'!M171+'10-2023'!M171+'11-2023'!M171+'12-2023'!M171</f>
        <v>2936218.2692802916</v>
      </c>
      <c r="N171" s="73">
        <f>'05-2023'!N171+'06-2023'!N171+'07-2023'!N171+'08-2023'!N171+'09-2023'!N171+'10-2023'!N171+'11-2023'!N171+'12-2023'!N171</f>
        <v>58362.2</v>
      </c>
      <c r="O171" s="73">
        <f>'05-2023'!O171+'06-2023'!O171+'07-2023'!O171+'08-2023'!O171+'09-2023'!O171+'10-2023'!O171+'11-2023'!O171+'12-2023'!O171</f>
        <v>11672.439999999999</v>
      </c>
      <c r="P171" s="73">
        <f>'05-2023'!P171+'06-2023'!P171+'07-2023'!P171+'08-2023'!P171+'09-2023'!P171+'10-2023'!P171+'11-2023'!P171+'12-2023'!P171</f>
        <v>46689.759999999995</v>
      </c>
      <c r="Q171" s="74">
        <f t="shared" si="2"/>
        <v>3197207.7792802914</v>
      </c>
    </row>
    <row r="172" spans="1:17" ht="12.75">
      <c r="A172" s="72">
        <f>+'01-2023'!A172</f>
        <v>161</v>
      </c>
      <c r="B172" s="21" t="str">
        <f>+'01-2023'!B172</f>
        <v>NOVA CRIXAS</v>
      </c>
      <c r="C172" s="25">
        <f>+IF(ISERROR(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,"",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</f>
        <v>0.38139246722876463</v>
      </c>
      <c r="D172" s="22">
        <f>+'01-2023'!D172+'02-2023'!D172+'03-2023'!D172+'04-2023'!D172+'05-2023'!D172+'06-2023'!D172+'07-2023'!D172+'08-2023'!D172+'09-2023'!D172+'10-2023'!D172+'11-2023'!D172+'12-2023'!D172</f>
        <v>1013490.4899999999</v>
      </c>
      <c r="E172" s="22">
        <f>+'01-2023'!E172+'02-2023'!E172+'03-2023'!E172+'04-2023'!E172+'05-2023'!E172+'06-2023'!E172+'07-2023'!E172+'08-2023'!E172+'09-2023'!E172+'10-2023'!E172+'11-2023'!E172+'12-2023'!E172</f>
        <v>201669.07</v>
      </c>
      <c r="F172" s="22">
        <f>+'01-2023'!F172+'02-2023'!F172+'03-2023'!F172+'04-2023'!F172+'05-2023'!F172+'06-2023'!F172+'07-2023'!F172+'08-2023'!F172+'09-2023'!F172+'10-2023'!F172+'11-2023'!F172+'12-2023'!F172</f>
        <v>811821.42</v>
      </c>
      <c r="G172" s="22">
        <f>+'01-2023'!G172+'02-2023'!G172+'03-2023'!G172+'04-2023'!G172+'05-2023'!G172+'06-2023'!G172+'07-2023'!G172+'08-2023'!G172+'09-2023'!G172+'10-2023'!G172+'11-2023'!G172+'12-2023'!G172</f>
        <v>93573.01000000001</v>
      </c>
      <c r="H172" s="22">
        <f>+'01-2023'!H172+'02-2023'!H172+'03-2023'!H172+'04-2023'!H172+'05-2023'!H172+'06-2023'!H172+'07-2023'!H172+'08-2023'!H172+'09-2023'!H172+'10-2023'!H172+'11-2023'!H172+'12-2023'!H172</f>
        <v>18714.600000000002</v>
      </c>
      <c r="I172" s="22">
        <f>+'01-2023'!I172+'02-2023'!I172+'03-2023'!I172+'04-2023'!I172+'05-2023'!I172+'06-2023'!I172+'07-2023'!I172+'08-2023'!I172+'09-2023'!I172+'10-2023'!I172+'11-2023'!I172+'12-2023'!I172</f>
        <v>748.5799999999999</v>
      </c>
      <c r="J172" s="22">
        <f>+'01-2023'!J172+'02-2023'!J172+'03-2023'!J172+'04-2023'!J172+'05-2023'!J172+'06-2023'!J172+'07-2023'!J172+'08-2023'!J172+'09-2023'!J172+'10-2023'!J172+'11-2023'!J172+'12-2023'!J172</f>
        <v>74109.83</v>
      </c>
      <c r="K172" s="22">
        <f>+'01-2023'!K172+'02-2023'!K172+'03-2023'!K172+'04-2023'!K172+'05-2023'!K172+'06-2023'!K172+'07-2023'!K172+'08-2023'!K172+'09-2023'!K172+'10-2023'!K172+'11-2023'!K172+'12-2023'!K172</f>
        <v>16204223.140092164</v>
      </c>
      <c r="L172" s="22">
        <f>+'01-2023'!L172+'02-2023'!L172+'03-2023'!L172+'04-2023'!L172+'05-2023'!L172+'06-2023'!L172+'07-2023'!L172+'08-2023'!L172+'09-2023'!L172+'10-2023'!L172+'11-2023'!L172+'12-2023'!L172</f>
        <v>3285651.0043122787</v>
      </c>
      <c r="M172" s="22">
        <f>+'01-2023'!M172+'02-2023'!M172+'03-2023'!M172+'04-2023'!M172+'05-2023'!M172+'06-2023'!M172+'07-2023'!M172+'08-2023'!M172+'09-2023'!M172+'10-2023'!M172+'11-2023'!M172+'12-2023'!M172</f>
        <v>12918572.135779886</v>
      </c>
      <c r="N172" s="73">
        <f>'05-2023'!N172+'06-2023'!N172+'07-2023'!N172+'08-2023'!N172+'09-2023'!N172+'10-2023'!N172+'11-2023'!N172+'12-2023'!N172</f>
        <v>258436.37</v>
      </c>
      <c r="O172" s="73">
        <f>'05-2023'!O172+'06-2023'!O172+'07-2023'!O172+'08-2023'!O172+'09-2023'!O172+'10-2023'!O172+'11-2023'!O172+'12-2023'!O172</f>
        <v>51687.270000000004</v>
      </c>
      <c r="P172" s="73">
        <f>'05-2023'!P172+'06-2023'!P172+'07-2023'!P172+'08-2023'!P172+'09-2023'!P172+'10-2023'!P172+'11-2023'!P172+'12-2023'!P172</f>
        <v>206749.1</v>
      </c>
      <c r="Q172" s="74">
        <f t="shared" si="2"/>
        <v>14011252.485779885</v>
      </c>
    </row>
    <row r="173" spans="1:17" ht="12.75">
      <c r="A173" s="72">
        <f>+'01-2023'!A173</f>
        <v>162</v>
      </c>
      <c r="B173" s="21" t="str">
        <f>+'01-2023'!B173</f>
        <v>NOVA GLORIA</v>
      </c>
      <c r="C173" s="25">
        <f>+IF(ISERROR(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,"",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</f>
        <v>0.08796297132686011</v>
      </c>
      <c r="D173" s="22">
        <f>+'01-2023'!D173+'02-2023'!D173+'03-2023'!D173+'04-2023'!D173+'05-2023'!D173+'06-2023'!D173+'07-2023'!D173+'08-2023'!D173+'09-2023'!D173+'10-2023'!D173+'11-2023'!D173+'12-2023'!D173</f>
        <v>608238.9999999999</v>
      </c>
      <c r="E173" s="22">
        <f>+'01-2023'!E173+'02-2023'!E173+'03-2023'!E173+'04-2023'!E173+'05-2023'!E173+'06-2023'!E173+'07-2023'!E173+'08-2023'!E173+'09-2023'!E173+'10-2023'!E173+'11-2023'!E173+'12-2023'!E173</f>
        <v>118446.83</v>
      </c>
      <c r="F173" s="22">
        <f>+'01-2023'!F173+'02-2023'!F173+'03-2023'!F173+'04-2023'!F173+'05-2023'!F173+'06-2023'!F173+'07-2023'!F173+'08-2023'!F173+'09-2023'!F173+'10-2023'!F173+'11-2023'!F173+'12-2023'!F173</f>
        <v>489792.17000000004</v>
      </c>
      <c r="G173" s="22">
        <f>+'01-2023'!G173+'02-2023'!G173+'03-2023'!G173+'04-2023'!G173+'05-2023'!G173+'06-2023'!G173+'07-2023'!G173+'08-2023'!G173+'09-2023'!G173+'10-2023'!G173+'11-2023'!G173+'12-2023'!G173</f>
        <v>21582.859999999997</v>
      </c>
      <c r="H173" s="22">
        <f>+'01-2023'!H173+'02-2023'!H173+'03-2023'!H173+'04-2023'!H173+'05-2023'!H173+'06-2023'!H173+'07-2023'!H173+'08-2023'!H173+'09-2023'!H173+'10-2023'!H173+'11-2023'!H173+'12-2023'!H173</f>
        <v>4316.58</v>
      </c>
      <c r="I173" s="22">
        <f>+'01-2023'!I173+'02-2023'!I173+'03-2023'!I173+'04-2023'!I173+'05-2023'!I173+'06-2023'!I173+'07-2023'!I173+'08-2023'!I173+'09-2023'!I173+'10-2023'!I173+'11-2023'!I173+'12-2023'!I173</f>
        <v>172.66</v>
      </c>
      <c r="J173" s="22">
        <f>+'01-2023'!J173+'02-2023'!J173+'03-2023'!J173+'04-2023'!J173+'05-2023'!J173+'06-2023'!J173+'07-2023'!J173+'08-2023'!J173+'09-2023'!J173+'10-2023'!J173+'11-2023'!J173+'12-2023'!J173</f>
        <v>17093.62</v>
      </c>
      <c r="K173" s="22">
        <f>+'01-2023'!K173+'02-2023'!K173+'03-2023'!K173+'04-2023'!K173+'05-2023'!K173+'06-2023'!K173+'07-2023'!K173+'08-2023'!K173+'09-2023'!K173+'10-2023'!K173+'11-2023'!K173+'12-2023'!K173</f>
        <v>3777858.6587402597</v>
      </c>
      <c r="L173" s="22">
        <f>+'01-2023'!L173+'02-2023'!L173+'03-2023'!L173+'04-2023'!L173+'05-2023'!L173+'06-2023'!L173+'07-2023'!L173+'08-2023'!L173+'09-2023'!L173+'10-2023'!L173+'11-2023'!L173+'12-2023'!L173</f>
        <v>758530.7670115548</v>
      </c>
      <c r="M173" s="22">
        <f>+'01-2023'!M173+'02-2023'!M173+'03-2023'!M173+'04-2023'!M173+'05-2023'!M173+'06-2023'!M173+'07-2023'!M173+'08-2023'!M173+'09-2023'!M173+'10-2023'!M173+'11-2023'!M173+'12-2023'!M173</f>
        <v>3019327.8917287053</v>
      </c>
      <c r="N173" s="73">
        <f>'05-2023'!N173+'06-2023'!N173+'07-2023'!N173+'08-2023'!N173+'09-2023'!N173+'10-2023'!N173+'11-2023'!N173+'12-2023'!N173</f>
        <v>59609.450000000004</v>
      </c>
      <c r="O173" s="73">
        <f>'05-2023'!O173+'06-2023'!O173+'07-2023'!O173+'08-2023'!O173+'09-2023'!O173+'10-2023'!O173+'11-2023'!O173+'12-2023'!O173</f>
        <v>11921.89</v>
      </c>
      <c r="P173" s="73">
        <f>'05-2023'!P173+'06-2023'!P173+'07-2023'!P173+'08-2023'!P173+'09-2023'!P173+'10-2023'!P173+'11-2023'!P173+'12-2023'!P173</f>
        <v>47687.56</v>
      </c>
      <c r="Q173" s="74">
        <f t="shared" si="2"/>
        <v>3573901.2417287054</v>
      </c>
    </row>
    <row r="174" spans="1:17" ht="12.75">
      <c r="A174" s="72">
        <f>+'01-2023'!A174</f>
        <v>163</v>
      </c>
      <c r="B174" s="21" t="str">
        <f>+'01-2023'!B174</f>
        <v>NOVA IGUACU DE GOIAS</v>
      </c>
      <c r="C174" s="25">
        <f>+IF(ISERROR(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,"",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</f>
        <v>0.05820472688504511</v>
      </c>
      <c r="D174" s="22">
        <f>+'01-2023'!D174+'02-2023'!D174+'03-2023'!D174+'04-2023'!D174+'05-2023'!D174+'06-2023'!D174+'07-2023'!D174+'08-2023'!D174+'09-2023'!D174+'10-2023'!D174+'11-2023'!D174+'12-2023'!D174</f>
        <v>214438.28999999998</v>
      </c>
      <c r="E174" s="22">
        <f>+'01-2023'!E174+'02-2023'!E174+'03-2023'!E174+'04-2023'!E174+'05-2023'!E174+'06-2023'!E174+'07-2023'!E174+'08-2023'!E174+'09-2023'!E174+'10-2023'!E174+'11-2023'!E174+'12-2023'!E174</f>
        <v>41924.630000000005</v>
      </c>
      <c r="F174" s="22">
        <f>+'01-2023'!F174+'02-2023'!F174+'03-2023'!F174+'04-2023'!F174+'05-2023'!F174+'06-2023'!F174+'07-2023'!F174+'08-2023'!F174+'09-2023'!F174+'10-2023'!F174+'11-2023'!F174+'12-2023'!F174</f>
        <v>172513.65999999997</v>
      </c>
      <c r="G174" s="22">
        <f>+'01-2023'!G174+'02-2023'!G174+'03-2023'!G174+'04-2023'!G174+'05-2023'!G174+'06-2023'!G174+'07-2023'!G174+'08-2023'!G174+'09-2023'!G174+'10-2023'!G174+'11-2023'!G174+'12-2023'!G174</f>
        <v>14280.86</v>
      </c>
      <c r="H174" s="22">
        <f>+'01-2023'!H174+'02-2023'!H174+'03-2023'!H174+'04-2023'!H174+'05-2023'!H174+'06-2023'!H174+'07-2023'!H174+'08-2023'!H174+'09-2023'!H174+'10-2023'!H174+'11-2023'!H174+'12-2023'!H174</f>
        <v>2856.1900000000005</v>
      </c>
      <c r="I174" s="22">
        <f>+'01-2023'!I174+'02-2023'!I174+'03-2023'!I174+'04-2023'!I174+'05-2023'!I174+'06-2023'!I174+'07-2023'!I174+'08-2023'!I174+'09-2023'!I174+'10-2023'!I174+'11-2023'!I174+'12-2023'!I174</f>
        <v>114.25</v>
      </c>
      <c r="J174" s="22">
        <f>+'01-2023'!J174+'02-2023'!J174+'03-2023'!J174+'04-2023'!J174+'05-2023'!J174+'06-2023'!J174+'07-2023'!J174+'08-2023'!J174+'09-2023'!J174+'10-2023'!J174+'11-2023'!J174+'12-2023'!J174</f>
        <v>11310.42</v>
      </c>
      <c r="K174" s="22">
        <f>+'01-2023'!K174+'02-2023'!K174+'03-2023'!K174+'04-2023'!K174+'05-2023'!K174+'06-2023'!K174+'07-2023'!K174+'08-2023'!K174+'09-2023'!K174+'10-2023'!K174+'11-2023'!K174+'12-2023'!K174</f>
        <v>2501302.0637953975</v>
      </c>
      <c r="L174" s="22">
        <f>+'01-2023'!L174+'02-2023'!L174+'03-2023'!L174+'04-2023'!L174+'05-2023'!L174+'06-2023'!L174+'07-2023'!L174+'08-2023'!L174+'09-2023'!L174+'10-2023'!L174+'11-2023'!L174+'12-2023'!L174</f>
        <v>502217.6151139972</v>
      </c>
      <c r="M174" s="22">
        <f>+'01-2023'!M174+'02-2023'!M174+'03-2023'!M174+'04-2023'!M174+'05-2023'!M174+'06-2023'!M174+'07-2023'!M174+'08-2023'!M174+'09-2023'!M174+'10-2023'!M174+'11-2023'!M174+'12-2023'!M174</f>
        <v>1999084.4486814004</v>
      </c>
      <c r="N174" s="73">
        <f>'05-2023'!N174+'06-2023'!N174+'07-2023'!N174+'08-2023'!N174+'09-2023'!N174+'10-2023'!N174+'11-2023'!N174+'12-2023'!N174</f>
        <v>39428.55</v>
      </c>
      <c r="O174" s="73">
        <f>'05-2023'!O174+'06-2023'!O174+'07-2023'!O174+'08-2023'!O174+'09-2023'!O174+'10-2023'!O174+'11-2023'!O174+'12-2023'!O174</f>
        <v>7885.71</v>
      </c>
      <c r="P174" s="73">
        <f>'05-2023'!P174+'06-2023'!P174+'07-2023'!P174+'08-2023'!P174+'09-2023'!P174+'10-2023'!P174+'11-2023'!P174+'12-2023'!P174</f>
        <v>31542.84</v>
      </c>
      <c r="Q174" s="74">
        <f t="shared" si="2"/>
        <v>2214451.3686814</v>
      </c>
    </row>
    <row r="175" spans="1:17" ht="12.75">
      <c r="A175" s="72">
        <f>+'01-2023'!A175</f>
        <v>164</v>
      </c>
      <c r="B175" s="21" t="str">
        <f>+'01-2023'!B175</f>
        <v>NOVA ROMA</v>
      </c>
      <c r="C175" s="25">
        <f>+IF(ISERROR(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,"",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</f>
        <v>0.09822854402671456</v>
      </c>
      <c r="D175" s="22">
        <f>+'01-2023'!D175+'02-2023'!D175+'03-2023'!D175+'04-2023'!D175+'05-2023'!D175+'06-2023'!D175+'07-2023'!D175+'08-2023'!D175+'09-2023'!D175+'10-2023'!D175+'11-2023'!D175+'12-2023'!D175</f>
        <v>123229.96</v>
      </c>
      <c r="E175" s="22">
        <f>+'01-2023'!E175+'02-2023'!E175+'03-2023'!E175+'04-2023'!E175+'05-2023'!E175+'06-2023'!E175+'07-2023'!E175+'08-2023'!E175+'09-2023'!E175+'10-2023'!E175+'11-2023'!E175+'12-2023'!E175</f>
        <v>24731.93</v>
      </c>
      <c r="F175" s="22">
        <f>+'01-2023'!F175+'02-2023'!F175+'03-2023'!F175+'04-2023'!F175+'05-2023'!F175+'06-2023'!F175+'07-2023'!F175+'08-2023'!F175+'09-2023'!F175+'10-2023'!F175+'11-2023'!F175+'12-2023'!F175</f>
        <v>98498.03</v>
      </c>
      <c r="G175" s="22">
        <f>+'01-2023'!G175+'02-2023'!G175+'03-2023'!G175+'04-2023'!G175+'05-2023'!G175+'06-2023'!G175+'07-2023'!G175+'08-2023'!G175+'09-2023'!G175+'10-2023'!G175+'11-2023'!G175+'12-2023'!G175</f>
        <v>24101.5</v>
      </c>
      <c r="H175" s="22">
        <f>+'01-2023'!H175+'02-2023'!H175+'03-2023'!H175+'04-2023'!H175+'05-2023'!H175+'06-2023'!H175+'07-2023'!H175+'08-2023'!H175+'09-2023'!H175+'10-2023'!H175+'11-2023'!H175+'12-2023'!H175</f>
        <v>4820.3099999999995</v>
      </c>
      <c r="I175" s="22">
        <f>+'01-2023'!I175+'02-2023'!I175+'03-2023'!I175+'04-2023'!I175+'05-2023'!I175+'06-2023'!I175+'07-2023'!I175+'08-2023'!I175+'09-2023'!I175+'10-2023'!I175+'11-2023'!I175+'12-2023'!I175</f>
        <v>192.82</v>
      </c>
      <c r="J175" s="22">
        <f>+'01-2023'!J175+'02-2023'!J175+'03-2023'!J175+'04-2023'!J175+'05-2023'!J175+'06-2023'!J175+'07-2023'!J175+'08-2023'!J175+'09-2023'!J175+'10-2023'!J175+'11-2023'!J175+'12-2023'!J175</f>
        <v>19088.37</v>
      </c>
      <c r="K175" s="22">
        <f>+'01-2023'!K175+'02-2023'!K175+'03-2023'!K175+'04-2023'!K175+'05-2023'!K175+'06-2023'!K175+'07-2023'!K175+'08-2023'!K175+'09-2023'!K175+'10-2023'!K175+'11-2023'!K175+'12-2023'!K175</f>
        <v>4082641.341722452</v>
      </c>
      <c r="L175" s="22">
        <f>+'01-2023'!L175+'02-2023'!L175+'03-2023'!L175+'04-2023'!L175+'05-2023'!L175+'06-2023'!L175+'07-2023'!L175+'08-2023'!L175+'09-2023'!L175+'10-2023'!L175+'11-2023'!L175+'12-2023'!L175</f>
        <v>848778.9312933532</v>
      </c>
      <c r="M175" s="22">
        <f>+'01-2023'!M175+'02-2023'!M175+'03-2023'!M175+'04-2023'!M175+'05-2023'!M175+'06-2023'!M175+'07-2023'!M175+'08-2023'!M175+'09-2023'!M175+'10-2023'!M175+'11-2023'!M175+'12-2023'!M175</f>
        <v>3233862.410429099</v>
      </c>
      <c r="N175" s="73">
        <f>'05-2023'!N175+'06-2023'!N175+'07-2023'!N175+'08-2023'!N175+'09-2023'!N175+'10-2023'!N175+'11-2023'!N175+'12-2023'!N175</f>
        <v>66564.38</v>
      </c>
      <c r="O175" s="73">
        <f>'05-2023'!O175+'06-2023'!O175+'07-2023'!O175+'08-2023'!O175+'09-2023'!O175+'10-2023'!O175+'11-2023'!O175+'12-2023'!O175</f>
        <v>13312.880000000001</v>
      </c>
      <c r="P175" s="73">
        <f>'05-2023'!P175+'06-2023'!P175+'07-2023'!P175+'08-2023'!P175+'09-2023'!P175+'10-2023'!P175+'11-2023'!P175+'12-2023'!P175</f>
        <v>53251.5</v>
      </c>
      <c r="Q175" s="74">
        <f t="shared" si="2"/>
        <v>3404700.310429099</v>
      </c>
    </row>
    <row r="176" spans="1:17" ht="12.75">
      <c r="A176" s="72">
        <f>+'01-2023'!A176</f>
        <v>165</v>
      </c>
      <c r="B176" s="21" t="str">
        <f>+'01-2023'!B176</f>
        <v>NOVA VENEZA</v>
      </c>
      <c r="C176" s="25">
        <f>+IF(ISERROR(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,"",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</f>
        <v>0.1102928625658249</v>
      </c>
      <c r="D176" s="22">
        <f>+'01-2023'!D176+'02-2023'!D176+'03-2023'!D176+'04-2023'!D176+'05-2023'!D176+'06-2023'!D176+'07-2023'!D176+'08-2023'!D176+'09-2023'!D176+'10-2023'!D176+'11-2023'!D176+'12-2023'!D176</f>
        <v>881714.8099999999</v>
      </c>
      <c r="E176" s="22">
        <f>+'01-2023'!E176+'02-2023'!E176+'03-2023'!E176+'04-2023'!E176+'05-2023'!E176+'06-2023'!E176+'07-2023'!E176+'08-2023'!E176+'09-2023'!E176+'10-2023'!E176+'11-2023'!E176+'12-2023'!E176</f>
        <v>173718.50999999998</v>
      </c>
      <c r="F176" s="22">
        <f>+'01-2023'!F176+'02-2023'!F176+'03-2023'!F176+'04-2023'!F176+'05-2023'!F176+'06-2023'!F176+'07-2023'!F176+'08-2023'!F176+'09-2023'!F176+'10-2023'!F176+'11-2023'!F176+'12-2023'!F176</f>
        <v>707996.2999999999</v>
      </c>
      <c r="G176" s="22">
        <f>+'01-2023'!G176+'02-2023'!G176+'03-2023'!G176+'04-2023'!G176+'05-2023'!G176+'06-2023'!G176+'07-2023'!G176+'08-2023'!G176+'09-2023'!G176+'10-2023'!G176+'11-2023'!G176+'12-2023'!G176</f>
        <v>27061.109999999997</v>
      </c>
      <c r="H176" s="22">
        <f>+'01-2023'!H176+'02-2023'!H176+'03-2023'!H176+'04-2023'!H176+'05-2023'!H176+'06-2023'!H176+'07-2023'!H176+'08-2023'!H176+'09-2023'!H176+'10-2023'!H176+'11-2023'!H176+'12-2023'!H176</f>
        <v>5412.229999999999</v>
      </c>
      <c r="I176" s="22">
        <f>+'01-2023'!I176+'02-2023'!I176+'03-2023'!I176+'04-2023'!I176+'05-2023'!I176+'06-2023'!I176+'07-2023'!I176+'08-2023'!I176+'09-2023'!I176+'10-2023'!I176+'11-2023'!I176+'12-2023'!I176</f>
        <v>216.47999999999996</v>
      </c>
      <c r="J176" s="22">
        <f>+'01-2023'!J176+'02-2023'!J176+'03-2023'!J176+'04-2023'!J176+'05-2023'!J176+'06-2023'!J176+'07-2023'!J176+'08-2023'!J176+'09-2023'!J176+'10-2023'!J176+'11-2023'!J176+'12-2023'!J176</f>
        <v>21432.399999999998</v>
      </c>
      <c r="K176" s="22">
        <f>+'01-2023'!K176+'02-2023'!K176+'03-2023'!K176+'04-2023'!K176+'05-2023'!K176+'06-2023'!K176+'07-2023'!K176+'08-2023'!K176+'09-2023'!K176+'10-2023'!K176+'11-2023'!K176+'12-2023'!K176</f>
        <v>4731636.332520851</v>
      </c>
      <c r="L176" s="22">
        <f>+'01-2023'!L176+'02-2023'!L176+'03-2023'!L176+'04-2023'!L176+'05-2023'!L176+'06-2023'!L176+'07-2023'!L176+'08-2023'!L176+'09-2023'!L176+'10-2023'!L176+'11-2023'!L176+'12-2023'!L176</f>
        <v>951518.7187263521</v>
      </c>
      <c r="M176" s="22">
        <f>+'01-2023'!M176+'02-2023'!M176+'03-2023'!M176+'04-2023'!M176+'05-2023'!M176+'06-2023'!M176+'07-2023'!M176+'08-2023'!M176+'09-2023'!M176+'10-2023'!M176+'11-2023'!M176+'12-2023'!M176</f>
        <v>3780117.6137944995</v>
      </c>
      <c r="N176" s="73">
        <f>'05-2023'!N176+'06-2023'!N176+'07-2023'!N176+'08-2023'!N176+'09-2023'!N176+'10-2023'!N176+'11-2023'!N176+'12-2023'!N176</f>
        <v>74742.06</v>
      </c>
      <c r="O176" s="73">
        <f>'05-2023'!O176+'06-2023'!O176+'07-2023'!O176+'08-2023'!O176+'09-2023'!O176+'10-2023'!O176+'11-2023'!O176+'12-2023'!O176</f>
        <v>14948.41</v>
      </c>
      <c r="P176" s="73">
        <f>'05-2023'!P176+'06-2023'!P176+'07-2023'!P176+'08-2023'!P176+'09-2023'!P176+'10-2023'!P176+'11-2023'!P176+'12-2023'!P176</f>
        <v>59793.65</v>
      </c>
      <c r="Q176" s="74">
        <f t="shared" si="2"/>
        <v>4569339.9637945</v>
      </c>
    </row>
    <row r="177" spans="1:17" ht="12.75">
      <c r="A177" s="72">
        <f>+'01-2023'!A177</f>
        <v>166</v>
      </c>
      <c r="B177" s="21" t="str">
        <f>+'01-2023'!B177</f>
        <v>NOVO BRASIL</v>
      </c>
      <c r="C177" s="25">
        <f>+IF(ISERROR(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,"",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</f>
        <v>0.10330192427279933</v>
      </c>
      <c r="D177" s="22">
        <f>+'01-2023'!D177+'02-2023'!D177+'03-2023'!D177+'04-2023'!D177+'05-2023'!D177+'06-2023'!D177+'07-2023'!D177+'08-2023'!D177+'09-2023'!D177+'10-2023'!D177+'11-2023'!D177+'12-2023'!D177</f>
        <v>300597.54999999993</v>
      </c>
      <c r="E177" s="22">
        <f>+'01-2023'!E177+'02-2023'!E177+'03-2023'!E177+'04-2023'!E177+'05-2023'!E177+'06-2023'!E177+'07-2023'!E177+'08-2023'!E177+'09-2023'!E177+'10-2023'!E177+'11-2023'!E177+'12-2023'!E177</f>
        <v>61435.17</v>
      </c>
      <c r="F177" s="22">
        <f>+'01-2023'!F177+'02-2023'!F177+'03-2023'!F177+'04-2023'!F177+'05-2023'!F177+'06-2023'!F177+'07-2023'!F177+'08-2023'!F177+'09-2023'!F177+'10-2023'!F177+'11-2023'!F177+'12-2023'!F177</f>
        <v>239162.38</v>
      </c>
      <c r="G177" s="22">
        <f>+'01-2023'!G177+'02-2023'!G177+'03-2023'!G177+'04-2023'!G177+'05-2023'!G177+'06-2023'!G177+'07-2023'!G177+'08-2023'!G177+'09-2023'!G177+'10-2023'!G177+'11-2023'!G177+'12-2023'!G177</f>
        <v>25346.070000000007</v>
      </c>
      <c r="H177" s="22">
        <f>+'01-2023'!H177+'02-2023'!H177+'03-2023'!H177+'04-2023'!H177+'05-2023'!H177+'06-2023'!H177+'07-2023'!H177+'08-2023'!H177+'09-2023'!H177+'10-2023'!H177+'11-2023'!H177+'12-2023'!H177</f>
        <v>5069.219999999999</v>
      </c>
      <c r="I177" s="22">
        <f>+'01-2023'!I177+'02-2023'!I177+'03-2023'!I177+'04-2023'!I177+'05-2023'!I177+'06-2023'!I177+'07-2023'!I177+'08-2023'!I177+'09-2023'!I177+'10-2023'!I177+'11-2023'!I177+'12-2023'!I177</f>
        <v>202.75</v>
      </c>
      <c r="J177" s="22">
        <f>+'01-2023'!J177+'02-2023'!J177+'03-2023'!J177+'04-2023'!J177+'05-2023'!J177+'06-2023'!J177+'07-2023'!J177+'08-2023'!J177+'09-2023'!J177+'10-2023'!J177+'11-2023'!J177+'12-2023'!J177</f>
        <v>20074.1</v>
      </c>
      <c r="K177" s="22">
        <f>+'01-2023'!K177+'02-2023'!K177+'03-2023'!K177+'04-2023'!K177+'05-2023'!K177+'06-2023'!K177+'07-2023'!K177+'08-2023'!K177+'09-2023'!K177+'10-2023'!K177+'11-2023'!K177+'12-2023'!K177</f>
        <v>4425363.726266706</v>
      </c>
      <c r="L177" s="22">
        <f>+'01-2023'!L177+'02-2023'!L177+'03-2023'!L177+'04-2023'!L177+'05-2023'!L177+'06-2023'!L177+'07-2023'!L177+'08-2023'!L177+'09-2023'!L177+'10-2023'!L177+'11-2023'!L177+'12-2023'!L177</f>
        <v>888548.531151564</v>
      </c>
      <c r="M177" s="22">
        <f>+'01-2023'!M177+'02-2023'!M177+'03-2023'!M177+'04-2023'!M177+'05-2023'!M177+'06-2023'!M177+'07-2023'!M177+'08-2023'!M177+'09-2023'!M177+'10-2023'!M177+'11-2023'!M177+'12-2023'!M177</f>
        <v>3536815.1951151425</v>
      </c>
      <c r="N177" s="73">
        <f>'05-2023'!N177+'06-2023'!N177+'07-2023'!N177+'08-2023'!N177+'09-2023'!N177+'10-2023'!N177+'11-2023'!N177+'12-2023'!N177</f>
        <v>70003.14</v>
      </c>
      <c r="O177" s="73">
        <f>'05-2023'!O177+'06-2023'!O177+'07-2023'!O177+'08-2023'!O177+'09-2023'!O177+'10-2023'!O177+'11-2023'!O177+'12-2023'!O177</f>
        <v>14000.63</v>
      </c>
      <c r="P177" s="73">
        <f>'05-2023'!P177+'06-2023'!P177+'07-2023'!P177+'08-2023'!P177+'09-2023'!P177+'10-2023'!P177+'11-2023'!P177+'12-2023'!P177</f>
        <v>56002.509999999995</v>
      </c>
      <c r="Q177" s="74">
        <f t="shared" si="2"/>
        <v>3852054.1851151423</v>
      </c>
    </row>
    <row r="178" spans="1:17" ht="12.75">
      <c r="A178" s="72">
        <f>+'01-2023'!A178</f>
        <v>167</v>
      </c>
      <c r="B178" s="21" t="str">
        <f>+'01-2023'!B178</f>
        <v>NOVO GAMA</v>
      </c>
      <c r="C178" s="25">
        <f>+IF(ISERROR(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,"",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</f>
        <v>0.15312053424466388</v>
      </c>
      <c r="D178" s="22">
        <f>+'01-2023'!D178+'02-2023'!D178+'03-2023'!D178+'04-2023'!D178+'05-2023'!D178+'06-2023'!D178+'07-2023'!D178+'08-2023'!D178+'09-2023'!D178+'10-2023'!D178+'11-2023'!D178+'12-2023'!D178</f>
        <v>1805137.71</v>
      </c>
      <c r="E178" s="22">
        <f>+'01-2023'!E178+'02-2023'!E178+'03-2023'!E178+'04-2023'!E178+'05-2023'!E178+'06-2023'!E178+'07-2023'!E178+'08-2023'!E178+'09-2023'!E178+'10-2023'!E178+'11-2023'!E178+'12-2023'!E178</f>
        <v>360359.45999999996</v>
      </c>
      <c r="F178" s="22">
        <f>+'01-2023'!F178+'02-2023'!F178+'03-2023'!F178+'04-2023'!F178+'05-2023'!F178+'06-2023'!F178+'07-2023'!F178+'08-2023'!F178+'09-2023'!F178+'10-2023'!F178+'11-2023'!F178+'12-2023'!F178</f>
        <v>1444778.25</v>
      </c>
      <c r="G178" s="22">
        <f>+'01-2023'!G178+'02-2023'!G178+'03-2023'!G178+'04-2023'!G178+'05-2023'!G178+'06-2023'!G178+'07-2023'!G178+'08-2023'!G178+'09-2023'!G178+'10-2023'!G178+'11-2023'!G178+'12-2023'!G178</f>
        <v>37567.630000000005</v>
      </c>
      <c r="H178" s="22">
        <f>+'01-2023'!H178+'02-2023'!H178+'03-2023'!H178+'04-2023'!H178+'05-2023'!H178+'06-2023'!H178+'07-2023'!H178+'08-2023'!H178+'09-2023'!H178+'10-2023'!H178+'11-2023'!H178+'12-2023'!H178</f>
        <v>7513.55</v>
      </c>
      <c r="I178" s="22">
        <f>+'01-2023'!I178+'02-2023'!I178+'03-2023'!I178+'04-2023'!I178+'05-2023'!I178+'06-2023'!I178+'07-2023'!I178+'08-2023'!I178+'09-2023'!I178+'10-2023'!I178+'11-2023'!I178+'12-2023'!I178</f>
        <v>300.53999999999996</v>
      </c>
      <c r="J178" s="22">
        <f>+'01-2023'!J178+'02-2023'!J178+'03-2023'!J178+'04-2023'!J178+'05-2023'!J178+'06-2023'!J178+'07-2023'!J178+'08-2023'!J178+'09-2023'!J178+'10-2023'!J178+'11-2023'!J178+'12-2023'!J178</f>
        <v>29753.540000000005</v>
      </c>
      <c r="K178" s="22">
        <f>+'01-2023'!K178+'02-2023'!K178+'03-2023'!K178+'04-2023'!K178+'05-2023'!K178+'06-2023'!K178+'07-2023'!K178+'08-2023'!K178+'09-2023'!K178+'10-2023'!K178+'11-2023'!K178+'12-2023'!K178</f>
        <v>6585221.079383346</v>
      </c>
      <c r="L178" s="22">
        <f>+'01-2023'!L178+'02-2023'!L178+'03-2023'!L178+'04-2023'!L178+'05-2023'!L178+'06-2023'!L178+'07-2023'!L178+'08-2023'!L178+'09-2023'!L178+'10-2023'!L178+'11-2023'!L178+'12-2023'!L178</f>
        <v>1322196.584335646</v>
      </c>
      <c r="M178" s="22">
        <f>+'01-2023'!M178+'02-2023'!M178+'03-2023'!M178+'04-2023'!M178+'05-2023'!M178+'06-2023'!M178+'07-2023'!M178+'08-2023'!M178+'09-2023'!M178+'10-2023'!M178+'11-2023'!M178+'12-2023'!M178</f>
        <v>5263024.4950477</v>
      </c>
      <c r="N178" s="73">
        <f>'05-2023'!N178+'06-2023'!N178+'07-2023'!N178+'08-2023'!N178+'09-2023'!N178+'10-2023'!N178+'11-2023'!N178+'12-2023'!N178</f>
        <v>103742.76000000001</v>
      </c>
      <c r="O178" s="73">
        <f>'05-2023'!O178+'06-2023'!O178+'07-2023'!O178+'08-2023'!O178+'09-2023'!O178+'10-2023'!O178+'11-2023'!O178+'12-2023'!O178</f>
        <v>20748.550000000003</v>
      </c>
      <c r="P178" s="73">
        <f>'05-2023'!P178+'06-2023'!P178+'07-2023'!P178+'08-2023'!P178+'09-2023'!P178+'10-2023'!P178+'11-2023'!P178+'12-2023'!P178</f>
        <v>82994.20999999999</v>
      </c>
      <c r="Q178" s="74">
        <f t="shared" si="2"/>
        <v>6820550.4950477</v>
      </c>
    </row>
    <row r="179" spans="1:17" ht="12.75">
      <c r="A179" s="72">
        <f>+'01-2023'!A179</f>
        <v>168</v>
      </c>
      <c r="B179" s="21" t="str">
        <f>+'01-2023'!B179</f>
        <v>NOVO PLANALTO</v>
      </c>
      <c r="C179" s="25">
        <f>+IF(ISERROR(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,"",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</f>
        <v>0.12370884595953043</v>
      </c>
      <c r="D179" s="22">
        <f>+'01-2023'!D179+'02-2023'!D179+'03-2023'!D179+'04-2023'!D179+'05-2023'!D179+'06-2023'!D179+'07-2023'!D179+'08-2023'!D179+'09-2023'!D179+'10-2023'!D179+'11-2023'!D179+'12-2023'!D179</f>
        <v>362428.18</v>
      </c>
      <c r="E179" s="22">
        <f>+'01-2023'!E179+'02-2023'!E179+'03-2023'!E179+'04-2023'!E179+'05-2023'!E179+'06-2023'!E179+'07-2023'!E179+'08-2023'!E179+'09-2023'!E179+'10-2023'!E179+'11-2023'!E179+'12-2023'!E179</f>
        <v>71290.02999999998</v>
      </c>
      <c r="F179" s="22">
        <f>+'01-2023'!F179+'02-2023'!F179+'03-2023'!F179+'04-2023'!F179+'05-2023'!F179+'06-2023'!F179+'07-2023'!F179+'08-2023'!F179+'09-2023'!F179+'10-2023'!F179+'11-2023'!F179+'12-2023'!F179</f>
        <v>291138.14999999997</v>
      </c>
      <c r="G179" s="22">
        <f>+'01-2023'!G179+'02-2023'!G179+'03-2023'!G179+'04-2023'!G179+'05-2023'!G179+'06-2023'!G179+'07-2023'!G179+'08-2023'!G179+'09-2023'!G179+'10-2023'!G179+'11-2023'!G179+'12-2023'!G179</f>
        <v>30352.570000000003</v>
      </c>
      <c r="H179" s="22">
        <f>+'01-2023'!H179+'02-2023'!H179+'03-2023'!H179+'04-2023'!H179+'05-2023'!H179+'06-2023'!H179+'07-2023'!H179+'08-2023'!H179+'09-2023'!H179+'10-2023'!H179+'11-2023'!H179+'12-2023'!H179</f>
        <v>6070.52</v>
      </c>
      <c r="I179" s="22">
        <f>+'01-2023'!I179+'02-2023'!I179+'03-2023'!I179+'04-2023'!I179+'05-2023'!I179+'06-2023'!I179+'07-2023'!I179+'08-2023'!I179+'09-2023'!I179+'10-2023'!I179+'11-2023'!I179+'12-2023'!I179</f>
        <v>242.82999999999998</v>
      </c>
      <c r="J179" s="22">
        <f>+'01-2023'!J179+'02-2023'!J179+'03-2023'!J179+'04-2023'!J179+'05-2023'!J179+'06-2023'!J179+'07-2023'!J179+'08-2023'!J179+'09-2023'!J179+'10-2023'!J179+'11-2023'!J179+'12-2023'!J179</f>
        <v>24039.219999999998</v>
      </c>
      <c r="K179" s="22">
        <f>+'01-2023'!K179+'02-2023'!K179+'03-2023'!K179+'04-2023'!K179+'05-2023'!K179+'06-2023'!K179+'07-2023'!K179+'08-2023'!K179+'09-2023'!K179+'10-2023'!K179+'11-2023'!K179+'12-2023'!K179</f>
        <v>5296517.659347449</v>
      </c>
      <c r="L179" s="22">
        <f>+'01-2023'!L179+'02-2023'!L179+'03-2023'!L179+'04-2023'!L179+'05-2023'!L179+'06-2023'!L179+'07-2023'!L179+'08-2023'!L179+'09-2023'!L179+'10-2023'!L179+'11-2023'!L179+'12-2023'!L179</f>
        <v>1063466.5193451426</v>
      </c>
      <c r="M179" s="22">
        <f>+'01-2023'!M179+'02-2023'!M179+'03-2023'!M179+'04-2023'!M179+'05-2023'!M179+'06-2023'!M179+'07-2023'!M179+'08-2023'!M179+'09-2023'!M179+'10-2023'!M179+'11-2023'!M179+'12-2023'!M179</f>
        <v>4233051.1400023075</v>
      </c>
      <c r="N179" s="73">
        <f>'05-2023'!N179+'06-2023'!N179+'07-2023'!N179+'08-2023'!N179+'09-2023'!N179+'10-2023'!N179+'11-2023'!N179+'12-2023'!N179</f>
        <v>83833.55</v>
      </c>
      <c r="O179" s="73">
        <f>'05-2023'!O179+'06-2023'!O179+'07-2023'!O179+'08-2023'!O179+'09-2023'!O179+'10-2023'!O179+'11-2023'!O179+'12-2023'!O179</f>
        <v>16766.71</v>
      </c>
      <c r="P179" s="73">
        <f>'05-2023'!P179+'06-2023'!P179+'07-2023'!P179+'08-2023'!P179+'09-2023'!P179+'10-2023'!P179+'11-2023'!P179+'12-2023'!P179</f>
        <v>67066.84</v>
      </c>
      <c r="Q179" s="74">
        <f t="shared" si="2"/>
        <v>4615295.350002307</v>
      </c>
    </row>
    <row r="180" spans="1:17" ht="12.75">
      <c r="A180" s="72">
        <f>+'01-2023'!A180</f>
        <v>169</v>
      </c>
      <c r="B180" s="21" t="str">
        <f>+'01-2023'!B180</f>
        <v>ORIZONA</v>
      </c>
      <c r="C180" s="25">
        <f>+IF(ISERROR(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,"",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</f>
        <v>0.3198638171008928</v>
      </c>
      <c r="D180" s="22">
        <f>+'01-2023'!D180+'02-2023'!D180+'03-2023'!D180+'04-2023'!D180+'05-2023'!D180+'06-2023'!D180+'07-2023'!D180+'08-2023'!D180+'09-2023'!D180+'10-2023'!D180+'11-2023'!D180+'12-2023'!D180</f>
        <v>1996211.12</v>
      </c>
      <c r="E180" s="22">
        <f>+'01-2023'!E180+'02-2023'!E180+'03-2023'!E180+'04-2023'!E180+'05-2023'!E180+'06-2023'!E180+'07-2023'!E180+'08-2023'!E180+'09-2023'!E180+'10-2023'!E180+'11-2023'!E180+'12-2023'!E180</f>
        <v>388837.22000000003</v>
      </c>
      <c r="F180" s="22">
        <f>+'01-2023'!F180+'02-2023'!F180+'03-2023'!F180+'04-2023'!F180+'05-2023'!F180+'06-2023'!F180+'07-2023'!F180+'08-2023'!F180+'09-2023'!F180+'10-2023'!F180+'11-2023'!F180+'12-2023'!F180</f>
        <v>1607373.9</v>
      </c>
      <c r="G180" s="22">
        <f>+'01-2023'!G180+'02-2023'!G180+'03-2023'!G180+'04-2023'!G180+'05-2023'!G180+'06-2023'!G180+'07-2023'!G180+'08-2023'!G180+'09-2023'!G180+'10-2023'!G180+'11-2023'!G180+'12-2023'!G180</f>
        <v>78477.47</v>
      </c>
      <c r="H180" s="22">
        <f>+'01-2023'!H180+'02-2023'!H180+'03-2023'!H180+'04-2023'!H180+'05-2023'!H180+'06-2023'!H180+'07-2023'!H180+'08-2023'!H180+'09-2023'!H180+'10-2023'!H180+'11-2023'!H180+'12-2023'!H180</f>
        <v>15695.5</v>
      </c>
      <c r="I180" s="22">
        <f>+'01-2023'!I180+'02-2023'!I180+'03-2023'!I180+'04-2023'!I180+'05-2023'!I180+'06-2023'!I180+'07-2023'!I180+'08-2023'!I180+'09-2023'!I180+'10-2023'!I180+'11-2023'!I180+'12-2023'!I180</f>
        <v>627.82</v>
      </c>
      <c r="J180" s="22">
        <f>+'01-2023'!J180+'02-2023'!J180+'03-2023'!J180+'04-2023'!J180+'05-2023'!J180+'06-2023'!J180+'07-2023'!J180+'08-2023'!J180+'09-2023'!J180+'10-2023'!J180+'11-2023'!J180+'12-2023'!J180</f>
        <v>62154.15</v>
      </c>
      <c r="K180" s="22">
        <f>+'01-2023'!K180+'02-2023'!K180+'03-2023'!K180+'04-2023'!K180+'05-2023'!K180+'06-2023'!K180+'07-2023'!K180+'08-2023'!K180+'09-2023'!K180+'10-2023'!K180+'11-2023'!K180+'12-2023'!K180</f>
        <v>13723068.161133748</v>
      </c>
      <c r="L180" s="22">
        <f>+'01-2023'!L180+'02-2023'!L180+'03-2023'!L180+'04-2023'!L180+'05-2023'!L180+'06-2023'!L180+'07-2023'!L180+'08-2023'!L180+'09-2023'!L180+'10-2023'!L180+'11-2023'!L180+'12-2023'!L180</f>
        <v>2756859.2186823683</v>
      </c>
      <c r="M180" s="22">
        <f>+'01-2023'!M180+'02-2023'!M180+'03-2023'!M180+'04-2023'!M180+'05-2023'!M180+'06-2023'!M180+'07-2023'!M180+'08-2023'!M180+'09-2023'!M180+'10-2023'!M180+'11-2023'!M180+'12-2023'!M180</f>
        <v>10966208.942451378</v>
      </c>
      <c r="N180" s="73">
        <f>'05-2023'!N180+'06-2023'!N180+'07-2023'!N180+'08-2023'!N180+'09-2023'!N180+'10-2023'!N180+'11-2023'!N180+'12-2023'!N180</f>
        <v>216745.93</v>
      </c>
      <c r="O180" s="73">
        <f>'05-2023'!O180+'06-2023'!O180+'07-2023'!O180+'08-2023'!O180+'09-2023'!O180+'10-2023'!O180+'11-2023'!O180+'12-2023'!O180</f>
        <v>43349.19</v>
      </c>
      <c r="P180" s="73">
        <f>'05-2023'!P180+'06-2023'!P180+'07-2023'!P180+'08-2023'!P180+'09-2023'!P180+'10-2023'!P180+'11-2023'!P180+'12-2023'!P180</f>
        <v>173396.74</v>
      </c>
      <c r="Q180" s="74">
        <f t="shared" si="2"/>
        <v>12809133.732451377</v>
      </c>
    </row>
    <row r="181" spans="1:17" ht="12.75">
      <c r="A181" s="72">
        <f>+'01-2023'!A181</f>
        <v>170</v>
      </c>
      <c r="B181" s="21" t="str">
        <f>+'01-2023'!B181</f>
        <v>OURO VERDE DE GOIAS</v>
      </c>
      <c r="C181" s="25">
        <f>+IF(ISERROR(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,"",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</f>
        <v>0.09935941179364323</v>
      </c>
      <c r="D181" s="22">
        <f>+'01-2023'!D181+'02-2023'!D181+'03-2023'!D181+'04-2023'!D181+'05-2023'!D181+'06-2023'!D181+'07-2023'!D181+'08-2023'!D181+'09-2023'!D181+'10-2023'!D181+'11-2023'!D181+'12-2023'!D181</f>
        <v>242936.75</v>
      </c>
      <c r="E181" s="22">
        <f>+'01-2023'!E181+'02-2023'!E181+'03-2023'!E181+'04-2023'!E181+'05-2023'!E181+'06-2023'!E181+'07-2023'!E181+'08-2023'!E181+'09-2023'!E181+'10-2023'!E181+'11-2023'!E181+'12-2023'!E181</f>
        <v>48647.88</v>
      </c>
      <c r="F181" s="22">
        <f>+'01-2023'!F181+'02-2023'!F181+'03-2023'!F181+'04-2023'!F181+'05-2023'!F181+'06-2023'!F181+'07-2023'!F181+'08-2023'!F181+'09-2023'!F181+'10-2023'!F181+'11-2023'!F181+'12-2023'!F181</f>
        <v>194288.87</v>
      </c>
      <c r="G181" s="22">
        <f>+'01-2023'!G181+'02-2023'!G181+'03-2023'!G181+'04-2023'!G181+'05-2023'!G181+'06-2023'!G181+'07-2023'!G181+'08-2023'!G181+'09-2023'!G181+'10-2023'!G181+'11-2023'!G181+'12-2023'!G181</f>
        <v>24378.86</v>
      </c>
      <c r="H181" s="22">
        <f>+'01-2023'!H181+'02-2023'!H181+'03-2023'!H181+'04-2023'!H181+'05-2023'!H181+'06-2023'!H181+'07-2023'!H181+'08-2023'!H181+'09-2023'!H181+'10-2023'!H181+'11-2023'!H181+'12-2023'!H181</f>
        <v>4875.78</v>
      </c>
      <c r="I181" s="22">
        <f>+'01-2023'!I181+'02-2023'!I181+'03-2023'!I181+'04-2023'!I181+'05-2023'!I181+'06-2023'!I181+'07-2023'!I181+'08-2023'!I181+'09-2023'!I181+'10-2023'!I181+'11-2023'!I181+'12-2023'!I181</f>
        <v>195.01999999999998</v>
      </c>
      <c r="J181" s="22">
        <f>+'01-2023'!J181+'02-2023'!J181+'03-2023'!J181+'04-2023'!J181+'05-2023'!J181+'06-2023'!J181+'07-2023'!J181+'08-2023'!J181+'09-2023'!J181+'10-2023'!J181+'11-2023'!J181+'12-2023'!J181</f>
        <v>19308.06</v>
      </c>
      <c r="K181" s="22">
        <f>+'01-2023'!K181+'02-2023'!K181+'03-2023'!K181+'04-2023'!K181+'05-2023'!K181+'06-2023'!K181+'07-2023'!K181+'08-2023'!K181+'09-2023'!K181+'10-2023'!K181+'11-2023'!K181+'12-2023'!K181</f>
        <v>4132297.563457139</v>
      </c>
      <c r="L181" s="22">
        <f>+'01-2023'!L181+'02-2023'!L181+'03-2023'!L181+'04-2023'!L181+'05-2023'!L181+'06-2023'!L181+'07-2023'!L181+'08-2023'!L181+'09-2023'!L181+'10-2023'!L181+'11-2023'!L181+'12-2023'!L181</f>
        <v>858748.430482915</v>
      </c>
      <c r="M181" s="22">
        <f>+'01-2023'!M181+'02-2023'!M181+'03-2023'!M181+'04-2023'!M181+'05-2023'!M181+'06-2023'!M181+'07-2023'!M181+'08-2023'!M181+'09-2023'!M181+'10-2023'!M181+'11-2023'!M181+'12-2023'!M181</f>
        <v>3273549.1329742237</v>
      </c>
      <c r="N181" s="73">
        <f>'05-2023'!N181+'06-2023'!N181+'07-2023'!N181+'08-2023'!N181+'09-2023'!N181+'10-2023'!N181+'11-2023'!N181+'12-2023'!N181</f>
        <v>67331.46</v>
      </c>
      <c r="O181" s="73">
        <f>'05-2023'!O181+'06-2023'!O181+'07-2023'!O181+'08-2023'!O181+'09-2023'!O181+'10-2023'!O181+'11-2023'!O181+'12-2023'!O181</f>
        <v>13466.3</v>
      </c>
      <c r="P181" s="73">
        <f>'05-2023'!P181+'06-2023'!P181+'07-2023'!P181+'08-2023'!P181+'09-2023'!P181+'10-2023'!P181+'11-2023'!P181+'12-2023'!P181</f>
        <v>53865.16</v>
      </c>
      <c r="Q181" s="74">
        <f t="shared" si="2"/>
        <v>3541011.222974224</v>
      </c>
    </row>
    <row r="182" spans="1:17" ht="12.75">
      <c r="A182" s="72">
        <f>+'01-2023'!A182</f>
        <v>171</v>
      </c>
      <c r="B182" s="21" t="str">
        <f>+'01-2023'!B182</f>
        <v>OUVIDOR</v>
      </c>
      <c r="C182" s="25">
        <f>+IF(ISERROR(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,"",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</f>
        <v>0.6230364887946716</v>
      </c>
      <c r="D182" s="22">
        <f>+'01-2023'!D182+'02-2023'!D182+'03-2023'!D182+'04-2023'!D182+'05-2023'!D182+'06-2023'!D182+'07-2023'!D182+'08-2023'!D182+'09-2023'!D182+'10-2023'!D182+'11-2023'!D182+'12-2023'!D182</f>
        <v>559508.13</v>
      </c>
      <c r="E182" s="22">
        <f>+'01-2023'!E182+'02-2023'!E182+'03-2023'!E182+'04-2023'!E182+'05-2023'!E182+'06-2023'!E182+'07-2023'!E182+'08-2023'!E182+'09-2023'!E182+'10-2023'!E182+'11-2023'!E182+'12-2023'!E182</f>
        <v>110437.30999999998</v>
      </c>
      <c r="F182" s="22">
        <f>+'01-2023'!F182+'02-2023'!F182+'03-2023'!F182+'04-2023'!F182+'05-2023'!F182+'06-2023'!F182+'07-2023'!F182+'08-2023'!F182+'09-2023'!F182+'10-2023'!F182+'11-2023'!F182+'12-2023'!F182</f>
        <v>449070.82</v>
      </c>
      <c r="G182" s="22">
        <f>+'01-2023'!G182+'02-2023'!G182+'03-2023'!G182+'04-2023'!G182+'05-2023'!G182+'06-2023'!G182+'07-2023'!G182+'08-2023'!G182+'09-2023'!G182+'10-2023'!G182+'11-2023'!G182+'12-2023'!G182</f>
        <v>152859.86000000002</v>
      </c>
      <c r="H182" s="22">
        <f>+'01-2023'!H182+'02-2023'!H182+'03-2023'!H182+'04-2023'!H182+'05-2023'!H182+'06-2023'!H182+'07-2023'!H182+'08-2023'!H182+'09-2023'!H182+'10-2023'!H182+'11-2023'!H182+'12-2023'!H182</f>
        <v>30571.97</v>
      </c>
      <c r="I182" s="22">
        <f>+'01-2023'!I182+'02-2023'!I182+'03-2023'!I182+'04-2023'!I182+'05-2023'!I182+'06-2023'!I182+'07-2023'!I182+'08-2023'!I182+'09-2023'!I182+'10-2023'!I182+'11-2023'!I182+'12-2023'!I182</f>
        <v>1222.8999999999999</v>
      </c>
      <c r="J182" s="22">
        <f>+'01-2023'!J182+'02-2023'!J182+'03-2023'!J182+'04-2023'!J182+'05-2023'!J182+'06-2023'!J182+'07-2023'!J182+'08-2023'!J182+'09-2023'!J182+'10-2023'!J182+'11-2023'!J182+'12-2023'!J182</f>
        <v>121064.98999999999</v>
      </c>
      <c r="K182" s="22">
        <f>+'01-2023'!K182+'02-2023'!K182+'03-2023'!K182+'04-2023'!K182+'05-2023'!K182+'06-2023'!K182+'07-2023'!K182+'08-2023'!K182+'09-2023'!K182+'10-2023'!K182+'11-2023'!K182+'12-2023'!K182</f>
        <v>26760470.59907973</v>
      </c>
      <c r="L182" s="22">
        <f>+'01-2023'!L182+'02-2023'!L182+'03-2023'!L182+'04-2023'!L182+'05-2023'!L182+'06-2023'!L182+'07-2023'!L182+'08-2023'!L182+'09-2023'!L182+'10-2023'!L182+'11-2023'!L182+'12-2023'!L182</f>
        <v>5378510.08174362</v>
      </c>
      <c r="M182" s="22">
        <f>+'01-2023'!M182+'02-2023'!M182+'03-2023'!M182+'04-2023'!M182+'05-2023'!M182+'06-2023'!M182+'07-2023'!M182+'08-2023'!M182+'09-2023'!M182+'10-2023'!M182+'11-2023'!M182+'12-2023'!M182</f>
        <v>21381960.51733611</v>
      </c>
      <c r="N182" s="73">
        <f>'05-2023'!N182+'06-2023'!N182+'07-2023'!N182+'08-2023'!N182+'09-2023'!N182+'10-2023'!N182+'11-2023'!N182+'12-2023'!N182</f>
        <v>422151.37</v>
      </c>
      <c r="O182" s="73">
        <f>'05-2023'!O182+'06-2023'!O182+'07-2023'!O182+'08-2023'!O182+'09-2023'!O182+'10-2023'!O182+'11-2023'!O182+'12-2023'!O182</f>
        <v>84430.28</v>
      </c>
      <c r="P182" s="73">
        <f>'05-2023'!P182+'06-2023'!P182+'07-2023'!P182+'08-2023'!P182+'09-2023'!P182+'10-2023'!P182+'11-2023'!P182+'12-2023'!P182</f>
        <v>337721.08999999997</v>
      </c>
      <c r="Q182" s="74">
        <f t="shared" si="2"/>
        <v>22289817.41733611</v>
      </c>
    </row>
    <row r="183" spans="1:17" ht="12.75">
      <c r="A183" s="72">
        <f>+'01-2023'!A183</f>
        <v>172</v>
      </c>
      <c r="B183" s="21" t="str">
        <f>+'01-2023'!B183</f>
        <v>PADRE BERNARDO</v>
      </c>
      <c r="C183" s="25">
        <f>+IF(ISERROR(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,"",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</f>
        <v>0.29430127545230633</v>
      </c>
      <c r="D183" s="22">
        <f>+'01-2023'!D183+'02-2023'!D183+'03-2023'!D183+'04-2023'!D183+'05-2023'!D183+'06-2023'!D183+'07-2023'!D183+'08-2023'!D183+'09-2023'!D183+'10-2023'!D183+'11-2023'!D183+'12-2023'!D183</f>
        <v>772318.77</v>
      </c>
      <c r="E183" s="22">
        <f>+'01-2023'!E183+'02-2023'!E183+'03-2023'!E183+'04-2023'!E183+'05-2023'!E183+'06-2023'!E183+'07-2023'!E183+'08-2023'!E183+'09-2023'!E183+'10-2023'!E183+'11-2023'!E183+'12-2023'!E183</f>
        <v>154633.77000000002</v>
      </c>
      <c r="F183" s="22">
        <f>+'01-2023'!F183+'02-2023'!F183+'03-2023'!F183+'04-2023'!F183+'05-2023'!F183+'06-2023'!F183+'07-2023'!F183+'08-2023'!F183+'09-2023'!F183+'10-2023'!F183+'11-2023'!F183+'12-2023'!F183</f>
        <v>617685</v>
      </c>
      <c r="G183" s="22">
        <f>+'01-2023'!G183+'02-2023'!G183+'03-2023'!G183+'04-2023'!G183+'05-2023'!G183+'06-2023'!G183+'07-2023'!G183+'08-2023'!G183+'09-2023'!G183+'10-2023'!G183+'11-2023'!G183+'12-2023'!G183</f>
        <v>72205.48</v>
      </c>
      <c r="H183" s="22">
        <f>+'01-2023'!H183+'02-2023'!H183+'03-2023'!H183+'04-2023'!H183+'05-2023'!H183+'06-2023'!H183+'07-2023'!H183+'08-2023'!H183+'09-2023'!H183+'10-2023'!H183+'11-2023'!H183+'12-2023'!H183</f>
        <v>14441.1</v>
      </c>
      <c r="I183" s="22">
        <f>+'01-2023'!I183+'02-2023'!I183+'03-2023'!I183+'04-2023'!I183+'05-2023'!I183+'06-2023'!I183+'07-2023'!I183+'08-2023'!I183+'09-2023'!I183+'10-2023'!I183+'11-2023'!I183+'12-2023'!I183</f>
        <v>577.6500000000001</v>
      </c>
      <c r="J183" s="22">
        <f>+'01-2023'!J183+'02-2023'!J183+'03-2023'!J183+'04-2023'!J183+'05-2023'!J183+'06-2023'!J183+'07-2023'!J183+'08-2023'!J183+'09-2023'!J183+'10-2023'!J183+'11-2023'!J183+'12-2023'!J183</f>
        <v>57186.729999999996</v>
      </c>
      <c r="K183" s="22">
        <f>+'01-2023'!K183+'02-2023'!K183+'03-2023'!K183+'04-2023'!K183+'05-2023'!K183+'06-2023'!K183+'07-2023'!K183+'08-2023'!K183+'09-2023'!K183+'10-2023'!K183+'11-2023'!K183+'12-2023'!K183</f>
        <v>12448893.35069496</v>
      </c>
      <c r="L183" s="22">
        <f>+'01-2023'!L183+'02-2023'!L183+'03-2023'!L183+'04-2023'!L183+'05-2023'!L183+'06-2023'!L183+'07-2023'!L183+'08-2023'!L183+'09-2023'!L183+'10-2023'!L183+'11-2023'!L183+'12-2023'!L183</f>
        <v>2536623.6554276557</v>
      </c>
      <c r="M183" s="22">
        <f>+'01-2023'!M183+'02-2023'!M183+'03-2023'!M183+'04-2023'!M183+'05-2023'!M183+'06-2023'!M183+'07-2023'!M183+'08-2023'!M183+'09-2023'!M183+'10-2023'!M183+'11-2023'!M183+'12-2023'!M183</f>
        <v>9912269.695267303</v>
      </c>
      <c r="N183" s="73">
        <f>'05-2023'!N183+'06-2023'!N183+'07-2023'!N183+'08-2023'!N183+'09-2023'!N183+'10-2023'!N183+'11-2023'!N183+'12-2023'!N183</f>
        <v>199430.3</v>
      </c>
      <c r="O183" s="73">
        <f>'05-2023'!O183+'06-2023'!O183+'07-2023'!O183+'08-2023'!O183+'09-2023'!O183+'10-2023'!O183+'11-2023'!O183+'12-2023'!O183</f>
        <v>39886.06</v>
      </c>
      <c r="P183" s="73">
        <f>'05-2023'!P183+'06-2023'!P183+'07-2023'!P183+'08-2023'!P183+'09-2023'!P183+'10-2023'!P183+'11-2023'!P183+'12-2023'!P183</f>
        <v>159544.24</v>
      </c>
      <c r="Q183" s="74">
        <f t="shared" si="2"/>
        <v>10746685.665267304</v>
      </c>
    </row>
    <row r="184" spans="1:17" ht="12.75">
      <c r="A184" s="72">
        <f>+'01-2023'!A184</f>
        <v>173</v>
      </c>
      <c r="B184" s="21" t="str">
        <f>+'01-2023'!B184</f>
        <v>PALESTINA DE GOIAS</v>
      </c>
      <c r="C184" s="25">
        <f>+IF(ISERROR(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,"",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</f>
        <v>0.12678090223355878</v>
      </c>
      <c r="D184" s="22">
        <f>+'01-2023'!D184+'02-2023'!D184+'03-2023'!D184+'04-2023'!D184+'05-2023'!D184+'06-2023'!D184+'07-2023'!D184+'08-2023'!D184+'09-2023'!D184+'10-2023'!D184+'11-2023'!D184+'12-2023'!D184</f>
        <v>213512.37000000002</v>
      </c>
      <c r="E184" s="22">
        <f>+'01-2023'!E184+'02-2023'!E184+'03-2023'!E184+'04-2023'!E184+'05-2023'!E184+'06-2023'!E184+'07-2023'!E184+'08-2023'!E184+'09-2023'!E184+'10-2023'!E184+'11-2023'!E184+'12-2023'!E184</f>
        <v>42774.840000000004</v>
      </c>
      <c r="F184" s="22">
        <f>+'01-2023'!F184+'02-2023'!F184+'03-2023'!F184+'04-2023'!F184+'05-2023'!F184+'06-2023'!F184+'07-2023'!F184+'08-2023'!F184+'09-2023'!F184+'10-2023'!F184+'11-2023'!F184+'12-2023'!F184</f>
        <v>170737.53</v>
      </c>
      <c r="G184" s="22">
        <f>+'01-2023'!G184+'02-2023'!G184+'03-2023'!G184+'04-2023'!G184+'05-2023'!G184+'06-2023'!G184+'07-2023'!G184+'08-2023'!G184+'09-2023'!G184+'10-2023'!G184+'11-2023'!G184+'12-2023'!G184</f>
        <v>31106.390000000003</v>
      </c>
      <c r="H184" s="22">
        <f>+'01-2023'!H184+'02-2023'!H184+'03-2023'!H184+'04-2023'!H184+'05-2023'!H184+'06-2023'!H184+'07-2023'!H184+'08-2023'!H184+'09-2023'!H184+'10-2023'!H184+'11-2023'!H184+'12-2023'!H184</f>
        <v>6221.29</v>
      </c>
      <c r="I184" s="22">
        <f>+'01-2023'!I184+'02-2023'!I184+'03-2023'!I184+'04-2023'!I184+'05-2023'!I184+'06-2023'!I184+'07-2023'!I184+'08-2023'!I184+'09-2023'!I184+'10-2023'!I184+'11-2023'!I184+'12-2023'!I184</f>
        <v>248.85999999999999</v>
      </c>
      <c r="J184" s="22">
        <f>+'01-2023'!J184+'02-2023'!J184+'03-2023'!J184+'04-2023'!J184+'05-2023'!J184+'06-2023'!J184+'07-2023'!J184+'08-2023'!J184+'09-2023'!J184+'10-2023'!J184+'11-2023'!J184+'12-2023'!J184</f>
        <v>24636.239999999998</v>
      </c>
      <c r="K184" s="22">
        <f>+'01-2023'!K184+'02-2023'!K184+'03-2023'!K184+'04-2023'!K184+'05-2023'!K184+'06-2023'!K184+'07-2023'!K184+'08-2023'!K184+'09-2023'!K184+'10-2023'!K184+'11-2023'!K184+'12-2023'!K184</f>
        <v>5434258.844453939</v>
      </c>
      <c r="L184" s="22">
        <f>+'01-2023'!L184+'02-2023'!L184+'03-2023'!L184+'04-2023'!L184+'05-2023'!L184+'06-2023'!L184+'07-2023'!L184+'08-2023'!L184+'09-2023'!L184+'10-2023'!L184+'11-2023'!L184+'12-2023'!L184</f>
        <v>1091117.9558076907</v>
      </c>
      <c r="M184" s="22">
        <f>+'01-2023'!M184+'02-2023'!M184+'03-2023'!M184+'04-2023'!M184+'05-2023'!M184+'06-2023'!M184+'07-2023'!M184+'08-2023'!M184+'09-2023'!M184+'10-2023'!M184+'11-2023'!M184+'12-2023'!M184</f>
        <v>4343140.88864625</v>
      </c>
      <c r="N184" s="73">
        <f>'05-2023'!N184+'06-2023'!N184+'07-2023'!N184+'08-2023'!N184+'09-2023'!N184+'10-2023'!N184+'11-2023'!N184+'12-2023'!N184</f>
        <v>85913.51999999999</v>
      </c>
      <c r="O184" s="73">
        <f>'05-2023'!O184+'06-2023'!O184+'07-2023'!O184+'08-2023'!O184+'09-2023'!O184+'10-2023'!O184+'11-2023'!O184+'12-2023'!O184</f>
        <v>17182.699999999997</v>
      </c>
      <c r="P184" s="73">
        <f>'05-2023'!P184+'06-2023'!P184+'07-2023'!P184+'08-2023'!P184+'09-2023'!P184+'10-2023'!P184+'11-2023'!P184+'12-2023'!P184</f>
        <v>68730.82</v>
      </c>
      <c r="Q184" s="74">
        <f t="shared" si="2"/>
        <v>4607245.4786462495</v>
      </c>
    </row>
    <row r="185" spans="1:17" ht="12.75">
      <c r="A185" s="72">
        <f>+'01-2023'!A185</f>
        <v>174</v>
      </c>
      <c r="B185" s="21" t="str">
        <f>+'01-2023'!B185</f>
        <v>PALMEIRAS DE GOIAS</v>
      </c>
      <c r="C185" s="25">
        <f>+IF(ISERROR(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,"",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</f>
        <v>0.7610679637288107</v>
      </c>
      <c r="D185" s="22">
        <f>+'01-2023'!D185+'02-2023'!D185+'03-2023'!D185+'04-2023'!D185+'05-2023'!D185+'06-2023'!D185+'07-2023'!D185+'08-2023'!D185+'09-2023'!D185+'10-2023'!D185+'11-2023'!D185+'12-2023'!D185</f>
        <v>3252133.4799999995</v>
      </c>
      <c r="E185" s="22">
        <f>+'01-2023'!E185+'02-2023'!E185+'03-2023'!E185+'04-2023'!E185+'05-2023'!E185+'06-2023'!E185+'07-2023'!E185+'08-2023'!E185+'09-2023'!E185+'10-2023'!E185+'11-2023'!E185+'12-2023'!E185</f>
        <v>642960.87</v>
      </c>
      <c r="F185" s="22">
        <f>+'01-2023'!F185+'02-2023'!F185+'03-2023'!F185+'04-2023'!F185+'05-2023'!F185+'06-2023'!F185+'07-2023'!F185+'08-2023'!F185+'09-2023'!F185+'10-2023'!F185+'11-2023'!F185+'12-2023'!F185</f>
        <v>2609172.6100000003</v>
      </c>
      <c r="G185" s="22">
        <f>+'01-2023'!G185+'02-2023'!G185+'03-2023'!G185+'04-2023'!G185+'05-2023'!G185+'06-2023'!G185+'07-2023'!G185+'08-2023'!G185+'09-2023'!G185+'10-2023'!G185+'11-2023'!G185+'12-2023'!G185</f>
        <v>186722.82</v>
      </c>
      <c r="H185" s="22">
        <f>+'01-2023'!H185+'02-2023'!H185+'03-2023'!H185+'04-2023'!H185+'05-2023'!H185+'06-2023'!H185+'07-2023'!H185+'08-2023'!H185+'09-2023'!H185+'10-2023'!H185+'11-2023'!H185+'12-2023'!H185</f>
        <v>37344.57000000001</v>
      </c>
      <c r="I185" s="22">
        <f>+'01-2023'!I185+'02-2023'!I185+'03-2023'!I185+'04-2023'!I185+'05-2023'!I185+'06-2023'!I185+'07-2023'!I185+'08-2023'!I185+'09-2023'!I185+'10-2023'!I185+'11-2023'!I185+'12-2023'!I185</f>
        <v>1493.78</v>
      </c>
      <c r="J185" s="22">
        <f>+'01-2023'!J185+'02-2023'!J185+'03-2023'!J185+'04-2023'!J185+'05-2023'!J185+'06-2023'!J185+'07-2023'!J185+'08-2023'!J185+'09-2023'!J185+'10-2023'!J185+'11-2023'!J185+'12-2023'!J185</f>
        <v>147884.47</v>
      </c>
      <c r="K185" s="22">
        <f>+'01-2023'!K185+'02-2023'!K185+'03-2023'!K185+'04-2023'!K185+'05-2023'!K185+'06-2023'!K185+'07-2023'!K185+'08-2023'!K185+'09-2023'!K185+'10-2023'!K185+'11-2023'!K185+'12-2023'!K185</f>
        <v>32700818.68506948</v>
      </c>
      <c r="L185" s="22">
        <f>+'01-2023'!L185+'02-2023'!L185+'03-2023'!L185+'04-2023'!L185+'05-2023'!L185+'06-2023'!L185+'07-2023'!L185+'08-2023'!L185+'09-2023'!L185+'10-2023'!L185+'11-2023'!L185+'12-2023'!L185</f>
        <v>6569823.509121942</v>
      </c>
      <c r="M185" s="22">
        <f>+'01-2023'!M185+'02-2023'!M185+'03-2023'!M185+'04-2023'!M185+'05-2023'!M185+'06-2023'!M185+'07-2023'!M185+'08-2023'!M185+'09-2023'!M185+'10-2023'!M185+'11-2023'!M185+'12-2023'!M185</f>
        <v>26130995.175947532</v>
      </c>
      <c r="N185" s="73">
        <f>'05-2023'!N185+'06-2023'!N185+'07-2023'!N185+'08-2023'!N185+'09-2023'!N185+'10-2023'!N185+'11-2023'!N185+'12-2023'!N185</f>
        <v>515704.23</v>
      </c>
      <c r="O185" s="73">
        <f>'05-2023'!O185+'06-2023'!O185+'07-2023'!O185+'08-2023'!O185+'09-2023'!O185+'10-2023'!O185+'11-2023'!O185+'12-2023'!O185</f>
        <v>103140.85</v>
      </c>
      <c r="P185" s="73">
        <f>'05-2023'!P185+'06-2023'!P185+'07-2023'!P185+'08-2023'!P185+'09-2023'!P185+'10-2023'!P185+'11-2023'!P185+'12-2023'!P185</f>
        <v>412563.38</v>
      </c>
      <c r="Q185" s="74">
        <f t="shared" si="2"/>
        <v>29300615.635947533</v>
      </c>
    </row>
    <row r="186" spans="1:17" ht="12.75">
      <c r="A186" s="72">
        <f>+'01-2023'!A186</f>
        <v>175</v>
      </c>
      <c r="B186" s="21" t="str">
        <f>+'01-2023'!B186</f>
        <v>PALMELO</v>
      </c>
      <c r="C186" s="25">
        <f>+IF(ISERROR(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,"",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</f>
        <v>0.07218773729628755</v>
      </c>
      <c r="D186" s="22">
        <f>+'01-2023'!D186+'02-2023'!D186+'03-2023'!D186+'04-2023'!D186+'05-2023'!D186+'06-2023'!D186+'07-2023'!D186+'08-2023'!D186+'09-2023'!D186+'10-2023'!D186+'11-2023'!D186+'12-2023'!D186</f>
        <v>166825.64</v>
      </c>
      <c r="E186" s="22">
        <f>+'01-2023'!E186+'02-2023'!E186+'03-2023'!E186+'04-2023'!E186+'05-2023'!E186+'06-2023'!E186+'07-2023'!E186+'08-2023'!E186+'09-2023'!E186+'10-2023'!E186+'11-2023'!E186+'12-2023'!E186</f>
        <v>32957.659999999996</v>
      </c>
      <c r="F186" s="22">
        <f>+'01-2023'!F186+'02-2023'!F186+'03-2023'!F186+'04-2023'!F186+'05-2023'!F186+'06-2023'!F186+'07-2023'!F186+'08-2023'!F186+'09-2023'!F186+'10-2023'!F186+'11-2023'!F186+'12-2023'!F186</f>
        <v>133867.98000000004</v>
      </c>
      <c r="G186" s="22">
        <f>+'01-2023'!G186+'02-2023'!G186+'03-2023'!G186+'04-2023'!G186+'05-2023'!G186+'06-2023'!G186+'07-2023'!G186+'08-2023'!G186+'09-2023'!G186+'10-2023'!G186+'11-2023'!G186+'12-2023'!G186</f>
        <v>17712.61</v>
      </c>
      <c r="H186" s="22">
        <f>+'01-2023'!H186+'02-2023'!H186+'03-2023'!H186+'04-2023'!H186+'05-2023'!H186+'06-2023'!H186+'07-2023'!H186+'08-2023'!H186+'09-2023'!H186+'10-2023'!H186+'11-2023'!H186+'12-2023'!H186</f>
        <v>3542.5299999999997</v>
      </c>
      <c r="I186" s="22">
        <f>+'01-2023'!I186+'02-2023'!I186+'03-2023'!I186+'04-2023'!I186+'05-2023'!I186+'06-2023'!I186+'07-2023'!I186+'08-2023'!I186+'09-2023'!I186+'10-2023'!I186+'11-2023'!I186+'12-2023'!I186</f>
        <v>141.72</v>
      </c>
      <c r="J186" s="22">
        <f>+'01-2023'!J186+'02-2023'!J186+'03-2023'!J186+'04-2023'!J186+'05-2023'!J186+'06-2023'!J186+'07-2023'!J186+'08-2023'!J186+'09-2023'!J186+'10-2023'!J186+'11-2023'!J186+'12-2023'!J186</f>
        <v>14028.36</v>
      </c>
      <c r="K186" s="22">
        <f>+'01-2023'!K186+'02-2023'!K186+'03-2023'!K186+'04-2023'!K186+'05-2023'!K186+'06-2023'!K186+'07-2023'!K186+'08-2023'!K186+'09-2023'!K186+'10-2023'!K186+'11-2023'!K186+'12-2023'!K186</f>
        <v>3108971.030736531</v>
      </c>
      <c r="L186" s="22">
        <f>+'01-2023'!L186+'02-2023'!L186+'03-2023'!L186+'04-2023'!L186+'05-2023'!L186+'06-2023'!L186+'07-2023'!L186+'08-2023'!L186+'09-2023'!L186+'10-2023'!L186+'11-2023'!L186+'12-2023'!L186</f>
        <v>624222.2833226629</v>
      </c>
      <c r="M186" s="22">
        <f>+'01-2023'!M186+'02-2023'!M186+'03-2023'!M186+'04-2023'!M186+'05-2023'!M186+'06-2023'!M186+'07-2023'!M186+'08-2023'!M186+'09-2023'!M186+'10-2023'!M186+'11-2023'!M186+'12-2023'!M186</f>
        <v>2484748.747413868</v>
      </c>
      <c r="N186" s="73">
        <f>'05-2023'!N186+'06-2023'!N186+'07-2023'!N186+'08-2023'!N186+'09-2023'!N186+'10-2023'!N186+'11-2023'!N186+'12-2023'!N186</f>
        <v>48919.28</v>
      </c>
      <c r="O186" s="73">
        <f>'05-2023'!O186+'06-2023'!O186+'07-2023'!O186+'08-2023'!O186+'09-2023'!O186+'10-2023'!O186+'11-2023'!O186+'12-2023'!O186</f>
        <v>9783.86</v>
      </c>
      <c r="P186" s="73">
        <f>'05-2023'!P186+'06-2023'!P186+'07-2023'!P186+'08-2023'!P186+'09-2023'!P186+'10-2023'!P186+'11-2023'!P186+'12-2023'!P186</f>
        <v>39135.42</v>
      </c>
      <c r="Q186" s="74">
        <f t="shared" si="2"/>
        <v>2671780.507413868</v>
      </c>
    </row>
    <row r="187" spans="1:17" ht="12.75">
      <c r="A187" s="72">
        <f>+'01-2023'!A187</f>
        <v>176</v>
      </c>
      <c r="B187" s="21" t="str">
        <f>+'01-2023'!B187</f>
        <v>PALMINOPOLIS</v>
      </c>
      <c r="C187" s="25">
        <f>+IF(ISERROR(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,"",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</f>
        <v>0.12853154559879076</v>
      </c>
      <c r="D187" s="22">
        <f>+'01-2023'!D187+'02-2023'!D187+'03-2023'!D187+'04-2023'!D187+'05-2023'!D187+'06-2023'!D187+'07-2023'!D187+'08-2023'!D187+'09-2023'!D187+'10-2023'!D187+'11-2023'!D187+'12-2023'!D187</f>
        <v>451323.68000000005</v>
      </c>
      <c r="E187" s="22">
        <f>+'01-2023'!E187+'02-2023'!E187+'03-2023'!E187+'04-2023'!E187+'05-2023'!E187+'06-2023'!E187+'07-2023'!E187+'08-2023'!E187+'09-2023'!E187+'10-2023'!E187+'11-2023'!E187+'12-2023'!E187</f>
        <v>88956.5</v>
      </c>
      <c r="F187" s="22">
        <f>+'01-2023'!F187+'02-2023'!F187+'03-2023'!F187+'04-2023'!F187+'05-2023'!F187+'06-2023'!F187+'07-2023'!F187+'08-2023'!F187+'09-2023'!F187+'10-2023'!F187+'11-2023'!F187+'12-2023'!F187</f>
        <v>362367.17999999993</v>
      </c>
      <c r="G187" s="22">
        <f>+'01-2023'!G187+'02-2023'!G187+'03-2023'!G187+'04-2023'!G187+'05-2023'!G187+'06-2023'!G187+'07-2023'!G187+'08-2023'!G187+'09-2023'!G187+'10-2023'!G187+'11-2023'!G187+'12-2023'!G187</f>
        <v>31535.89</v>
      </c>
      <c r="H187" s="22">
        <f>+'01-2023'!H187+'02-2023'!H187+'03-2023'!H187+'04-2023'!H187+'05-2023'!H187+'06-2023'!H187+'07-2023'!H187+'08-2023'!H187+'09-2023'!H187+'10-2023'!H187+'11-2023'!H187+'12-2023'!H187</f>
        <v>6307.18</v>
      </c>
      <c r="I187" s="22">
        <f>+'01-2023'!I187+'02-2023'!I187+'03-2023'!I187+'04-2023'!I187+'05-2023'!I187+'06-2023'!I187+'07-2023'!I187+'08-2023'!I187+'09-2023'!I187+'10-2023'!I187+'11-2023'!I187+'12-2023'!I187</f>
        <v>252.28</v>
      </c>
      <c r="J187" s="22">
        <f>+'01-2023'!J187+'02-2023'!J187+'03-2023'!J187+'04-2023'!J187+'05-2023'!J187+'06-2023'!J187+'07-2023'!J187+'08-2023'!J187+'09-2023'!J187+'10-2023'!J187+'11-2023'!J187+'12-2023'!J187</f>
        <v>24976.43</v>
      </c>
      <c r="K187" s="22">
        <f>+'01-2023'!K187+'02-2023'!K187+'03-2023'!K187+'04-2023'!K187+'05-2023'!K187+'06-2023'!K187+'07-2023'!K187+'08-2023'!K187+'09-2023'!K187+'10-2023'!K187+'11-2023'!K187+'12-2023'!K187</f>
        <v>5385462.677853998</v>
      </c>
      <c r="L187" s="22">
        <f>+'01-2023'!L187+'02-2023'!L187+'03-2023'!L187+'04-2023'!L187+'05-2023'!L187+'06-2023'!L187+'07-2023'!L187+'08-2023'!L187+'09-2023'!L187+'10-2023'!L187+'11-2023'!L187+'12-2023'!L187</f>
        <v>1110363.6037560138</v>
      </c>
      <c r="M187" s="22">
        <f>+'01-2023'!M187+'02-2023'!M187+'03-2023'!M187+'04-2023'!M187+'05-2023'!M187+'06-2023'!M187+'07-2023'!M187+'08-2023'!M187+'09-2023'!M187+'10-2023'!M187+'11-2023'!M187+'12-2023'!M187</f>
        <v>4275099.0740979845</v>
      </c>
      <c r="N187" s="73">
        <f>'05-2023'!N187+'06-2023'!N187+'07-2023'!N187+'08-2023'!N187+'09-2023'!N187+'10-2023'!N187+'11-2023'!N187+'12-2023'!N187</f>
        <v>87099.41</v>
      </c>
      <c r="O187" s="73">
        <f>'05-2023'!O187+'06-2023'!O187+'07-2023'!O187+'08-2023'!O187+'09-2023'!O187+'10-2023'!O187+'11-2023'!O187+'12-2023'!O187</f>
        <v>17419.879999999997</v>
      </c>
      <c r="P187" s="73">
        <f>'05-2023'!P187+'06-2023'!P187+'07-2023'!P187+'08-2023'!P187+'09-2023'!P187+'10-2023'!P187+'11-2023'!P187+'12-2023'!P187</f>
        <v>69679.53</v>
      </c>
      <c r="Q187" s="74">
        <f t="shared" si="2"/>
        <v>4732122.214097985</v>
      </c>
    </row>
    <row r="188" spans="1:17" ht="12.75">
      <c r="A188" s="72">
        <f>+'01-2023'!A188</f>
        <v>177</v>
      </c>
      <c r="B188" s="21" t="str">
        <f>+'01-2023'!B188</f>
        <v>PANAMA</v>
      </c>
      <c r="C188" s="25">
        <f>+IF(ISERROR(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,"",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</f>
        <v>0.11328611629397264</v>
      </c>
      <c r="D188" s="22">
        <f>+'01-2023'!D188+'02-2023'!D188+'03-2023'!D188+'04-2023'!D188+'05-2023'!D188+'06-2023'!D188+'07-2023'!D188+'08-2023'!D188+'09-2023'!D188+'10-2023'!D188+'11-2023'!D188+'12-2023'!D188</f>
        <v>260424.13</v>
      </c>
      <c r="E188" s="22">
        <f>+'01-2023'!E188+'02-2023'!E188+'03-2023'!E188+'04-2023'!E188+'05-2023'!E188+'06-2023'!E188+'07-2023'!E188+'08-2023'!E188+'09-2023'!E188+'10-2023'!E188+'11-2023'!E188+'12-2023'!E188</f>
        <v>52179.06</v>
      </c>
      <c r="F188" s="22">
        <f>+'01-2023'!F188+'02-2023'!F188+'03-2023'!F188+'04-2023'!F188+'05-2023'!F188+'06-2023'!F188+'07-2023'!F188+'08-2023'!F188+'09-2023'!F188+'10-2023'!F188+'11-2023'!F188+'12-2023'!F188</f>
        <v>208245.07</v>
      </c>
      <c r="G188" s="22">
        <f>+'01-2023'!G188+'02-2023'!G188+'03-2023'!G188+'04-2023'!G188+'05-2023'!G188+'06-2023'!G188+'07-2023'!G188+'08-2023'!G188+'09-2023'!G188+'10-2023'!G188+'11-2023'!G188+'12-2023'!G188</f>
        <v>27795.55</v>
      </c>
      <c r="H188" s="22">
        <f>+'01-2023'!H188+'02-2023'!H188+'03-2023'!H188+'04-2023'!H188+'05-2023'!H188+'06-2023'!H188+'07-2023'!H188+'08-2023'!H188+'09-2023'!H188+'10-2023'!H188+'11-2023'!H188+'12-2023'!H188</f>
        <v>5559.120000000001</v>
      </c>
      <c r="I188" s="22">
        <f>+'01-2023'!I188+'02-2023'!I188+'03-2023'!I188+'04-2023'!I188+'05-2023'!I188+'06-2023'!I188+'07-2023'!I188+'08-2023'!I188+'09-2023'!I188+'10-2023'!I188+'11-2023'!I188+'12-2023'!I188</f>
        <v>222.38</v>
      </c>
      <c r="J188" s="22">
        <f>+'01-2023'!J188+'02-2023'!J188+'03-2023'!J188+'04-2023'!J188+'05-2023'!J188+'06-2023'!J188+'07-2023'!J188+'08-2023'!J188+'09-2023'!J188+'10-2023'!J188+'11-2023'!J188+'12-2023'!J188</f>
        <v>22014.050000000003</v>
      </c>
      <c r="K188" s="22">
        <f>+'01-2023'!K188+'02-2023'!K188+'03-2023'!K188+'04-2023'!K188+'05-2023'!K188+'06-2023'!K188+'07-2023'!K188+'08-2023'!K188+'09-2023'!K188+'10-2023'!K188+'11-2023'!K188+'12-2023'!K188</f>
        <v>4856050.254886765</v>
      </c>
      <c r="L188" s="22">
        <f>+'01-2023'!L188+'02-2023'!L188+'03-2023'!L188+'04-2023'!L188+'05-2023'!L188+'06-2023'!L188+'07-2023'!L188+'08-2023'!L188+'09-2023'!L188+'10-2023'!L188+'11-2023'!L188+'12-2023'!L188</f>
        <v>975502.3730653862</v>
      </c>
      <c r="M188" s="22">
        <f>+'01-2023'!M188+'02-2023'!M188+'03-2023'!M188+'04-2023'!M188+'05-2023'!M188+'06-2023'!M188+'07-2023'!M188+'08-2023'!M188+'09-2023'!M188+'10-2023'!M188+'11-2023'!M188+'12-2023'!M188</f>
        <v>3880547.881821379</v>
      </c>
      <c r="N188" s="73">
        <f>'05-2023'!N188+'06-2023'!N188+'07-2023'!N188+'08-2023'!N188+'09-2023'!N188+'10-2023'!N188+'11-2023'!N188+'12-2023'!N188</f>
        <v>76769.48999999999</v>
      </c>
      <c r="O188" s="73">
        <f>'05-2023'!O188+'06-2023'!O188+'07-2023'!O188+'08-2023'!O188+'09-2023'!O188+'10-2023'!O188+'11-2023'!O188+'12-2023'!O188</f>
        <v>15353.9</v>
      </c>
      <c r="P188" s="73">
        <f>'05-2023'!P188+'06-2023'!P188+'07-2023'!P188+'08-2023'!P188+'09-2023'!P188+'10-2023'!P188+'11-2023'!P188+'12-2023'!P188</f>
        <v>61415.59</v>
      </c>
      <c r="Q188" s="74">
        <f t="shared" si="2"/>
        <v>4172222.591821379</v>
      </c>
    </row>
    <row r="189" spans="1:17" ht="12.75">
      <c r="A189" s="72">
        <f>+'01-2023'!A189</f>
        <v>178</v>
      </c>
      <c r="B189" s="21" t="str">
        <f>+'01-2023'!B189</f>
        <v>PARANAIGUARA</v>
      </c>
      <c r="C189" s="25">
        <f>+IF(ISERROR(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,"",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</f>
        <v>0.16935037131939412</v>
      </c>
      <c r="D189" s="22">
        <f>+'01-2023'!D189+'02-2023'!D189+'03-2023'!D189+'04-2023'!D189+'05-2023'!D189+'06-2023'!D189+'07-2023'!D189+'08-2023'!D189+'09-2023'!D189+'10-2023'!D189+'11-2023'!D189+'12-2023'!D189</f>
        <v>937909.3325</v>
      </c>
      <c r="E189" s="22">
        <f>+'01-2023'!E189+'02-2023'!E189+'03-2023'!E189+'04-2023'!E189+'05-2023'!E189+'06-2023'!E189+'07-2023'!E189+'08-2023'!E189+'09-2023'!E189+'10-2023'!E189+'11-2023'!E189+'12-2023'!E189</f>
        <v>185355.42250000002</v>
      </c>
      <c r="F189" s="22">
        <f>+'01-2023'!F189+'02-2023'!F189+'03-2023'!F189+'04-2023'!F189+'05-2023'!F189+'06-2023'!F189+'07-2023'!F189+'08-2023'!F189+'09-2023'!F189+'10-2023'!F189+'11-2023'!F189+'12-2023'!F189</f>
        <v>752553.91</v>
      </c>
      <c r="G189" s="22">
        <f>+'01-2023'!G189+'02-2023'!G189+'03-2023'!G189+'04-2023'!G189+'05-2023'!G189+'06-2023'!G189+'07-2023'!G189+'08-2023'!G189+'09-2023'!G189+'10-2023'!G189+'11-2023'!G189+'12-2023'!G189</f>
        <v>41550.41</v>
      </c>
      <c r="H189" s="22">
        <f>+'01-2023'!H189+'02-2023'!H189+'03-2023'!H189+'04-2023'!H189+'05-2023'!H189+'06-2023'!H189+'07-2023'!H189+'08-2023'!H189+'09-2023'!H189+'10-2023'!H189+'11-2023'!H189+'12-2023'!H189</f>
        <v>8310.08</v>
      </c>
      <c r="I189" s="22">
        <f>+'01-2023'!I189+'02-2023'!I189+'03-2023'!I189+'04-2023'!I189+'05-2023'!I189+'06-2023'!I189+'07-2023'!I189+'08-2023'!I189+'09-2023'!I189+'10-2023'!I189+'11-2023'!I189+'12-2023'!I189</f>
        <v>332.40000000000003</v>
      </c>
      <c r="J189" s="22">
        <f>+'01-2023'!J189+'02-2023'!J189+'03-2023'!J189+'04-2023'!J189+'05-2023'!J189+'06-2023'!J189+'07-2023'!J189+'08-2023'!J189+'09-2023'!J189+'10-2023'!J189+'11-2023'!J189+'12-2023'!J189</f>
        <v>32907.93</v>
      </c>
      <c r="K189" s="22">
        <f>+'01-2023'!K189+'02-2023'!K189+'03-2023'!K189+'04-2023'!K189+'05-2023'!K189+'06-2023'!K189+'07-2023'!K189+'08-2023'!K189+'09-2023'!K189+'10-2023'!K189+'11-2023'!K189+'12-2023'!K189</f>
        <v>7101753.761768915</v>
      </c>
      <c r="L189" s="22">
        <f>+'01-2023'!L189+'02-2023'!L189+'03-2023'!L189+'04-2023'!L189+'05-2023'!L189+'06-2023'!L189+'07-2023'!L189+'08-2023'!L189+'09-2023'!L189+'10-2023'!L189+'11-2023'!L189+'12-2023'!L189</f>
        <v>1462988.7021280848</v>
      </c>
      <c r="M189" s="22">
        <f>+'01-2023'!M189+'02-2023'!M189+'03-2023'!M189+'04-2023'!M189+'05-2023'!M189+'06-2023'!M189+'07-2023'!M189+'08-2023'!M189+'09-2023'!M189+'10-2023'!M189+'11-2023'!M189+'12-2023'!M189</f>
        <v>5638765.05964083</v>
      </c>
      <c r="N189" s="73">
        <f>'05-2023'!N189+'06-2023'!N189+'07-2023'!N189+'08-2023'!N189+'09-2023'!N189+'10-2023'!N189+'11-2023'!N189+'12-2023'!N189</f>
        <v>114758.29</v>
      </c>
      <c r="O189" s="73">
        <f>'05-2023'!O189+'06-2023'!O189+'07-2023'!O189+'08-2023'!O189+'09-2023'!O189+'10-2023'!O189+'11-2023'!O189+'12-2023'!O189</f>
        <v>22951.66</v>
      </c>
      <c r="P189" s="73">
        <f>'05-2023'!P189+'06-2023'!P189+'07-2023'!P189+'08-2023'!P189+'09-2023'!P189+'10-2023'!P189+'11-2023'!P189+'12-2023'!P189</f>
        <v>91806.63</v>
      </c>
      <c r="Q189" s="74">
        <f t="shared" si="2"/>
        <v>6516033.52964083</v>
      </c>
    </row>
    <row r="190" spans="1:17" ht="12.75">
      <c r="A190" s="72">
        <f>+'01-2023'!A190</f>
        <v>179</v>
      </c>
      <c r="B190" s="21" t="str">
        <f>+'01-2023'!B190</f>
        <v>PARAUNA</v>
      </c>
      <c r="C190" s="25">
        <f>+IF(ISERROR(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,"",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</f>
        <v>0.7338497146360922</v>
      </c>
      <c r="D190" s="22">
        <f>+'01-2023'!D190+'02-2023'!D190+'03-2023'!D190+'04-2023'!D190+'05-2023'!D190+'06-2023'!D190+'07-2023'!D190+'08-2023'!D190+'09-2023'!D190+'10-2023'!D190+'11-2023'!D190+'12-2023'!D190</f>
        <v>1843164.3225</v>
      </c>
      <c r="E190" s="22">
        <f>+'01-2023'!E190+'02-2023'!E190+'03-2023'!E190+'04-2023'!E190+'05-2023'!E190+'06-2023'!E190+'07-2023'!E190+'08-2023'!E190+'09-2023'!E190+'10-2023'!E190+'11-2023'!E190+'12-2023'!E190</f>
        <v>364945.56250000006</v>
      </c>
      <c r="F190" s="22">
        <f>+'01-2023'!F190+'02-2023'!F190+'03-2023'!F190+'04-2023'!F190+'05-2023'!F190+'06-2023'!F190+'07-2023'!F190+'08-2023'!F190+'09-2023'!F190+'10-2023'!F190+'11-2023'!F190+'12-2023'!F190</f>
        <v>1478218.7600000002</v>
      </c>
      <c r="G190" s="22">
        <f>+'01-2023'!G190+'02-2023'!G190+'03-2023'!G190+'04-2023'!G190+'05-2023'!G190+'06-2023'!G190+'07-2023'!G190+'08-2023'!G190+'09-2023'!G190+'10-2023'!G190+'11-2023'!G190+'12-2023'!G190</f>
        <v>180044.61000000002</v>
      </c>
      <c r="H190" s="22">
        <f>+'01-2023'!H190+'02-2023'!H190+'03-2023'!H190+'04-2023'!H190+'05-2023'!H190+'06-2023'!H190+'07-2023'!H190+'08-2023'!H190+'09-2023'!H190+'10-2023'!H190+'11-2023'!H190+'12-2023'!H190</f>
        <v>36008.93</v>
      </c>
      <c r="I190" s="22">
        <f>+'01-2023'!I190+'02-2023'!I190+'03-2023'!I190+'04-2023'!I190+'05-2023'!I190+'06-2023'!I190+'07-2023'!I190+'08-2023'!I190+'09-2023'!I190+'10-2023'!I190+'11-2023'!I190+'12-2023'!I190</f>
        <v>1440.3600000000001</v>
      </c>
      <c r="J190" s="22">
        <f>+'01-2023'!J190+'02-2023'!J190+'03-2023'!J190+'04-2023'!J190+'05-2023'!J190+'06-2023'!J190+'07-2023'!J190+'08-2023'!J190+'09-2023'!J190+'10-2023'!J190+'11-2023'!J190+'12-2023'!J190</f>
        <v>142595.32</v>
      </c>
      <c r="K190" s="22">
        <f>+'01-2023'!K190+'02-2023'!K190+'03-2023'!K190+'04-2023'!K190+'05-2023'!K190+'06-2023'!K190+'07-2023'!K190+'08-2023'!K190+'09-2023'!K190+'10-2023'!K190+'11-2023'!K190+'12-2023'!K190</f>
        <v>31460926.52574647</v>
      </c>
      <c r="L190" s="22">
        <f>+'01-2023'!L190+'02-2023'!L190+'03-2023'!L190+'04-2023'!L190+'05-2023'!L190+'06-2023'!L190+'07-2023'!L190+'08-2023'!L190+'09-2023'!L190+'10-2023'!L190+'11-2023'!L190+'12-2023'!L190</f>
        <v>6323309.7566618975</v>
      </c>
      <c r="M190" s="22">
        <f>+'01-2023'!M190+'02-2023'!M190+'03-2023'!M190+'04-2023'!M190+'05-2023'!M190+'06-2023'!M190+'07-2023'!M190+'08-2023'!M190+'09-2023'!M190+'10-2023'!M190+'11-2023'!M190+'12-2023'!M190</f>
        <v>25137616.769084577</v>
      </c>
      <c r="N190" s="73">
        <f>'05-2023'!N190+'06-2023'!N190+'07-2023'!N190+'08-2023'!N190+'09-2023'!N190+'10-2023'!N190+'11-2023'!N190+'12-2023'!N190</f>
        <v>497267.33</v>
      </c>
      <c r="O190" s="73">
        <f>'05-2023'!O190+'06-2023'!O190+'07-2023'!O190+'08-2023'!O190+'09-2023'!O190+'10-2023'!O190+'11-2023'!O190+'12-2023'!O190</f>
        <v>99453.47</v>
      </c>
      <c r="P190" s="73">
        <f>'05-2023'!P190+'06-2023'!P190+'07-2023'!P190+'08-2023'!P190+'09-2023'!P190+'10-2023'!P190+'11-2023'!P190+'12-2023'!P190</f>
        <v>397813.86</v>
      </c>
      <c r="Q190" s="74">
        <f t="shared" si="2"/>
        <v>27156244.709084578</v>
      </c>
    </row>
    <row r="191" spans="1:17" ht="12.75">
      <c r="A191" s="72">
        <f>+'01-2023'!A191</f>
        <v>180</v>
      </c>
      <c r="B191" s="21" t="str">
        <f>+'01-2023'!B191</f>
        <v>PEROLANDIA</v>
      </c>
      <c r="C191" s="25">
        <f>+IF(ISERROR(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,"",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</f>
        <v>0.42669035276147316</v>
      </c>
      <c r="D191" s="22">
        <f>+'01-2023'!D191+'02-2023'!D191+'03-2023'!D191+'04-2023'!D191+'05-2023'!D191+'06-2023'!D191+'07-2023'!D191+'08-2023'!D191+'09-2023'!D191+'10-2023'!D191+'11-2023'!D191+'12-2023'!D191</f>
        <v>285202.44</v>
      </c>
      <c r="E191" s="22">
        <f>+'01-2023'!E191+'02-2023'!E191+'03-2023'!E191+'04-2023'!E191+'05-2023'!E191+'06-2023'!E191+'07-2023'!E191+'08-2023'!E191+'09-2023'!E191+'10-2023'!E191+'11-2023'!E191+'12-2023'!E191</f>
        <v>55925.09</v>
      </c>
      <c r="F191" s="22">
        <f>+'01-2023'!F191+'02-2023'!F191+'03-2023'!F191+'04-2023'!F191+'05-2023'!F191+'06-2023'!F191+'07-2023'!F191+'08-2023'!F191+'09-2023'!F191+'10-2023'!F191+'11-2023'!F191+'12-2023'!F191</f>
        <v>229277.35</v>
      </c>
      <c r="G191" s="22">
        <f>+'01-2023'!G191+'02-2023'!G191+'03-2023'!G191+'04-2023'!G191+'05-2023'!G191+'06-2023'!G191+'07-2023'!G191+'08-2023'!G191+'09-2023'!G191+'10-2023'!G191+'11-2023'!G191+'12-2023'!G191</f>
        <v>104685.12</v>
      </c>
      <c r="H191" s="22">
        <f>+'01-2023'!H191+'02-2023'!H191+'03-2023'!H191+'04-2023'!H191+'05-2023'!H191+'06-2023'!H191+'07-2023'!H191+'08-2023'!H191+'09-2023'!H191+'10-2023'!H191+'11-2023'!H191+'12-2023'!H191</f>
        <v>20937.03</v>
      </c>
      <c r="I191" s="22">
        <f>+'01-2023'!I191+'02-2023'!I191+'03-2023'!I191+'04-2023'!I191+'05-2023'!I191+'06-2023'!I191+'07-2023'!I191+'08-2023'!I191+'09-2023'!I191+'10-2023'!I191+'11-2023'!I191+'12-2023'!I191</f>
        <v>837.48</v>
      </c>
      <c r="J191" s="22">
        <f>+'01-2023'!J191+'02-2023'!J191+'03-2023'!J191+'04-2023'!J191+'05-2023'!J191+'06-2023'!J191+'07-2023'!J191+'08-2023'!J191+'09-2023'!J191+'10-2023'!J191+'11-2023'!J191+'12-2023'!J191</f>
        <v>82910.60999999999</v>
      </c>
      <c r="K191" s="22">
        <f>+'01-2023'!K191+'02-2023'!K191+'03-2023'!K191+'04-2023'!K191+'05-2023'!K191+'06-2023'!K191+'07-2023'!K191+'08-2023'!K191+'09-2023'!K191+'10-2023'!K191+'11-2023'!K191+'12-2023'!K191</f>
        <v>18293806.49781017</v>
      </c>
      <c r="L191" s="22">
        <f>+'01-2023'!L191+'02-2023'!L191+'03-2023'!L191+'04-2023'!L191+'05-2023'!L191+'06-2023'!L191+'07-2023'!L191+'08-2023'!L191+'09-2023'!L191+'10-2023'!L191+'11-2023'!L191+'12-2023'!L191</f>
        <v>3673605.7375279944</v>
      </c>
      <c r="M191" s="22">
        <f>+'01-2023'!M191+'02-2023'!M191+'03-2023'!M191+'04-2023'!M191+'05-2023'!M191+'06-2023'!M191+'07-2023'!M191+'08-2023'!M191+'09-2023'!M191+'10-2023'!M191+'11-2023'!M191+'12-2023'!M191</f>
        <v>14620200.760282174</v>
      </c>
      <c r="N191" s="73">
        <f>'05-2023'!N191+'06-2023'!N191+'07-2023'!N191+'08-2023'!N191+'09-2023'!N191+'10-2023'!N191+'11-2023'!N191+'12-2023'!N191</f>
        <v>289147.17000000004</v>
      </c>
      <c r="O191" s="73">
        <f>'05-2023'!O191+'06-2023'!O191+'07-2023'!O191+'08-2023'!O191+'09-2023'!O191+'10-2023'!O191+'11-2023'!O191+'12-2023'!O191</f>
        <v>57829.43000000001</v>
      </c>
      <c r="P191" s="73">
        <f>'05-2023'!P191+'06-2023'!P191+'07-2023'!P191+'08-2023'!P191+'09-2023'!P191+'10-2023'!P191+'11-2023'!P191+'12-2023'!P191</f>
        <v>231317.74000000002</v>
      </c>
      <c r="Q191" s="74">
        <f t="shared" si="2"/>
        <v>15163706.460282175</v>
      </c>
    </row>
    <row r="192" spans="1:17" ht="12.75">
      <c r="A192" s="72">
        <f>+'01-2023'!A192</f>
        <v>181</v>
      </c>
      <c r="B192" s="21" t="str">
        <f>+'01-2023'!B192</f>
        <v>PETROLINA DE GOIAS</v>
      </c>
      <c r="C192" s="25">
        <f>+IF(ISERROR(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,"",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</f>
        <v>0.12947433820439588</v>
      </c>
      <c r="D192" s="22">
        <f>+'01-2023'!D192+'02-2023'!D192+'03-2023'!D192+'04-2023'!D192+'05-2023'!D192+'06-2023'!D192+'07-2023'!D192+'08-2023'!D192+'09-2023'!D192+'10-2023'!D192+'11-2023'!D192+'12-2023'!D192</f>
        <v>688191.49</v>
      </c>
      <c r="E192" s="22">
        <f>+'01-2023'!E192+'02-2023'!E192+'03-2023'!E192+'04-2023'!E192+'05-2023'!E192+'06-2023'!E192+'07-2023'!E192+'08-2023'!E192+'09-2023'!E192+'10-2023'!E192+'11-2023'!E192+'12-2023'!E192</f>
        <v>136967.79</v>
      </c>
      <c r="F192" s="22">
        <f>+'01-2023'!F192+'02-2023'!F192+'03-2023'!F192+'04-2023'!F192+'05-2023'!F192+'06-2023'!F192+'07-2023'!F192+'08-2023'!F192+'09-2023'!F192+'10-2023'!F192+'11-2023'!F192+'12-2023'!F192</f>
        <v>551223.7</v>
      </c>
      <c r="G192" s="22">
        <f>+'01-2023'!G192+'02-2023'!G192+'03-2023'!G192+'04-2023'!G192+'05-2023'!G192+'06-2023'!G192+'07-2023'!G192+'08-2023'!G192+'09-2023'!G192+'10-2023'!G192+'11-2023'!G192+'12-2023'!G192</f>
        <v>31767.239999999998</v>
      </c>
      <c r="H192" s="22">
        <f>+'01-2023'!H192+'02-2023'!H192+'03-2023'!H192+'04-2023'!H192+'05-2023'!H192+'06-2023'!H192+'07-2023'!H192+'08-2023'!H192+'09-2023'!H192+'10-2023'!H192+'11-2023'!H192+'12-2023'!H192</f>
        <v>6353.46</v>
      </c>
      <c r="I192" s="22">
        <f>+'01-2023'!I192+'02-2023'!I192+'03-2023'!I192+'04-2023'!I192+'05-2023'!I192+'06-2023'!I192+'07-2023'!I192+'08-2023'!I192+'09-2023'!I192+'10-2023'!I192+'11-2023'!I192+'12-2023'!I192</f>
        <v>254.13</v>
      </c>
      <c r="J192" s="22">
        <f>+'01-2023'!J192+'02-2023'!J192+'03-2023'!J192+'04-2023'!J192+'05-2023'!J192+'06-2023'!J192+'07-2023'!J192+'08-2023'!J192+'09-2023'!J192+'10-2023'!J192+'11-2023'!J192+'12-2023'!J192</f>
        <v>25159.649999999998</v>
      </c>
      <c r="K192" s="22">
        <f>+'01-2023'!K192+'02-2023'!K192+'03-2023'!K192+'04-2023'!K192+'05-2023'!K192+'06-2023'!K192+'07-2023'!K192+'08-2023'!K192+'09-2023'!K192+'10-2023'!K192+'11-2023'!K192+'12-2023'!K192</f>
        <v>5548345.05344714</v>
      </c>
      <c r="L192" s="22">
        <f>+'01-2023'!L192+'02-2023'!L192+'03-2023'!L192+'04-2023'!L192+'05-2023'!L192+'06-2023'!L192+'07-2023'!L192+'08-2023'!L192+'09-2023'!L192+'10-2023'!L192+'11-2023'!L192+'12-2023'!L192</f>
        <v>1114025.2604429636</v>
      </c>
      <c r="M192" s="22">
        <f>+'01-2023'!M192+'02-2023'!M192+'03-2023'!M192+'04-2023'!M192+'05-2023'!M192+'06-2023'!M192+'07-2023'!M192+'08-2023'!M192+'09-2023'!M192+'10-2023'!M192+'11-2023'!M192+'12-2023'!M192</f>
        <v>4434319.793004177</v>
      </c>
      <c r="N192" s="73">
        <f>'05-2023'!N192+'06-2023'!N192+'07-2023'!N192+'08-2023'!N192+'09-2023'!N192+'10-2023'!N192+'11-2023'!N192+'12-2023'!N192</f>
        <v>87737.75</v>
      </c>
      <c r="O192" s="73">
        <f>'05-2023'!O192+'06-2023'!O192+'07-2023'!O192+'08-2023'!O192+'09-2023'!O192+'10-2023'!O192+'11-2023'!O192+'12-2023'!O192</f>
        <v>17547.55</v>
      </c>
      <c r="P192" s="73">
        <f>'05-2023'!P192+'06-2023'!P192+'07-2023'!P192+'08-2023'!P192+'09-2023'!P192+'10-2023'!P192+'11-2023'!P192+'12-2023'!P192</f>
        <v>70190.20000000001</v>
      </c>
      <c r="Q192" s="74">
        <f t="shared" si="2"/>
        <v>5080893.343004176</v>
      </c>
    </row>
    <row r="193" spans="1:17" ht="12.75">
      <c r="A193" s="72">
        <f>+'01-2023'!A193</f>
        <v>182</v>
      </c>
      <c r="B193" s="21" t="str">
        <f>+'01-2023'!B193</f>
        <v>PILAR DE GOIAS</v>
      </c>
      <c r="C193" s="25">
        <f>+IF(ISERROR(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,"",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</f>
        <v>0.16857439573082253</v>
      </c>
      <c r="D193" s="22">
        <f>+'01-2023'!D193+'02-2023'!D193+'03-2023'!D193+'04-2023'!D193+'05-2023'!D193+'06-2023'!D193+'07-2023'!D193+'08-2023'!D193+'09-2023'!D193+'10-2023'!D193+'11-2023'!D193+'12-2023'!D193</f>
        <v>162979.54</v>
      </c>
      <c r="E193" s="22">
        <f>+'01-2023'!E193+'02-2023'!E193+'03-2023'!E193+'04-2023'!E193+'05-2023'!E193+'06-2023'!E193+'07-2023'!E193+'08-2023'!E193+'09-2023'!E193+'10-2023'!E193+'11-2023'!E193+'12-2023'!E193</f>
        <v>31984.410000000003</v>
      </c>
      <c r="F193" s="22">
        <f>+'01-2023'!F193+'02-2023'!F193+'03-2023'!F193+'04-2023'!F193+'05-2023'!F193+'06-2023'!F193+'07-2023'!F193+'08-2023'!F193+'09-2023'!F193+'10-2023'!F193+'11-2023'!F193+'12-2023'!F193</f>
        <v>130995.13</v>
      </c>
      <c r="G193" s="22">
        <f>+'01-2023'!G193+'02-2023'!G193+'03-2023'!G193+'04-2023'!G193+'05-2023'!G193+'06-2023'!G193+'07-2023'!G193+'08-2023'!G193+'09-2023'!G193+'10-2023'!G193+'11-2023'!G193+'12-2023'!G193</f>
        <v>41359.41</v>
      </c>
      <c r="H193" s="22">
        <f>+'01-2023'!H193+'02-2023'!H193+'03-2023'!H193+'04-2023'!H193+'05-2023'!H193+'06-2023'!H193+'07-2023'!H193+'08-2023'!H193+'09-2023'!H193+'10-2023'!H193+'11-2023'!H193+'12-2023'!H193</f>
        <v>8271.880000000001</v>
      </c>
      <c r="I193" s="22">
        <f>+'01-2023'!I193+'02-2023'!I193+'03-2023'!I193+'04-2023'!I193+'05-2023'!I193+'06-2023'!I193+'07-2023'!I193+'08-2023'!I193+'09-2023'!I193+'10-2023'!I193+'11-2023'!I193+'12-2023'!I193</f>
        <v>330.87</v>
      </c>
      <c r="J193" s="22">
        <f>+'01-2023'!J193+'02-2023'!J193+'03-2023'!J193+'04-2023'!J193+'05-2023'!J193+'06-2023'!J193+'07-2023'!J193+'08-2023'!J193+'09-2023'!J193+'10-2023'!J193+'11-2023'!J193+'12-2023'!J193</f>
        <v>32756.66</v>
      </c>
      <c r="K193" s="22">
        <f>+'01-2023'!K193+'02-2023'!K193+'03-2023'!K193+'04-2023'!K193+'05-2023'!K193+'06-2023'!K193+'07-2023'!K193+'08-2023'!K193+'09-2023'!K193+'10-2023'!K193+'11-2023'!K193+'12-2023'!K193</f>
        <v>7245371.21455631</v>
      </c>
      <c r="L193" s="22">
        <f>+'01-2023'!L193+'02-2023'!L193+'03-2023'!L193+'04-2023'!L193+'05-2023'!L193+'06-2023'!L193+'07-2023'!L193+'08-2023'!L193+'09-2023'!L193+'10-2023'!L193+'11-2023'!L193+'12-2023'!L193</f>
        <v>1454745.6557194777</v>
      </c>
      <c r="M193" s="22">
        <f>+'01-2023'!M193+'02-2023'!M193+'03-2023'!M193+'04-2023'!M193+'05-2023'!M193+'06-2023'!M193+'07-2023'!M193+'08-2023'!M193+'09-2023'!M193+'10-2023'!M193+'11-2023'!M193+'12-2023'!M193</f>
        <v>5790625.558836834</v>
      </c>
      <c r="N193" s="73">
        <f>'05-2023'!N193+'06-2023'!N193+'07-2023'!N193+'08-2023'!N193+'09-2023'!N193+'10-2023'!N193+'11-2023'!N193+'12-2023'!N193</f>
        <v>114208.94</v>
      </c>
      <c r="O193" s="73">
        <f>'05-2023'!O193+'06-2023'!O193+'07-2023'!O193+'08-2023'!O193+'09-2023'!O193+'10-2023'!O193+'11-2023'!O193+'12-2023'!O193</f>
        <v>22841.79</v>
      </c>
      <c r="P193" s="73">
        <f>'05-2023'!P193+'06-2023'!P193+'07-2023'!P193+'08-2023'!P193+'09-2023'!P193+'10-2023'!P193+'11-2023'!P193+'12-2023'!P193</f>
        <v>91367.15</v>
      </c>
      <c r="Q193" s="74">
        <f t="shared" si="2"/>
        <v>6045744.498836834</v>
      </c>
    </row>
    <row r="194" spans="1:17" ht="12.75">
      <c r="A194" s="72">
        <f>+'01-2023'!A194</f>
        <v>183</v>
      </c>
      <c r="B194" s="21" t="str">
        <f>+'01-2023'!B194</f>
        <v>PIRACANJUBA</v>
      </c>
      <c r="C194" s="25">
        <f>+IF(ISERROR(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,"",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</f>
        <v>0.3736082457824205</v>
      </c>
      <c r="D194" s="22">
        <f>+'01-2023'!D194+'02-2023'!D194+'03-2023'!D194+'04-2023'!D194+'05-2023'!D194+'06-2023'!D194+'07-2023'!D194+'08-2023'!D194+'09-2023'!D194+'10-2023'!D194+'11-2023'!D194+'12-2023'!D194</f>
        <v>3227054.87</v>
      </c>
      <c r="E194" s="22">
        <f>+'01-2023'!E194+'02-2023'!E194+'03-2023'!E194+'04-2023'!E194+'05-2023'!E194+'06-2023'!E194+'07-2023'!E194+'08-2023'!E194+'09-2023'!E194+'10-2023'!E194+'11-2023'!E194+'12-2023'!E194</f>
        <v>635522.1400000001</v>
      </c>
      <c r="F194" s="22">
        <f>+'01-2023'!F194+'02-2023'!F194+'03-2023'!F194+'04-2023'!F194+'05-2023'!F194+'06-2023'!F194+'07-2023'!F194+'08-2023'!F194+'09-2023'!F194+'10-2023'!F194+'11-2023'!F194+'12-2023'!F194</f>
        <v>2591532.73</v>
      </c>
      <c r="G194" s="22">
        <f>+'01-2023'!G194+'02-2023'!G194+'03-2023'!G194+'04-2023'!G194+'05-2023'!G194+'06-2023'!G194+'07-2023'!G194+'08-2023'!G194+'09-2023'!G194+'10-2023'!G194+'11-2023'!G194+'12-2023'!G194</f>
        <v>91662.03000000001</v>
      </c>
      <c r="H194" s="22">
        <f>+'01-2023'!H194+'02-2023'!H194+'03-2023'!H194+'04-2023'!H194+'05-2023'!H194+'06-2023'!H194+'07-2023'!H194+'08-2023'!H194+'09-2023'!H194+'10-2023'!H194+'11-2023'!H194+'12-2023'!H194</f>
        <v>18332.41</v>
      </c>
      <c r="I194" s="22">
        <f>+'01-2023'!I194+'02-2023'!I194+'03-2023'!I194+'04-2023'!I194+'05-2023'!I194+'06-2023'!I194+'07-2023'!I194+'08-2023'!I194+'09-2023'!I194+'10-2023'!I194+'11-2023'!I194+'12-2023'!I194</f>
        <v>733.31</v>
      </c>
      <c r="J194" s="22">
        <f>+'01-2023'!J194+'02-2023'!J194+'03-2023'!J194+'04-2023'!J194+'05-2023'!J194+'06-2023'!J194+'07-2023'!J194+'08-2023'!J194+'09-2023'!J194+'10-2023'!J194+'11-2023'!J194+'12-2023'!J194</f>
        <v>72596.31</v>
      </c>
      <c r="K194" s="22">
        <f>+'01-2023'!K194+'02-2023'!K194+'03-2023'!K194+'04-2023'!K194+'05-2023'!K194+'06-2023'!K194+'07-2023'!K194+'08-2023'!K194+'09-2023'!K194+'10-2023'!K194+'11-2023'!K194+'12-2023'!K194</f>
        <v>16018015.395825285</v>
      </c>
      <c r="L194" s="22">
        <f>+'01-2023'!L194+'02-2023'!L194+'03-2023'!L194+'04-2023'!L194+'05-2023'!L194+'06-2023'!L194+'07-2023'!L194+'08-2023'!L194+'09-2023'!L194+'10-2023'!L194+'11-2023'!L194+'12-2023'!L194</f>
        <v>3219221.5205231253</v>
      </c>
      <c r="M194" s="22">
        <f>+'01-2023'!M194+'02-2023'!M194+'03-2023'!M194+'04-2023'!M194+'05-2023'!M194+'06-2023'!M194+'07-2023'!M194+'08-2023'!M194+'09-2023'!M194+'10-2023'!M194+'11-2023'!M194+'12-2023'!M194</f>
        <v>12798793.875302166</v>
      </c>
      <c r="N194" s="73">
        <f>'05-2023'!N194+'06-2023'!N194+'07-2023'!N194+'08-2023'!N194+'09-2023'!N194+'10-2023'!N194+'11-2023'!N194+'12-2023'!N194</f>
        <v>253154.93</v>
      </c>
      <c r="O194" s="73">
        <f>'05-2023'!O194+'06-2023'!O194+'07-2023'!O194+'08-2023'!O194+'09-2023'!O194+'10-2023'!O194+'11-2023'!O194+'12-2023'!O194</f>
        <v>50630.990000000005</v>
      </c>
      <c r="P194" s="73">
        <f>'05-2023'!P194+'06-2023'!P194+'07-2023'!P194+'08-2023'!P194+'09-2023'!P194+'10-2023'!P194+'11-2023'!P194+'12-2023'!P194</f>
        <v>202523.94</v>
      </c>
      <c r="Q194" s="74">
        <f t="shared" si="2"/>
        <v>15665446.855302164</v>
      </c>
    </row>
    <row r="195" spans="1:17" ht="12.75">
      <c r="A195" s="72">
        <f>+'01-2023'!A195</f>
        <v>184</v>
      </c>
      <c r="B195" s="21" t="str">
        <f>+'01-2023'!B195</f>
        <v>PIRANHAS</v>
      </c>
      <c r="C195" s="25">
        <f>+IF(ISERROR(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,"",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</f>
        <v>0.23911577739376133</v>
      </c>
      <c r="D195" s="22">
        <f>+'01-2023'!D195+'02-2023'!D195+'03-2023'!D195+'04-2023'!D195+'05-2023'!D195+'06-2023'!D195+'07-2023'!D195+'08-2023'!D195+'09-2023'!D195+'10-2023'!D195+'11-2023'!D195+'12-2023'!D195</f>
        <v>1361037.53</v>
      </c>
      <c r="E195" s="22">
        <f>+'01-2023'!E195+'02-2023'!E195+'03-2023'!E195+'04-2023'!E195+'05-2023'!E195+'06-2023'!E195+'07-2023'!E195+'08-2023'!E195+'09-2023'!E195+'10-2023'!E195+'11-2023'!E195+'12-2023'!E195</f>
        <v>263693.99</v>
      </c>
      <c r="F195" s="22">
        <f>+'01-2023'!F195+'02-2023'!F195+'03-2023'!F195+'04-2023'!F195+'05-2023'!F195+'06-2023'!F195+'07-2023'!F195+'08-2023'!F195+'09-2023'!F195+'10-2023'!F195+'11-2023'!F195+'12-2023'!F195</f>
        <v>1097343.5399999998</v>
      </c>
      <c r="G195" s="22">
        <f>+'01-2023'!G195+'02-2023'!G195+'03-2023'!G195+'04-2023'!G195+'05-2023'!G195+'06-2023'!G195+'07-2023'!G195+'08-2023'!G195+'09-2023'!G195+'10-2023'!G195+'11-2023'!G195+'12-2023'!G195</f>
        <v>58666.9</v>
      </c>
      <c r="H195" s="22">
        <f>+'01-2023'!H195+'02-2023'!H195+'03-2023'!H195+'04-2023'!H195+'05-2023'!H195+'06-2023'!H195+'07-2023'!H195+'08-2023'!H195+'09-2023'!H195+'10-2023'!H195+'11-2023'!H195+'12-2023'!H195</f>
        <v>11733.39</v>
      </c>
      <c r="I195" s="22">
        <f>+'01-2023'!I195+'02-2023'!I195+'03-2023'!I195+'04-2023'!I195+'05-2023'!I195+'06-2023'!I195+'07-2023'!I195+'08-2023'!I195+'09-2023'!I195+'10-2023'!I195+'11-2023'!I195+'12-2023'!I195</f>
        <v>469.34999999999997</v>
      </c>
      <c r="J195" s="22">
        <f>+'01-2023'!J195+'02-2023'!J195+'03-2023'!J195+'04-2023'!J195+'05-2023'!J195+'06-2023'!J195+'07-2023'!J195+'08-2023'!J195+'09-2023'!J195+'10-2023'!J195+'11-2023'!J195+'12-2023'!J195</f>
        <v>46464.16</v>
      </c>
      <c r="K195" s="22">
        <f>+'01-2023'!K195+'02-2023'!K195+'03-2023'!K195+'04-2023'!K195+'05-2023'!K195+'06-2023'!K195+'07-2023'!K195+'08-2023'!K195+'09-2023'!K195+'10-2023'!K195+'11-2023'!K195+'12-2023'!K195</f>
        <v>10214947.926907785</v>
      </c>
      <c r="L195" s="22">
        <f>+'01-2023'!L195+'02-2023'!L195+'03-2023'!L195+'04-2023'!L195+'05-2023'!L195+'06-2023'!L195+'07-2023'!L195+'08-2023'!L195+'09-2023'!L195+'10-2023'!L195+'11-2023'!L195+'12-2023'!L195</f>
        <v>2063494.1289718845</v>
      </c>
      <c r="M195" s="22">
        <f>+'01-2023'!M195+'02-2023'!M195+'03-2023'!M195+'04-2023'!M195+'05-2023'!M195+'06-2023'!M195+'07-2023'!M195+'08-2023'!M195+'09-2023'!M195+'10-2023'!M195+'11-2023'!M195+'12-2023'!M195</f>
        <v>8151453.797935899</v>
      </c>
      <c r="N195" s="73">
        <f>'05-2023'!N195+'06-2023'!N195+'07-2023'!N195+'08-2023'!N195+'09-2023'!N195+'10-2023'!N195+'11-2023'!N195+'12-2023'!N195</f>
        <v>162028.87</v>
      </c>
      <c r="O195" s="73">
        <f>'05-2023'!O195+'06-2023'!O195+'07-2023'!O195+'08-2023'!O195+'09-2023'!O195+'10-2023'!O195+'11-2023'!O195+'12-2023'!O195</f>
        <v>32405.769999999997</v>
      </c>
      <c r="P195" s="73">
        <f>'05-2023'!P195+'06-2023'!P195+'07-2023'!P195+'08-2023'!P195+'09-2023'!P195+'10-2023'!P195+'11-2023'!P195+'12-2023'!P195</f>
        <v>129623.1</v>
      </c>
      <c r="Q195" s="74">
        <f t="shared" si="2"/>
        <v>9424884.597935898</v>
      </c>
    </row>
    <row r="196" spans="1:17" ht="12.75">
      <c r="A196" s="72">
        <f>+'01-2023'!A196</f>
        <v>185</v>
      </c>
      <c r="B196" s="21" t="str">
        <f>+'01-2023'!B196</f>
        <v>PIRENOPOLIS</v>
      </c>
      <c r="C196" s="25">
        <f>+IF(ISERROR(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,"",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</f>
        <v>0.15381283458609657</v>
      </c>
      <c r="D196" s="22">
        <f>+'01-2023'!D196+'02-2023'!D196+'03-2023'!D196+'04-2023'!D196+'05-2023'!D196+'06-2023'!D196+'07-2023'!D196+'08-2023'!D196+'09-2023'!D196+'10-2023'!D196+'11-2023'!D196+'12-2023'!D196</f>
        <v>2098313.0300000003</v>
      </c>
      <c r="E196" s="22">
        <f>+'01-2023'!E196+'02-2023'!E196+'03-2023'!E196+'04-2023'!E196+'05-2023'!E196+'06-2023'!E196+'07-2023'!E196+'08-2023'!E196+'09-2023'!E196+'10-2023'!E196+'11-2023'!E196+'12-2023'!E196</f>
        <v>414908.04000000004</v>
      </c>
      <c r="F196" s="22">
        <f>+'01-2023'!F196+'02-2023'!F196+'03-2023'!F196+'04-2023'!F196+'05-2023'!F196+'06-2023'!F196+'07-2023'!F196+'08-2023'!F196+'09-2023'!F196+'10-2023'!F196+'11-2023'!F196+'12-2023'!F196</f>
        <v>1683404.9900000002</v>
      </c>
      <c r="G196" s="22">
        <f>+'01-2023'!G196+'02-2023'!G196+'03-2023'!G196+'04-2023'!G196+'05-2023'!G196+'06-2023'!G196+'07-2023'!G196+'08-2023'!G196+'09-2023'!G196+'10-2023'!G196+'11-2023'!G196+'12-2023'!G196</f>
        <v>37738.39</v>
      </c>
      <c r="H196" s="22">
        <f>+'01-2023'!H196+'02-2023'!H196+'03-2023'!H196+'04-2023'!H196+'05-2023'!H196+'06-2023'!H196+'07-2023'!H196+'08-2023'!H196+'09-2023'!H196+'10-2023'!H196+'11-2023'!H196+'12-2023'!H196</f>
        <v>7547.689999999999</v>
      </c>
      <c r="I196" s="22">
        <f>+'01-2023'!I196+'02-2023'!I196+'03-2023'!I196+'04-2023'!I196+'05-2023'!I196+'06-2023'!I196+'07-2023'!I196+'08-2023'!I196+'09-2023'!I196+'10-2023'!I196+'11-2023'!I196+'12-2023'!I196</f>
        <v>301.91999999999996</v>
      </c>
      <c r="J196" s="22">
        <f>+'01-2023'!J196+'02-2023'!J196+'03-2023'!J196+'04-2023'!J196+'05-2023'!J196+'06-2023'!J196+'07-2023'!J196+'08-2023'!J196+'09-2023'!J196+'10-2023'!J196+'11-2023'!J196+'12-2023'!J196</f>
        <v>29888.78</v>
      </c>
      <c r="K196" s="22">
        <f>+'01-2023'!K196+'02-2023'!K196+'03-2023'!K196+'04-2023'!K196+'05-2023'!K196+'06-2023'!K196+'07-2023'!K196+'08-2023'!K196+'09-2023'!K196+'10-2023'!K196+'11-2023'!K196+'12-2023'!K196</f>
        <v>6481132.785359606</v>
      </c>
      <c r="L196" s="22">
        <f>+'01-2023'!L196+'02-2023'!L196+'03-2023'!L196+'04-2023'!L196+'05-2023'!L196+'06-2023'!L196+'07-2023'!L196+'08-2023'!L196+'09-2023'!L196+'10-2023'!L196+'11-2023'!L196+'12-2023'!L196</f>
        <v>1326379.6419895194</v>
      </c>
      <c r="M196" s="22">
        <f>+'01-2023'!M196+'02-2023'!M196+'03-2023'!M196+'04-2023'!M196+'05-2023'!M196+'06-2023'!M196+'07-2023'!M196+'08-2023'!M196+'09-2023'!M196+'10-2023'!M196+'11-2023'!M196+'12-2023'!M196</f>
        <v>5154753.143370087</v>
      </c>
      <c r="N196" s="73">
        <f>'05-2023'!N196+'06-2023'!N196+'07-2023'!N196+'08-2023'!N196+'09-2023'!N196+'10-2023'!N196+'11-2023'!N196+'12-2023'!N196</f>
        <v>104231.27</v>
      </c>
      <c r="O196" s="73">
        <f>'05-2023'!O196+'06-2023'!O196+'07-2023'!O196+'08-2023'!O196+'09-2023'!O196+'10-2023'!O196+'11-2023'!O196+'12-2023'!O196</f>
        <v>20846.25</v>
      </c>
      <c r="P196" s="73">
        <f>'05-2023'!P196+'06-2023'!P196+'07-2023'!P196+'08-2023'!P196+'09-2023'!P196+'10-2023'!P196+'11-2023'!P196+'12-2023'!P196</f>
        <v>83385.02</v>
      </c>
      <c r="Q196" s="74">
        <f t="shared" si="2"/>
        <v>6951431.933370087</v>
      </c>
    </row>
    <row r="197" spans="1:17" ht="12.75">
      <c r="A197" s="72">
        <f>+'01-2023'!A197</f>
        <v>186</v>
      </c>
      <c r="B197" s="21" t="str">
        <f>+'01-2023'!B197</f>
        <v>PIRES DO RIO</v>
      </c>
      <c r="C197" s="25">
        <f>+IF(ISERROR(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,"",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</f>
        <v>0.5587795821714614</v>
      </c>
      <c r="D197" s="22">
        <f>+'01-2023'!D197+'02-2023'!D197+'03-2023'!D197+'04-2023'!D197+'05-2023'!D197+'06-2023'!D197+'07-2023'!D197+'08-2023'!D197+'09-2023'!D197+'10-2023'!D197+'11-2023'!D197+'12-2023'!D197</f>
        <v>4655578.36</v>
      </c>
      <c r="E197" s="22">
        <f>+'01-2023'!E197+'02-2023'!E197+'03-2023'!E197+'04-2023'!E197+'05-2023'!E197+'06-2023'!E197+'07-2023'!E197+'08-2023'!E197+'09-2023'!E197+'10-2023'!E197+'11-2023'!E197+'12-2023'!E197</f>
        <v>921213.98</v>
      </c>
      <c r="F197" s="22">
        <f>+'01-2023'!F197+'02-2023'!F197+'03-2023'!F197+'04-2023'!F197+'05-2023'!F197+'06-2023'!F197+'07-2023'!F197+'08-2023'!F197+'09-2023'!F197+'10-2023'!F197+'11-2023'!F197+'12-2023'!F197</f>
        <v>3734364.3799999994</v>
      </c>
      <c r="G197" s="22">
        <f>+'01-2023'!G197+'02-2023'!G197+'03-2023'!G197+'04-2023'!G197+'05-2023'!G197+'06-2023'!G197+'07-2023'!G197+'08-2023'!G197+'09-2023'!G197+'10-2023'!G197+'11-2023'!G197+'12-2023'!G197</f>
        <v>137090.59</v>
      </c>
      <c r="H197" s="22">
        <f>+'01-2023'!H197+'02-2023'!H197+'03-2023'!H197+'04-2023'!H197+'05-2023'!H197+'06-2023'!H197+'07-2023'!H197+'08-2023'!H197+'09-2023'!H197+'10-2023'!H197+'11-2023'!H197+'12-2023'!H197</f>
        <v>27418.129999999997</v>
      </c>
      <c r="I197" s="22">
        <f>+'01-2023'!I197+'02-2023'!I197+'03-2023'!I197+'04-2023'!I197+'05-2023'!I197+'06-2023'!I197+'07-2023'!I197+'08-2023'!I197+'09-2023'!I197+'10-2023'!I197+'11-2023'!I197+'12-2023'!I197</f>
        <v>1096.72</v>
      </c>
      <c r="J197" s="22">
        <f>+'01-2023'!J197+'02-2023'!J197+'03-2023'!J197+'04-2023'!J197+'05-2023'!J197+'06-2023'!J197+'07-2023'!J197+'08-2023'!J197+'09-2023'!J197+'10-2023'!J197+'11-2023'!J197+'12-2023'!J197</f>
        <v>108575.74</v>
      </c>
      <c r="K197" s="22">
        <f>+'01-2023'!K197+'02-2023'!K197+'03-2023'!K197+'04-2023'!K197+'05-2023'!K197+'06-2023'!K197+'07-2023'!K197+'08-2023'!K197+'09-2023'!K197+'10-2023'!K197+'11-2023'!K197+'12-2023'!K197</f>
        <v>23997187.243803106</v>
      </c>
      <c r="L197" s="22">
        <f>+'01-2023'!L197+'02-2023'!L197+'03-2023'!L197+'04-2023'!L197+'05-2023'!L197+'06-2023'!L197+'07-2023'!L197+'08-2023'!L197+'09-2023'!L197+'10-2023'!L197+'11-2023'!L197+'12-2023'!L197</f>
        <v>4818250.988875872</v>
      </c>
      <c r="M197" s="22">
        <f>+'01-2023'!M197+'02-2023'!M197+'03-2023'!M197+'04-2023'!M197+'05-2023'!M197+'06-2023'!M197+'07-2023'!M197+'08-2023'!M197+'09-2023'!M197+'10-2023'!M197+'11-2023'!M197+'12-2023'!M197</f>
        <v>19178936.254927237</v>
      </c>
      <c r="N197" s="73">
        <f>'05-2023'!N197+'06-2023'!N197+'07-2023'!N197+'08-2023'!N197+'09-2023'!N197+'10-2023'!N197+'11-2023'!N197+'12-2023'!N197</f>
        <v>378668.89</v>
      </c>
      <c r="O197" s="73">
        <f>'05-2023'!O197+'06-2023'!O197+'07-2023'!O197+'08-2023'!O197+'09-2023'!O197+'10-2023'!O197+'11-2023'!O197+'12-2023'!O197</f>
        <v>75733.78</v>
      </c>
      <c r="P197" s="73">
        <f>'05-2023'!P197+'06-2023'!P197+'07-2023'!P197+'08-2023'!P197+'09-2023'!P197+'10-2023'!P197+'11-2023'!P197+'12-2023'!P197</f>
        <v>302935.11</v>
      </c>
      <c r="Q197" s="74">
        <f t="shared" si="2"/>
        <v>23324811.484927237</v>
      </c>
    </row>
    <row r="198" spans="1:17" ht="12.75">
      <c r="A198" s="72">
        <f>+'01-2023'!A198</f>
        <v>187</v>
      </c>
      <c r="B198" s="21" t="str">
        <f>+'01-2023'!B198</f>
        <v>PLANALTINA</v>
      </c>
      <c r="C198" s="25">
        <f>+IF(ISERROR(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,"",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</f>
        <v>0.35315012001307067</v>
      </c>
      <c r="D198" s="22">
        <f>+'01-2023'!D198+'02-2023'!D198+'03-2023'!D198+'04-2023'!D198+'05-2023'!D198+'06-2023'!D198+'07-2023'!D198+'08-2023'!D198+'09-2023'!D198+'10-2023'!D198+'11-2023'!D198+'12-2023'!D198</f>
        <v>1457365.3474999997</v>
      </c>
      <c r="E198" s="22">
        <f>+'01-2023'!E198+'02-2023'!E198+'03-2023'!E198+'04-2023'!E198+'05-2023'!E198+'06-2023'!E198+'07-2023'!E198+'08-2023'!E198+'09-2023'!E198+'10-2023'!E198+'11-2023'!E198+'12-2023'!E198</f>
        <v>290638.4175</v>
      </c>
      <c r="F198" s="22">
        <f>+'01-2023'!F198+'02-2023'!F198+'03-2023'!F198+'04-2023'!F198+'05-2023'!F198+'06-2023'!F198+'07-2023'!F198+'08-2023'!F198+'09-2023'!F198+'10-2023'!F198+'11-2023'!F198+'12-2023'!F198</f>
        <v>1166726.9300000002</v>
      </c>
      <c r="G198" s="22">
        <f>+'01-2023'!G198+'02-2023'!G198+'03-2023'!G198+'04-2023'!G198+'05-2023'!G198+'06-2023'!G198+'07-2023'!G198+'08-2023'!G198+'09-2023'!G198+'10-2023'!G198+'11-2023'!G198+'12-2023'!G198</f>
        <v>86642.72999999998</v>
      </c>
      <c r="H198" s="22">
        <f>+'01-2023'!H198+'02-2023'!H198+'03-2023'!H198+'04-2023'!H198+'05-2023'!H198+'06-2023'!H198+'07-2023'!H198+'08-2023'!H198+'09-2023'!H198+'10-2023'!H198+'11-2023'!H198+'12-2023'!H198</f>
        <v>17328.56</v>
      </c>
      <c r="I198" s="22">
        <f>+'01-2023'!I198+'02-2023'!I198+'03-2023'!I198+'04-2023'!I198+'05-2023'!I198+'06-2023'!I198+'07-2023'!I198+'08-2023'!I198+'09-2023'!I198+'10-2023'!I198+'11-2023'!I198+'12-2023'!I198</f>
        <v>693.14</v>
      </c>
      <c r="J198" s="22">
        <f>+'01-2023'!J198+'02-2023'!J198+'03-2023'!J198+'04-2023'!J198+'05-2023'!J198+'06-2023'!J198+'07-2023'!J198+'08-2023'!J198+'09-2023'!J198+'10-2023'!J198+'11-2023'!J198+'12-2023'!J198</f>
        <v>68621.03</v>
      </c>
      <c r="K198" s="22">
        <f>+'01-2023'!K198+'02-2023'!K198+'03-2023'!K198+'04-2023'!K198+'05-2023'!K198+'06-2023'!K198+'07-2023'!K198+'08-2023'!K198+'09-2023'!K198+'10-2023'!K198+'11-2023'!K198+'12-2023'!K198</f>
        <v>15093712.160836345</v>
      </c>
      <c r="L198" s="22">
        <f>+'01-2023'!L198+'02-2023'!L198+'03-2023'!L198+'04-2023'!L198+'05-2023'!L198+'06-2023'!L198+'07-2023'!L198+'08-2023'!L198+'09-2023'!L198+'10-2023'!L198+'11-2023'!L198+'12-2023'!L198</f>
        <v>3042605.4278941117</v>
      </c>
      <c r="M198" s="22">
        <f>+'01-2023'!M198+'02-2023'!M198+'03-2023'!M198+'04-2023'!M198+'05-2023'!M198+'06-2023'!M198+'07-2023'!M198+'08-2023'!M198+'09-2023'!M198+'10-2023'!M198+'11-2023'!M198+'12-2023'!M198</f>
        <v>12051106.732942235</v>
      </c>
      <c r="N198" s="73">
        <f>'05-2023'!N198+'06-2023'!N198+'07-2023'!N198+'08-2023'!N198+'09-2023'!N198+'10-2023'!N198+'11-2023'!N198+'12-2023'!N198</f>
        <v>239284.88999999998</v>
      </c>
      <c r="O198" s="73">
        <f>'05-2023'!O198+'06-2023'!O198+'07-2023'!O198+'08-2023'!O198+'09-2023'!O198+'10-2023'!O198+'11-2023'!O198+'12-2023'!O198</f>
        <v>47856.979999999996</v>
      </c>
      <c r="P198" s="73">
        <f>'05-2023'!P198+'06-2023'!P198+'07-2023'!P198+'08-2023'!P198+'09-2023'!P198+'10-2023'!P198+'11-2023'!P198+'12-2023'!P198</f>
        <v>191427.90999999997</v>
      </c>
      <c r="Q198" s="74">
        <f t="shared" si="2"/>
        <v>13477882.602942236</v>
      </c>
    </row>
    <row r="199" spans="1:17" ht="12.75">
      <c r="A199" s="72">
        <f>+'01-2023'!A199</f>
        <v>188</v>
      </c>
      <c r="B199" s="21" t="str">
        <f>+'01-2023'!B199</f>
        <v>PONTALINA</v>
      </c>
      <c r="C199" s="25">
        <f>+IF(ISERROR(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,"",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</f>
        <v>0.261429433730945</v>
      </c>
      <c r="D199" s="22">
        <f>+'01-2023'!D199+'02-2023'!D199+'03-2023'!D199+'04-2023'!D199+'05-2023'!D199+'06-2023'!D199+'07-2023'!D199+'08-2023'!D199+'09-2023'!D199+'10-2023'!D199+'11-2023'!D199+'12-2023'!D199</f>
        <v>2029425.9299999997</v>
      </c>
      <c r="E199" s="22">
        <f>+'01-2023'!E199+'02-2023'!E199+'03-2023'!E199+'04-2023'!E199+'05-2023'!E199+'06-2023'!E199+'07-2023'!E199+'08-2023'!E199+'09-2023'!E199+'10-2023'!E199+'11-2023'!E199+'12-2023'!E199</f>
        <v>395716.74</v>
      </c>
      <c r="F199" s="22">
        <f>+'01-2023'!F199+'02-2023'!F199+'03-2023'!F199+'04-2023'!F199+'05-2023'!F199+'06-2023'!F199+'07-2023'!F199+'08-2023'!F199+'09-2023'!F199+'10-2023'!F199+'11-2023'!F199+'12-2023'!F199</f>
        <v>1633709.1900000002</v>
      </c>
      <c r="G199" s="22">
        <f>+'01-2023'!G199+'02-2023'!G199+'03-2023'!G199+'04-2023'!G199+'05-2023'!G199+'06-2023'!G199+'07-2023'!G199+'08-2023'!G199+'09-2023'!G199+'10-2023'!G199+'11-2023'!G199+'12-2023'!G199</f>
        <v>64141.14</v>
      </c>
      <c r="H199" s="22">
        <f>+'01-2023'!H199+'02-2023'!H199+'03-2023'!H199+'04-2023'!H199+'05-2023'!H199+'06-2023'!H199+'07-2023'!H199+'08-2023'!H199+'09-2023'!H199+'10-2023'!H199+'11-2023'!H199+'12-2023'!H199</f>
        <v>12828.239999999998</v>
      </c>
      <c r="I199" s="22">
        <f>+'01-2023'!I199+'02-2023'!I199+'03-2023'!I199+'04-2023'!I199+'05-2023'!I199+'06-2023'!I199+'07-2023'!I199+'08-2023'!I199+'09-2023'!I199+'10-2023'!I199+'11-2023'!I199+'12-2023'!I199</f>
        <v>513.14</v>
      </c>
      <c r="J199" s="22">
        <f>+'01-2023'!J199+'02-2023'!J199+'03-2023'!J199+'04-2023'!J199+'05-2023'!J199+'06-2023'!J199+'07-2023'!J199+'08-2023'!J199+'09-2023'!J199+'10-2023'!J199+'11-2023'!J199+'12-2023'!J199</f>
        <v>50799.759999999995</v>
      </c>
      <c r="K199" s="22">
        <f>+'01-2023'!K199+'02-2023'!K199+'03-2023'!K199+'04-2023'!K199+'05-2023'!K199+'06-2023'!K199+'07-2023'!K199+'08-2023'!K199+'09-2023'!K199+'10-2023'!K199+'11-2023'!K199+'12-2023'!K199</f>
        <v>11060605.723812742</v>
      </c>
      <c r="L199" s="22">
        <f>+'01-2023'!L199+'02-2023'!L199+'03-2023'!L199+'04-2023'!L199+'05-2023'!L199+'06-2023'!L199+'07-2023'!L199+'08-2023'!L199+'09-2023'!L199+'10-2023'!L199+'11-2023'!L199+'12-2023'!L199</f>
        <v>2252889.545602934</v>
      </c>
      <c r="M199" s="22">
        <f>+'01-2023'!M199+'02-2023'!M199+'03-2023'!M199+'04-2023'!M199+'05-2023'!M199+'06-2023'!M199+'07-2023'!M199+'08-2023'!M199+'09-2023'!M199+'10-2023'!M199+'11-2023'!M199+'12-2023'!M199</f>
        <v>8807716.17820981</v>
      </c>
      <c r="N199" s="73">
        <f>'05-2023'!N199+'06-2023'!N199+'07-2023'!N199+'08-2023'!N199+'09-2023'!N199+'10-2023'!N199+'11-2023'!N199+'12-2023'!N199</f>
        <v>177151.53000000003</v>
      </c>
      <c r="O199" s="73">
        <f>'05-2023'!O199+'06-2023'!O199+'07-2023'!O199+'08-2023'!O199+'09-2023'!O199+'10-2023'!O199+'11-2023'!O199+'12-2023'!O199</f>
        <v>35430.31</v>
      </c>
      <c r="P199" s="73">
        <f>'05-2023'!P199+'06-2023'!P199+'07-2023'!P199+'08-2023'!P199+'09-2023'!P199+'10-2023'!P199+'11-2023'!P199+'12-2023'!P199</f>
        <v>141721.22</v>
      </c>
      <c r="Q199" s="74">
        <f t="shared" si="2"/>
        <v>10633946.348209811</v>
      </c>
    </row>
    <row r="200" spans="1:17" ht="12.75">
      <c r="A200" s="72">
        <f>+'01-2023'!A200</f>
        <v>189</v>
      </c>
      <c r="B200" s="21" t="str">
        <f>+'01-2023'!B200</f>
        <v>PORANGATU</v>
      </c>
      <c r="C200" s="25">
        <f>+IF(ISERROR(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,"",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</f>
        <v>0.37966698260583304</v>
      </c>
      <c r="D200" s="22">
        <f>+'01-2023'!D200+'02-2023'!D200+'03-2023'!D200+'04-2023'!D200+'05-2023'!D200+'06-2023'!D200+'07-2023'!D200+'08-2023'!D200+'09-2023'!D200+'10-2023'!D200+'11-2023'!D200+'12-2023'!D200</f>
        <v>6537875.6175</v>
      </c>
      <c r="E200" s="22">
        <f>+'01-2023'!E200+'02-2023'!E200+'03-2023'!E200+'04-2023'!E200+'05-2023'!E200+'06-2023'!E200+'07-2023'!E200+'08-2023'!E200+'09-2023'!E200+'10-2023'!E200+'11-2023'!E200+'12-2023'!E200</f>
        <v>1288466.2475</v>
      </c>
      <c r="F200" s="22">
        <f>+'01-2023'!F200+'02-2023'!F200+'03-2023'!F200+'04-2023'!F200+'05-2023'!F200+'06-2023'!F200+'07-2023'!F200+'08-2023'!F200+'09-2023'!F200+'10-2023'!F200+'11-2023'!F200+'12-2023'!F200</f>
        <v>5249409.37</v>
      </c>
      <c r="G200" s="22">
        <f>+'01-2023'!G200+'02-2023'!G200+'03-2023'!G200+'04-2023'!G200+'05-2023'!G200+'06-2023'!G200+'07-2023'!G200+'08-2023'!G200+'09-2023'!G200+'10-2023'!G200+'11-2023'!G200+'12-2023'!G200</f>
        <v>93149.53</v>
      </c>
      <c r="H200" s="22">
        <f>+'01-2023'!H200+'02-2023'!H200+'03-2023'!H200+'04-2023'!H200+'05-2023'!H200+'06-2023'!H200+'07-2023'!H200+'08-2023'!H200+'09-2023'!H200+'10-2023'!H200+'11-2023'!H200+'12-2023'!H200</f>
        <v>18629.92</v>
      </c>
      <c r="I200" s="22">
        <f>+'01-2023'!I200+'02-2023'!I200+'03-2023'!I200+'04-2023'!I200+'05-2023'!I200+'06-2023'!I200+'07-2023'!I200+'08-2023'!I200+'09-2023'!I200+'10-2023'!I200+'11-2023'!I200+'12-2023'!I200</f>
        <v>745.2</v>
      </c>
      <c r="J200" s="22">
        <f>+'01-2023'!J200+'02-2023'!J200+'03-2023'!J200+'04-2023'!J200+'05-2023'!J200+'06-2023'!J200+'07-2023'!J200+'08-2023'!J200+'09-2023'!J200+'10-2023'!J200+'11-2023'!J200+'12-2023'!J200</f>
        <v>73774.41</v>
      </c>
      <c r="K200" s="22">
        <f>+'01-2023'!K200+'02-2023'!K200+'03-2023'!K200+'04-2023'!K200+'05-2023'!K200+'06-2023'!K200+'07-2023'!K200+'08-2023'!K200+'09-2023'!K200+'10-2023'!K200+'11-2023'!K200+'12-2023'!K200</f>
        <v>16155451.096373105</v>
      </c>
      <c r="L200" s="22">
        <f>+'01-2023'!L200+'02-2023'!L200+'03-2023'!L200+'04-2023'!L200+'05-2023'!L200+'06-2023'!L200+'07-2023'!L200+'08-2023'!L200+'09-2023'!L200+'10-2023'!L200+'11-2023'!L200+'12-2023'!L200</f>
        <v>3275358.437821312</v>
      </c>
      <c r="M200" s="22">
        <f>+'01-2023'!M200+'02-2023'!M200+'03-2023'!M200+'04-2023'!M200+'05-2023'!M200+'06-2023'!M200+'07-2023'!M200+'08-2023'!M200+'09-2023'!M200+'10-2023'!M200+'11-2023'!M200+'12-2023'!M200</f>
        <v>12880092.658551795</v>
      </c>
      <c r="N200" s="73">
        <f>'05-2023'!N200+'06-2023'!N200+'07-2023'!N200+'08-2023'!N200+'09-2023'!N200+'10-2023'!N200+'11-2023'!N200+'12-2023'!N200</f>
        <v>257270.03</v>
      </c>
      <c r="O200" s="73">
        <f>'05-2023'!O200+'06-2023'!O200+'07-2023'!O200+'08-2023'!O200+'09-2023'!O200+'10-2023'!O200+'11-2023'!O200+'12-2023'!O200</f>
        <v>51454</v>
      </c>
      <c r="P200" s="73">
        <f>'05-2023'!P200+'06-2023'!P200+'07-2023'!P200+'08-2023'!P200+'09-2023'!P200+'10-2023'!P200+'11-2023'!P200+'12-2023'!P200</f>
        <v>205816.03</v>
      </c>
      <c r="Q200" s="74">
        <f t="shared" si="2"/>
        <v>18409092.468551796</v>
      </c>
    </row>
    <row r="201" spans="1:17" ht="12.75">
      <c r="A201" s="72">
        <f>+'01-2023'!A201</f>
        <v>190</v>
      </c>
      <c r="B201" s="21" t="str">
        <f>+'01-2023'!B201</f>
        <v>PORTEIRAO</v>
      </c>
      <c r="C201" s="25">
        <f>+IF(ISERROR(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,"",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</f>
        <v>0.18011443082262765</v>
      </c>
      <c r="D201" s="22">
        <f>+'01-2023'!D201+'02-2023'!D201+'03-2023'!D201+'04-2023'!D201+'05-2023'!D201+'06-2023'!D201+'07-2023'!D201+'08-2023'!D201+'09-2023'!D201+'10-2023'!D201+'11-2023'!D201+'12-2023'!D201</f>
        <v>397104.28</v>
      </c>
      <c r="E201" s="22">
        <f>+'01-2023'!E201+'02-2023'!E201+'03-2023'!E201+'04-2023'!E201+'05-2023'!E201+'06-2023'!E201+'07-2023'!E201+'08-2023'!E201+'09-2023'!E201+'10-2023'!E201+'11-2023'!E201+'12-2023'!E201</f>
        <v>79618.78</v>
      </c>
      <c r="F201" s="22">
        <f>+'01-2023'!F201+'02-2023'!F201+'03-2023'!F201+'04-2023'!F201+'05-2023'!F201+'06-2023'!F201+'07-2023'!F201+'08-2023'!F201+'09-2023'!F201+'10-2023'!F201+'11-2023'!F201+'12-2023'!F201</f>
        <v>317485.49999999994</v>
      </c>
      <c r="G201" s="22">
        <f>+'01-2023'!G201+'02-2023'!G201+'03-2023'!G201+'04-2023'!G201+'05-2023'!G201+'06-2023'!G201+'07-2023'!G201+'08-2023'!G201+'09-2023'!G201+'10-2023'!G201+'11-2023'!G201+'12-2023'!G201</f>
        <v>44190.93</v>
      </c>
      <c r="H201" s="22">
        <f>+'01-2023'!H201+'02-2023'!H201+'03-2023'!H201+'04-2023'!H201+'05-2023'!H201+'06-2023'!H201+'07-2023'!H201+'08-2023'!H201+'09-2023'!H201+'10-2023'!H201+'11-2023'!H201+'12-2023'!H201</f>
        <v>8838.189999999999</v>
      </c>
      <c r="I201" s="22">
        <f>+'01-2023'!I201+'02-2023'!I201+'03-2023'!I201+'04-2023'!I201+'05-2023'!I201+'06-2023'!I201+'07-2023'!I201+'08-2023'!I201+'09-2023'!I201+'10-2023'!I201+'11-2023'!I201+'12-2023'!I201</f>
        <v>353.52</v>
      </c>
      <c r="J201" s="22">
        <f>+'01-2023'!J201+'02-2023'!J201+'03-2023'!J201+'04-2023'!J201+'05-2023'!J201+'06-2023'!J201+'07-2023'!J201+'08-2023'!J201+'09-2023'!J201+'10-2023'!J201+'11-2023'!J201+'12-2023'!J201</f>
        <v>34999.22</v>
      </c>
      <c r="K201" s="22">
        <f>+'01-2023'!K201+'02-2023'!K201+'03-2023'!K201+'04-2023'!K201+'05-2023'!K201+'06-2023'!K201+'07-2023'!K201+'08-2023'!K201+'09-2023'!K201+'10-2023'!K201+'11-2023'!K201+'12-2023'!K201</f>
        <v>7553514.475640897</v>
      </c>
      <c r="L201" s="22">
        <f>+'01-2023'!L201+'02-2023'!L201+'03-2023'!L201+'04-2023'!L201+'05-2023'!L201+'06-2023'!L201+'07-2023'!L201+'08-2023'!L201+'09-2023'!L201+'10-2023'!L201+'11-2023'!L201+'12-2023'!L201</f>
        <v>1549734.7411426643</v>
      </c>
      <c r="M201" s="22">
        <f>+'01-2023'!M201+'02-2023'!M201+'03-2023'!M201+'04-2023'!M201+'05-2023'!M201+'06-2023'!M201+'07-2023'!M201+'08-2023'!M201+'09-2023'!M201+'10-2023'!M201+'11-2023'!M201+'12-2023'!M201</f>
        <v>6003779.734498233</v>
      </c>
      <c r="N201" s="73">
        <f>'05-2023'!N201+'06-2023'!N201+'07-2023'!N201+'08-2023'!N201+'09-2023'!N201+'10-2023'!N201+'11-2023'!N201+'12-2023'!N201</f>
        <v>122056.29</v>
      </c>
      <c r="O201" s="73">
        <f>'05-2023'!O201+'06-2023'!O201+'07-2023'!O201+'08-2023'!O201+'09-2023'!O201+'10-2023'!O201+'11-2023'!O201+'12-2023'!O201</f>
        <v>24411.260000000002</v>
      </c>
      <c r="P201" s="73">
        <f>'05-2023'!P201+'06-2023'!P201+'07-2023'!P201+'08-2023'!P201+'09-2023'!P201+'10-2023'!P201+'11-2023'!P201+'12-2023'!P201</f>
        <v>97645.03</v>
      </c>
      <c r="Q201" s="74">
        <f t="shared" si="2"/>
        <v>6453909.484498233</v>
      </c>
    </row>
    <row r="202" spans="1:17" ht="12.75">
      <c r="A202" s="72">
        <f>+'01-2023'!A202</f>
        <v>191</v>
      </c>
      <c r="B202" s="21" t="str">
        <f>+'01-2023'!B202</f>
        <v>PORTELANDIA</v>
      </c>
      <c r="C202" s="25">
        <f>+IF(ISERROR(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,"",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</f>
        <v>0.17225735765478978</v>
      </c>
      <c r="D202" s="22">
        <f>+'01-2023'!D202+'02-2023'!D202+'03-2023'!D202+'04-2023'!D202+'05-2023'!D202+'06-2023'!D202+'07-2023'!D202+'08-2023'!D202+'09-2023'!D202+'10-2023'!D202+'11-2023'!D202+'12-2023'!D202</f>
        <v>306341.5</v>
      </c>
      <c r="E202" s="22">
        <f>+'01-2023'!E202+'02-2023'!E202+'03-2023'!E202+'04-2023'!E202+'05-2023'!E202+'06-2023'!E202+'07-2023'!E202+'08-2023'!E202+'09-2023'!E202+'10-2023'!E202+'11-2023'!E202+'12-2023'!E202</f>
        <v>59079.02</v>
      </c>
      <c r="F202" s="22">
        <f>+'01-2023'!F202+'02-2023'!F202+'03-2023'!F202+'04-2023'!F202+'05-2023'!F202+'06-2023'!F202+'07-2023'!F202+'08-2023'!F202+'09-2023'!F202+'10-2023'!F202+'11-2023'!F202+'12-2023'!F202</f>
        <v>247262.48</v>
      </c>
      <c r="G202" s="22">
        <f>+'01-2023'!G202+'02-2023'!G202+'03-2023'!G202+'04-2023'!G202+'05-2023'!G202+'06-2023'!G202+'07-2023'!G202+'08-2023'!G202+'09-2023'!G202+'10-2023'!G202+'11-2023'!G202+'12-2023'!G202</f>
        <v>42263.619999999995</v>
      </c>
      <c r="H202" s="22">
        <f>+'01-2023'!H202+'02-2023'!H202+'03-2023'!H202+'04-2023'!H202+'05-2023'!H202+'06-2023'!H202+'07-2023'!H202+'08-2023'!H202+'09-2023'!H202+'10-2023'!H202+'11-2023'!H202+'12-2023'!H202</f>
        <v>8452.73</v>
      </c>
      <c r="I202" s="22">
        <f>+'01-2023'!I202+'02-2023'!I202+'03-2023'!I202+'04-2023'!I202+'05-2023'!I202+'06-2023'!I202+'07-2023'!I202+'08-2023'!I202+'09-2023'!I202+'10-2023'!I202+'11-2023'!I202+'12-2023'!I202</f>
        <v>338.11</v>
      </c>
      <c r="J202" s="22">
        <f>+'01-2023'!J202+'02-2023'!J202+'03-2023'!J202+'04-2023'!J202+'05-2023'!J202+'06-2023'!J202+'07-2023'!J202+'08-2023'!J202+'09-2023'!J202+'10-2023'!J202+'11-2023'!J202+'12-2023'!J202</f>
        <v>33472.780000000006</v>
      </c>
      <c r="K202" s="22">
        <f>+'01-2023'!K202+'02-2023'!K202+'03-2023'!K202+'04-2023'!K202+'05-2023'!K202+'06-2023'!K202+'07-2023'!K202+'08-2023'!K202+'09-2023'!K202+'10-2023'!K202+'11-2023'!K202+'12-2023'!K202</f>
        <v>7330129.51580761</v>
      </c>
      <c r="L202" s="22">
        <f>+'01-2023'!L202+'02-2023'!L202+'03-2023'!L202+'04-2023'!L202+'05-2023'!L202+'06-2023'!L202+'07-2023'!L202+'08-2023'!L202+'09-2023'!L202+'10-2023'!L202+'11-2023'!L202+'12-2023'!L202</f>
        <v>1483799.5136974046</v>
      </c>
      <c r="M202" s="22">
        <f>+'01-2023'!M202+'02-2023'!M202+'03-2023'!M202+'04-2023'!M202+'05-2023'!M202+'06-2023'!M202+'07-2023'!M202+'08-2023'!M202+'09-2023'!M202+'10-2023'!M202+'11-2023'!M202+'12-2023'!M202</f>
        <v>5846330.002110206</v>
      </c>
      <c r="N202" s="73">
        <f>'05-2023'!N202+'06-2023'!N202+'07-2023'!N202+'08-2023'!N202+'09-2023'!N202+'10-2023'!N202+'11-2023'!N202+'12-2023'!N202</f>
        <v>116727.78</v>
      </c>
      <c r="O202" s="73">
        <f>'05-2023'!O202+'06-2023'!O202+'07-2023'!O202+'08-2023'!O202+'09-2023'!O202+'10-2023'!O202+'11-2023'!O202+'12-2023'!O202</f>
        <v>23345.550000000003</v>
      </c>
      <c r="P202" s="73">
        <f>'05-2023'!P202+'06-2023'!P202+'07-2023'!P202+'08-2023'!P202+'09-2023'!P202+'10-2023'!P202+'11-2023'!P202+'12-2023'!P202</f>
        <v>93382.23</v>
      </c>
      <c r="Q202" s="74">
        <f t="shared" si="2"/>
        <v>6220447.492110206</v>
      </c>
    </row>
    <row r="203" spans="1:17" ht="12.75">
      <c r="A203" s="72">
        <f>+'01-2023'!A203</f>
        <v>192</v>
      </c>
      <c r="B203" s="21" t="str">
        <f>+'01-2023'!B203</f>
        <v>POSSE</v>
      </c>
      <c r="C203" s="25">
        <f>+IF(ISERROR(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,"",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</f>
        <v>0.17566661661112354</v>
      </c>
      <c r="D203" s="22">
        <f>+'01-2023'!D203+'02-2023'!D203+'03-2023'!D203+'04-2023'!D203+'05-2023'!D203+'06-2023'!D203+'07-2023'!D203+'08-2023'!D203+'09-2023'!D203+'10-2023'!D203+'11-2023'!D203+'12-2023'!D203</f>
        <v>4055902.3800000004</v>
      </c>
      <c r="E203" s="22">
        <f>+'01-2023'!E203+'02-2023'!E203+'03-2023'!E203+'04-2023'!E203+'05-2023'!E203+'06-2023'!E203+'07-2023'!E203+'08-2023'!E203+'09-2023'!E203+'10-2023'!E203+'11-2023'!E203+'12-2023'!E203</f>
        <v>803390.95</v>
      </c>
      <c r="F203" s="22">
        <f>+'01-2023'!F203+'02-2023'!F203+'03-2023'!F203+'04-2023'!F203+'05-2023'!F203+'06-2023'!F203+'07-2023'!F203+'08-2023'!F203+'09-2023'!F203+'10-2023'!F203+'11-2023'!F203+'12-2023'!F203</f>
        <v>3252511.43</v>
      </c>
      <c r="G203" s="22">
        <f>+'01-2023'!G203+'02-2023'!G203+'03-2023'!G203+'04-2023'!G203+'05-2023'!G203+'06-2023'!G203+'07-2023'!G203+'08-2023'!G203+'09-2023'!G203+'10-2023'!G203+'11-2023'!G203+'12-2023'!G203</f>
        <v>43099.950000000004</v>
      </c>
      <c r="H203" s="22">
        <f>+'01-2023'!H203+'02-2023'!H203+'03-2023'!H203+'04-2023'!H203+'05-2023'!H203+'06-2023'!H203+'07-2023'!H203+'08-2023'!H203+'09-2023'!H203+'10-2023'!H203+'11-2023'!H203+'12-2023'!H203</f>
        <v>8620</v>
      </c>
      <c r="I203" s="22">
        <f>+'01-2023'!I203+'02-2023'!I203+'03-2023'!I203+'04-2023'!I203+'05-2023'!I203+'06-2023'!I203+'07-2023'!I203+'08-2023'!I203+'09-2023'!I203+'10-2023'!I203+'11-2023'!I203+'12-2023'!I203</f>
        <v>344.8</v>
      </c>
      <c r="J203" s="22">
        <f>+'01-2023'!J203+'02-2023'!J203+'03-2023'!J203+'04-2023'!J203+'05-2023'!J203+'06-2023'!J203+'07-2023'!J203+'08-2023'!J203+'09-2023'!J203+'10-2023'!J203+'11-2023'!J203+'12-2023'!J203</f>
        <v>34135.15</v>
      </c>
      <c r="K203" s="22">
        <f>+'01-2023'!K203+'02-2023'!K203+'03-2023'!K203+'04-2023'!K203+'05-2023'!K203+'06-2023'!K203+'07-2023'!K203+'08-2023'!K203+'09-2023'!K203+'10-2023'!K203+'11-2023'!K203+'12-2023'!K203</f>
        <v>7509499.68564262</v>
      </c>
      <c r="L203" s="22">
        <f>+'01-2023'!L203+'02-2023'!L203+'03-2023'!L203+'04-2023'!L203+'05-2023'!L203+'06-2023'!L203+'07-2023'!L203+'08-2023'!L203+'09-2023'!L203+'10-2023'!L203+'11-2023'!L203+'12-2023'!L203</f>
        <v>1515823.902555325</v>
      </c>
      <c r="M203" s="22">
        <f>+'01-2023'!M203+'02-2023'!M203+'03-2023'!M203+'04-2023'!M203+'05-2023'!M203+'06-2023'!M203+'07-2023'!M203+'08-2023'!M203+'09-2023'!M203+'10-2023'!M203+'11-2023'!M203+'12-2023'!M203</f>
        <v>5993675.7830872955</v>
      </c>
      <c r="N203" s="73">
        <f>'05-2023'!N203+'06-2023'!N203+'07-2023'!N203+'08-2023'!N203+'09-2023'!N203+'10-2023'!N203+'11-2023'!N203+'12-2023'!N203</f>
        <v>119039.29</v>
      </c>
      <c r="O203" s="73">
        <f>'05-2023'!O203+'06-2023'!O203+'07-2023'!O203+'08-2023'!O203+'09-2023'!O203+'10-2023'!O203+'11-2023'!O203+'12-2023'!O203</f>
        <v>23807.86</v>
      </c>
      <c r="P203" s="73">
        <f>'05-2023'!P203+'06-2023'!P203+'07-2023'!P203+'08-2023'!P203+'09-2023'!P203+'10-2023'!P203+'11-2023'!P203+'12-2023'!P203</f>
        <v>95231.43</v>
      </c>
      <c r="Q203" s="74">
        <f t="shared" si="2"/>
        <v>9375553.793087296</v>
      </c>
    </row>
    <row r="204" spans="1:17" ht="12.75">
      <c r="A204" s="72">
        <f>+'01-2023'!A204</f>
        <v>193</v>
      </c>
      <c r="B204" s="21" t="str">
        <f>+'01-2023'!B204</f>
        <v>PROFESSOR JAMIL</v>
      </c>
      <c r="C204" s="25">
        <f>+IF(ISERROR(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,"",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</f>
        <v>0.05874220642628489</v>
      </c>
      <c r="D204" s="22">
        <f>+'01-2023'!D204+'02-2023'!D204+'03-2023'!D204+'04-2023'!D204+'05-2023'!D204+'06-2023'!D204+'07-2023'!D204+'08-2023'!D204+'09-2023'!D204+'10-2023'!D204+'11-2023'!D204+'12-2023'!D204</f>
        <v>220612.77000000002</v>
      </c>
      <c r="E204" s="22">
        <f>+'01-2023'!E204+'02-2023'!E204+'03-2023'!E204+'04-2023'!E204+'05-2023'!E204+'06-2023'!E204+'07-2023'!E204+'08-2023'!E204+'09-2023'!E204+'10-2023'!E204+'11-2023'!E204+'12-2023'!E204</f>
        <v>44125.03</v>
      </c>
      <c r="F204" s="22">
        <f>+'01-2023'!F204+'02-2023'!F204+'03-2023'!F204+'04-2023'!F204+'05-2023'!F204+'06-2023'!F204+'07-2023'!F204+'08-2023'!F204+'09-2023'!F204+'10-2023'!F204+'11-2023'!F204+'12-2023'!F204</f>
        <v>176487.74000000002</v>
      </c>
      <c r="G204" s="22">
        <f>+'01-2023'!G204+'02-2023'!G204+'03-2023'!G204+'04-2023'!G204+'05-2023'!G204+'06-2023'!G204+'07-2023'!G204+'08-2023'!G204+'09-2023'!G204+'10-2023'!G204+'11-2023'!G204+'12-2023'!G204</f>
        <v>14412.65</v>
      </c>
      <c r="H204" s="22">
        <f>+'01-2023'!H204+'02-2023'!H204+'03-2023'!H204+'04-2023'!H204+'05-2023'!H204+'06-2023'!H204+'07-2023'!H204+'08-2023'!H204+'09-2023'!H204+'10-2023'!H204+'11-2023'!H204+'12-2023'!H204</f>
        <v>2882.54</v>
      </c>
      <c r="I204" s="22">
        <f>+'01-2023'!I204+'02-2023'!I204+'03-2023'!I204+'04-2023'!I204+'05-2023'!I204+'06-2023'!I204+'07-2023'!I204+'08-2023'!I204+'09-2023'!I204+'10-2023'!I204+'11-2023'!I204+'12-2023'!I204</f>
        <v>115.3</v>
      </c>
      <c r="J204" s="22">
        <f>+'01-2023'!J204+'02-2023'!J204+'03-2023'!J204+'04-2023'!J204+'05-2023'!J204+'06-2023'!J204+'07-2023'!J204+'08-2023'!J204+'09-2023'!J204+'10-2023'!J204+'11-2023'!J204+'12-2023'!J204</f>
        <v>11414.81</v>
      </c>
      <c r="K204" s="22">
        <f>+'01-2023'!K204+'02-2023'!K204+'03-2023'!K204+'04-2023'!K204+'05-2023'!K204+'06-2023'!K204+'07-2023'!K204+'08-2023'!K204+'09-2023'!K204+'10-2023'!K204+'11-2023'!K204+'12-2023'!K204</f>
        <v>2524383.5394441434</v>
      </c>
      <c r="L204" s="22">
        <f>+'01-2023'!L204+'02-2023'!L204+'03-2023'!L204+'04-2023'!L204+'05-2023'!L204+'06-2023'!L204+'07-2023'!L204+'08-2023'!L204+'09-2023'!L204+'10-2023'!L204+'11-2023'!L204+'12-2023'!L204</f>
        <v>506852.1026498516</v>
      </c>
      <c r="M204" s="22">
        <f>+'01-2023'!M204+'02-2023'!M204+'03-2023'!M204+'04-2023'!M204+'05-2023'!M204+'06-2023'!M204+'07-2023'!M204+'08-2023'!M204+'09-2023'!M204+'10-2023'!M204+'11-2023'!M204+'12-2023'!M204</f>
        <v>2017531.4367942915</v>
      </c>
      <c r="N204" s="73">
        <f>'05-2023'!N204+'06-2023'!N204+'07-2023'!N204+'08-2023'!N204+'09-2023'!N204+'10-2023'!N204+'11-2023'!N204+'12-2023'!N204</f>
        <v>39793.03</v>
      </c>
      <c r="O204" s="73">
        <f>'05-2023'!O204+'06-2023'!O204+'07-2023'!O204+'08-2023'!O204+'09-2023'!O204+'10-2023'!O204+'11-2023'!O204+'12-2023'!O204</f>
        <v>7958.6</v>
      </c>
      <c r="P204" s="73">
        <f>'05-2023'!P204+'06-2023'!P204+'07-2023'!P204+'08-2023'!P204+'09-2023'!P204+'10-2023'!P204+'11-2023'!P204+'12-2023'!P204</f>
        <v>31834.43</v>
      </c>
      <c r="Q204" s="74">
        <f t="shared" si="2"/>
        <v>2237268.4167942917</v>
      </c>
    </row>
    <row r="205" spans="1:17" ht="12.75">
      <c r="A205" s="72">
        <f>+'01-2023'!A205</f>
        <v>194</v>
      </c>
      <c r="B205" s="21" t="str">
        <f>+'01-2023'!B205</f>
        <v>QUIRINOPOLIS</v>
      </c>
      <c r="C205" s="25">
        <f>+IF(ISERROR(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,"",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</f>
        <v>1.0119134734011699</v>
      </c>
      <c r="D205" s="22">
        <f>+'01-2023'!D205+'02-2023'!D205+'03-2023'!D205+'04-2023'!D205+'05-2023'!D205+'06-2023'!D205+'07-2023'!D205+'08-2023'!D205+'09-2023'!D205+'10-2023'!D205+'11-2023'!D205+'12-2023'!D205</f>
        <v>7714360.595</v>
      </c>
      <c r="E205" s="22">
        <f>+'01-2023'!E205+'02-2023'!E205+'03-2023'!E205+'04-2023'!E205+'05-2023'!E205+'06-2023'!E205+'07-2023'!E205+'08-2023'!E205+'09-2023'!E205+'10-2023'!E205+'11-2023'!E205+'12-2023'!E205</f>
        <v>1534596.155</v>
      </c>
      <c r="F205" s="22">
        <f>+'01-2023'!F205+'02-2023'!F205+'03-2023'!F205+'04-2023'!F205+'05-2023'!F205+'06-2023'!F205+'07-2023'!F205+'08-2023'!F205+'09-2023'!F205+'10-2023'!F205+'11-2023'!F205+'12-2023'!F205</f>
        <v>6179764.44</v>
      </c>
      <c r="G205" s="22">
        <f>+'01-2023'!G205+'02-2023'!G205+'03-2023'!G205+'04-2023'!G205+'05-2023'!G205+'06-2023'!G205+'07-2023'!G205+'08-2023'!G205+'09-2023'!G205+'10-2023'!G205+'11-2023'!G205+'12-2023'!G205</f>
        <v>248265.27</v>
      </c>
      <c r="H205" s="22">
        <f>+'01-2023'!H205+'02-2023'!H205+'03-2023'!H205+'04-2023'!H205+'05-2023'!H205+'06-2023'!H205+'07-2023'!H205+'08-2023'!H205+'09-2023'!H205+'10-2023'!H205+'11-2023'!H205+'12-2023'!H205</f>
        <v>49653.06</v>
      </c>
      <c r="I205" s="22">
        <f>+'01-2023'!I205+'02-2023'!I205+'03-2023'!I205+'04-2023'!I205+'05-2023'!I205+'06-2023'!I205+'07-2023'!I205+'08-2023'!I205+'09-2023'!I205+'10-2023'!I205+'11-2023'!I205+'12-2023'!I205</f>
        <v>1986.12</v>
      </c>
      <c r="J205" s="22">
        <f>+'01-2023'!J205+'02-2023'!J205+'03-2023'!J205+'04-2023'!J205+'05-2023'!J205+'06-2023'!J205+'07-2023'!J205+'08-2023'!J205+'09-2023'!J205+'10-2023'!J205+'11-2023'!J205+'12-2023'!J205</f>
        <v>196626.09</v>
      </c>
      <c r="K205" s="22">
        <f>+'01-2023'!K205+'02-2023'!K205+'03-2023'!K205+'04-2023'!K205+'05-2023'!K205+'06-2023'!K205+'07-2023'!K205+'08-2023'!K205+'09-2023'!K205+'10-2023'!K205+'11-2023'!K205+'12-2023'!K205</f>
        <v>43528337.03223709</v>
      </c>
      <c r="L205" s="22">
        <f>+'01-2023'!L205+'02-2023'!L205+'03-2023'!L205+'04-2023'!L205+'05-2023'!L205+'06-2023'!L205+'07-2023'!L205+'08-2023'!L205+'09-2023'!L205+'10-2023'!L205+'11-2023'!L205+'12-2023'!L205</f>
        <v>8745177.577742007</v>
      </c>
      <c r="M205" s="22">
        <f>+'01-2023'!M205+'02-2023'!M205+'03-2023'!M205+'04-2023'!M205+'05-2023'!M205+'06-2023'!M205+'07-2023'!M205+'08-2023'!M205+'09-2023'!M205+'10-2023'!M205+'11-2023'!M205+'12-2023'!M205</f>
        <v>34783159.45449508</v>
      </c>
      <c r="N205" s="73">
        <f>'05-2023'!N205+'06-2023'!N205+'07-2023'!N205+'08-2023'!N205+'09-2023'!N205+'10-2023'!N205+'11-2023'!N205+'12-2023'!N205</f>
        <v>685678.2899999999</v>
      </c>
      <c r="O205" s="73">
        <f>'05-2023'!O205+'06-2023'!O205+'07-2023'!O205+'08-2023'!O205+'09-2023'!O205+'10-2023'!O205+'11-2023'!O205+'12-2023'!O205</f>
        <v>137135.66</v>
      </c>
      <c r="P205" s="73">
        <f>'05-2023'!P205+'06-2023'!P205+'07-2023'!P205+'08-2023'!P205+'09-2023'!P205+'10-2023'!P205+'11-2023'!P205+'12-2023'!P205</f>
        <v>548542.63</v>
      </c>
      <c r="Q205" s="74">
        <f aca="true" t="shared" si="3" ref="Q205:Q257">+F205+J205+M205+P205</f>
        <v>41708092.61449508</v>
      </c>
    </row>
    <row r="206" spans="1:17" ht="12.75">
      <c r="A206" s="72">
        <f>+'01-2023'!A206</f>
        <v>195</v>
      </c>
      <c r="B206" s="21" t="str">
        <f>+'01-2023'!B206</f>
        <v>RIALMA</v>
      </c>
      <c r="C206" s="25">
        <f>+IF(ISERROR(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,"",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</f>
        <v>0.17255475978218718</v>
      </c>
      <c r="D206" s="22">
        <f>+'01-2023'!D206+'02-2023'!D206+'03-2023'!D206+'04-2023'!D206+'05-2023'!D206+'06-2023'!D206+'07-2023'!D206+'08-2023'!D206+'09-2023'!D206+'10-2023'!D206+'11-2023'!D206+'12-2023'!D206</f>
        <v>1255705.22</v>
      </c>
      <c r="E206" s="22">
        <f>+'01-2023'!E206+'02-2023'!E206+'03-2023'!E206+'04-2023'!E206+'05-2023'!E206+'06-2023'!E206+'07-2023'!E206+'08-2023'!E206+'09-2023'!E206+'10-2023'!E206+'11-2023'!E206+'12-2023'!E206</f>
        <v>248060.72000000003</v>
      </c>
      <c r="F206" s="22">
        <f>+'01-2023'!F206+'02-2023'!F206+'03-2023'!F206+'04-2023'!F206+'05-2023'!F206+'06-2023'!F206+'07-2023'!F206+'08-2023'!F206+'09-2023'!F206+'10-2023'!F206+'11-2023'!F206+'12-2023'!F206</f>
        <v>1007644.5</v>
      </c>
      <c r="G206" s="22">
        <f>+'01-2023'!G206+'02-2023'!G206+'03-2023'!G206+'04-2023'!G206+'05-2023'!G206+'06-2023'!G206+'07-2023'!G206+'08-2023'!G206+'09-2023'!G206+'10-2023'!G206+'11-2023'!G206+'12-2023'!G206</f>
        <v>42336.630000000005</v>
      </c>
      <c r="H206" s="22">
        <f>+'01-2023'!H206+'02-2023'!H206+'03-2023'!H206+'04-2023'!H206+'05-2023'!H206+'06-2023'!H206+'07-2023'!H206+'08-2023'!H206+'09-2023'!H206+'10-2023'!H206+'11-2023'!H206+'12-2023'!H206</f>
        <v>8467.33</v>
      </c>
      <c r="I206" s="22">
        <f>+'01-2023'!I206+'02-2023'!I206+'03-2023'!I206+'04-2023'!I206+'05-2023'!I206+'06-2023'!I206+'07-2023'!I206+'08-2023'!I206+'09-2023'!I206+'10-2023'!I206+'11-2023'!I206+'12-2023'!I206</f>
        <v>338.69</v>
      </c>
      <c r="J206" s="22">
        <f>+'01-2023'!J206+'02-2023'!J206+'03-2023'!J206+'04-2023'!J206+'05-2023'!J206+'06-2023'!J206+'07-2023'!J206+'08-2023'!J206+'09-2023'!J206+'10-2023'!J206+'11-2023'!J206+'12-2023'!J206</f>
        <v>33530.61</v>
      </c>
      <c r="K206" s="22">
        <f>+'01-2023'!K206+'02-2023'!K206+'03-2023'!K206+'04-2023'!K206+'05-2023'!K206+'06-2023'!K206+'07-2023'!K206+'08-2023'!K206+'09-2023'!K206+'10-2023'!K206+'11-2023'!K206+'12-2023'!K206</f>
        <v>7396867.363746572</v>
      </c>
      <c r="L206" s="22">
        <f>+'01-2023'!L206+'02-2023'!L206+'03-2023'!L206+'04-2023'!L206+'05-2023'!L206+'06-2023'!L206+'07-2023'!L206+'08-2023'!L206+'09-2023'!L206+'10-2023'!L206+'11-2023'!L206+'12-2023'!L206</f>
        <v>1490629.6892123488</v>
      </c>
      <c r="M206" s="22">
        <f>+'01-2023'!M206+'02-2023'!M206+'03-2023'!M206+'04-2023'!M206+'05-2023'!M206+'06-2023'!M206+'07-2023'!M206+'08-2023'!M206+'09-2023'!M206+'10-2023'!M206+'11-2023'!M206+'12-2023'!M206</f>
        <v>5906237.674534222</v>
      </c>
      <c r="N206" s="73">
        <f>'05-2023'!N206+'06-2023'!N206+'07-2023'!N206+'08-2023'!N206+'09-2023'!N206+'10-2023'!N206+'11-2023'!N206+'12-2023'!N206</f>
        <v>116928.63</v>
      </c>
      <c r="O206" s="73">
        <f>'05-2023'!O206+'06-2023'!O206+'07-2023'!O206+'08-2023'!O206+'09-2023'!O206+'10-2023'!O206+'11-2023'!O206+'12-2023'!O206</f>
        <v>23385.72</v>
      </c>
      <c r="P206" s="73">
        <f>'05-2023'!P206+'06-2023'!P206+'07-2023'!P206+'08-2023'!P206+'09-2023'!P206+'10-2023'!P206+'11-2023'!P206+'12-2023'!P206</f>
        <v>93542.91</v>
      </c>
      <c r="Q206" s="74">
        <f t="shared" si="3"/>
        <v>7040955.694534223</v>
      </c>
    </row>
    <row r="207" spans="1:17" ht="12.75">
      <c r="A207" s="72">
        <f>+'01-2023'!A207</f>
        <v>196</v>
      </c>
      <c r="B207" s="21" t="str">
        <f>+'01-2023'!B207</f>
        <v>RIANAPOLIS</v>
      </c>
      <c r="C207" s="25">
        <f>+IF(ISERROR(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,"",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</f>
        <v>0.08375974800979266</v>
      </c>
      <c r="D207" s="22">
        <f>+'01-2023'!D207+'02-2023'!D207+'03-2023'!D207+'04-2023'!D207+'05-2023'!D207+'06-2023'!D207+'07-2023'!D207+'08-2023'!D207+'09-2023'!D207+'10-2023'!D207+'11-2023'!D207+'12-2023'!D207</f>
        <v>453285.78</v>
      </c>
      <c r="E207" s="22">
        <f>+'01-2023'!E207+'02-2023'!E207+'03-2023'!E207+'04-2023'!E207+'05-2023'!E207+'06-2023'!E207+'07-2023'!E207+'08-2023'!E207+'09-2023'!E207+'10-2023'!E207+'11-2023'!E207+'12-2023'!E207</f>
        <v>89126.72</v>
      </c>
      <c r="F207" s="22">
        <f>+'01-2023'!F207+'02-2023'!F207+'03-2023'!F207+'04-2023'!F207+'05-2023'!F207+'06-2023'!F207+'07-2023'!F207+'08-2023'!F207+'09-2023'!F207+'10-2023'!F207+'11-2023'!F207+'12-2023'!F207</f>
        <v>364159.06</v>
      </c>
      <c r="G207" s="22">
        <f>+'01-2023'!G207+'02-2023'!G207+'03-2023'!G207+'04-2023'!G207+'05-2023'!G207+'06-2023'!G207+'07-2023'!G207+'08-2023'!G207+'09-2023'!G207+'10-2023'!G207+'11-2023'!G207+'12-2023'!G207</f>
        <v>20551.71</v>
      </c>
      <c r="H207" s="22">
        <f>+'01-2023'!H207+'02-2023'!H207+'03-2023'!H207+'04-2023'!H207+'05-2023'!H207+'06-2023'!H207+'07-2023'!H207+'08-2023'!H207+'09-2023'!H207+'10-2023'!H207+'11-2023'!H207+'12-2023'!H207</f>
        <v>4110.34</v>
      </c>
      <c r="I207" s="22">
        <f>+'01-2023'!I207+'02-2023'!I207+'03-2023'!I207+'04-2023'!I207+'05-2023'!I207+'06-2023'!I207+'07-2023'!I207+'08-2023'!I207+'09-2023'!I207+'10-2023'!I207+'11-2023'!I207+'12-2023'!I207</f>
        <v>164.42000000000002</v>
      </c>
      <c r="J207" s="22">
        <f>+'01-2023'!J207+'02-2023'!J207+'03-2023'!J207+'04-2023'!J207+'05-2023'!J207+'06-2023'!J207+'07-2023'!J207+'08-2023'!J207+'09-2023'!J207+'10-2023'!J207+'11-2023'!J207+'12-2023'!J207</f>
        <v>16276.949999999999</v>
      </c>
      <c r="K207" s="22">
        <f>+'01-2023'!K207+'02-2023'!K207+'03-2023'!K207+'04-2023'!K207+'05-2023'!K207+'06-2023'!K207+'07-2023'!K207+'08-2023'!K207+'09-2023'!K207+'10-2023'!K207+'11-2023'!K207+'12-2023'!K207</f>
        <v>3539823.2565150717</v>
      </c>
      <c r="L207" s="22">
        <f>+'01-2023'!L207+'02-2023'!L207+'03-2023'!L207+'04-2023'!L207+'05-2023'!L207+'06-2023'!L207+'07-2023'!L207+'08-2023'!L207+'09-2023'!L207+'10-2023'!L207+'11-2023'!L207+'12-2023'!L207</f>
        <v>724239.8738164804</v>
      </c>
      <c r="M207" s="22">
        <f>+'01-2023'!M207+'02-2023'!M207+'03-2023'!M207+'04-2023'!M207+'05-2023'!M207+'06-2023'!M207+'07-2023'!M207+'08-2023'!M207+'09-2023'!M207+'10-2023'!M207+'11-2023'!M207+'12-2023'!M207</f>
        <v>2815583.382698592</v>
      </c>
      <c r="N207" s="73">
        <f>'05-2023'!N207+'06-2023'!N207+'07-2023'!N207+'08-2023'!N207+'09-2023'!N207+'10-2023'!N207+'11-2023'!N207+'12-2023'!N207</f>
        <v>56760.45</v>
      </c>
      <c r="O207" s="73">
        <f>'05-2023'!O207+'06-2023'!O207+'07-2023'!O207+'08-2023'!O207+'09-2023'!O207+'10-2023'!O207+'11-2023'!O207+'12-2023'!O207</f>
        <v>11352.09</v>
      </c>
      <c r="P207" s="73">
        <f>'05-2023'!P207+'06-2023'!P207+'07-2023'!P207+'08-2023'!P207+'09-2023'!P207+'10-2023'!P207+'11-2023'!P207+'12-2023'!P207</f>
        <v>45408.36</v>
      </c>
      <c r="Q207" s="74">
        <f t="shared" si="3"/>
        <v>3241427.7526985914</v>
      </c>
    </row>
    <row r="208" spans="1:17" ht="12.75">
      <c r="A208" s="72">
        <f>+'01-2023'!A208</f>
        <v>197</v>
      </c>
      <c r="B208" s="21" t="str">
        <f>+'01-2023'!B208</f>
        <v>RIO QUENTE</v>
      </c>
      <c r="C208" s="25">
        <f>+IF(ISERROR(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,"",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</f>
        <v>0.091600756234462</v>
      </c>
      <c r="D208" s="22">
        <f>+'01-2023'!D208+'02-2023'!D208+'03-2023'!D208+'04-2023'!D208+'05-2023'!D208+'06-2023'!D208+'07-2023'!D208+'08-2023'!D208+'09-2023'!D208+'10-2023'!D208+'11-2023'!D208+'12-2023'!D208</f>
        <v>427532.93000000005</v>
      </c>
      <c r="E208" s="22">
        <f>+'01-2023'!E208+'02-2023'!E208+'03-2023'!E208+'04-2023'!E208+'05-2023'!E208+'06-2023'!E208+'07-2023'!E208+'08-2023'!E208+'09-2023'!E208+'10-2023'!E208+'11-2023'!E208+'12-2023'!E208</f>
        <v>84020.83</v>
      </c>
      <c r="F208" s="22">
        <f>+'01-2023'!F208+'02-2023'!F208+'03-2023'!F208+'04-2023'!F208+'05-2023'!F208+'06-2023'!F208+'07-2023'!F208+'08-2023'!F208+'09-2023'!F208+'10-2023'!F208+'11-2023'!F208+'12-2023'!F208</f>
        <v>343512.1</v>
      </c>
      <c r="G208" s="22">
        <f>+'01-2023'!G208+'02-2023'!G208+'03-2023'!G208+'04-2023'!G208+'05-2023'!G208+'06-2023'!G208+'07-2023'!G208+'08-2023'!G208+'09-2023'!G208+'10-2023'!G208+'11-2023'!G208+'12-2023'!G208</f>
        <v>22475.27</v>
      </c>
      <c r="H208" s="22">
        <f>+'01-2023'!H208+'02-2023'!H208+'03-2023'!H208+'04-2023'!H208+'05-2023'!H208+'06-2023'!H208+'07-2023'!H208+'08-2023'!H208+'09-2023'!H208+'10-2023'!H208+'11-2023'!H208+'12-2023'!H208</f>
        <v>4495.06</v>
      </c>
      <c r="I208" s="22">
        <f>+'01-2023'!I208+'02-2023'!I208+'03-2023'!I208+'04-2023'!I208+'05-2023'!I208+'06-2023'!I208+'07-2023'!I208+'08-2023'!I208+'09-2023'!I208+'10-2023'!I208+'11-2023'!I208+'12-2023'!I208</f>
        <v>179.79000000000002</v>
      </c>
      <c r="J208" s="22">
        <f>+'01-2023'!J208+'02-2023'!J208+'03-2023'!J208+'04-2023'!J208+'05-2023'!J208+'06-2023'!J208+'07-2023'!J208+'08-2023'!J208+'09-2023'!J208+'10-2023'!J208+'11-2023'!J208+'12-2023'!J208</f>
        <v>17800.42</v>
      </c>
      <c r="K208" s="22">
        <f>+'01-2023'!K208+'02-2023'!K208+'03-2023'!K208+'04-2023'!K208+'05-2023'!K208+'06-2023'!K208+'07-2023'!K208+'08-2023'!K208+'09-2023'!K208+'10-2023'!K208+'11-2023'!K208+'12-2023'!K208</f>
        <v>3926610.5821938766</v>
      </c>
      <c r="L208" s="22">
        <f>+'01-2023'!L208+'02-2023'!L208+'03-2023'!L208+'04-2023'!L208+'05-2023'!L208+'06-2023'!L208+'07-2023'!L208+'08-2023'!L208+'09-2023'!L208+'10-2023'!L208+'11-2023'!L208+'12-2023'!L208</f>
        <v>792446.8397102769</v>
      </c>
      <c r="M208" s="22">
        <f>+'01-2023'!M208+'02-2023'!M208+'03-2023'!M208+'04-2023'!M208+'05-2023'!M208+'06-2023'!M208+'07-2023'!M208+'08-2023'!M208+'09-2023'!M208+'10-2023'!M208+'11-2023'!M208+'12-2023'!M208</f>
        <v>3134163.7424835996</v>
      </c>
      <c r="N208" s="73">
        <f>'05-2023'!N208+'06-2023'!N208+'07-2023'!N208+'08-2023'!N208+'09-2023'!N208+'10-2023'!N208+'11-2023'!N208+'12-2023'!N208</f>
        <v>62075.18</v>
      </c>
      <c r="O208" s="73">
        <f>'05-2023'!O208+'06-2023'!O208+'07-2023'!O208+'08-2023'!O208+'09-2023'!O208+'10-2023'!O208+'11-2023'!O208+'12-2023'!O208</f>
        <v>12415.04</v>
      </c>
      <c r="P208" s="73">
        <f>'05-2023'!P208+'06-2023'!P208+'07-2023'!P208+'08-2023'!P208+'09-2023'!P208+'10-2023'!P208+'11-2023'!P208+'12-2023'!P208</f>
        <v>49660.14</v>
      </c>
      <c r="Q208" s="74">
        <f t="shared" si="3"/>
        <v>3545136.4024835997</v>
      </c>
    </row>
    <row r="209" spans="1:17" ht="12.75">
      <c r="A209" s="72">
        <f>+'01-2023'!A209</f>
        <v>198</v>
      </c>
      <c r="B209" s="21" t="str">
        <f>+'01-2023'!B209</f>
        <v>RIO VERDE</v>
      </c>
      <c r="C209" s="25">
        <f>+IF(ISERROR(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,"",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</f>
        <v>6.159812580417242</v>
      </c>
      <c r="D209" s="22">
        <f>+'01-2023'!D209+'02-2023'!D209+'03-2023'!D209+'04-2023'!D209+'05-2023'!D209+'06-2023'!D209+'07-2023'!D209+'08-2023'!D209+'09-2023'!D209+'10-2023'!D209+'11-2023'!D209+'12-2023'!D209</f>
        <v>47115194.332499996</v>
      </c>
      <c r="E209" s="22">
        <f>+'01-2023'!E209+'02-2023'!E209+'03-2023'!E209+'04-2023'!E209+'05-2023'!E209+'06-2023'!E209+'07-2023'!E209+'08-2023'!E209+'09-2023'!E209+'10-2023'!E209+'11-2023'!E209+'12-2023'!E209</f>
        <v>9240581.3425</v>
      </c>
      <c r="F209" s="22">
        <f>+'01-2023'!F209+'02-2023'!F209+'03-2023'!F209+'04-2023'!F209+'05-2023'!F209+'06-2023'!F209+'07-2023'!F209+'08-2023'!F209+'09-2023'!F209+'10-2023'!F209+'11-2023'!F209+'12-2023'!F209</f>
        <v>37874612.99</v>
      </c>
      <c r="G209" s="22">
        <f>+'01-2023'!G209+'02-2023'!G209+'03-2023'!G209+'04-2023'!G209+'05-2023'!G209+'06-2023'!G209+'07-2023'!G209+'08-2023'!G209+'09-2023'!G209+'10-2023'!G209+'11-2023'!G209+'12-2023'!G209</f>
        <v>1511252.1700000002</v>
      </c>
      <c r="H209" s="22">
        <f>+'01-2023'!H209+'02-2023'!H209+'03-2023'!H209+'04-2023'!H209+'05-2023'!H209+'06-2023'!H209+'07-2023'!H209+'08-2023'!H209+'09-2023'!H209+'10-2023'!H209+'11-2023'!H209+'12-2023'!H209</f>
        <v>302250.44</v>
      </c>
      <c r="I209" s="22">
        <f>+'01-2023'!I209+'02-2023'!I209+'03-2023'!I209+'04-2023'!I209+'05-2023'!I209+'06-2023'!I209+'07-2023'!I209+'08-2023'!I209+'09-2023'!I209+'10-2023'!I209+'11-2023'!I209+'12-2023'!I209</f>
        <v>12090.01</v>
      </c>
      <c r="J209" s="22">
        <f>+'01-2023'!J209+'02-2023'!J209+'03-2023'!J209+'04-2023'!J209+'05-2023'!J209+'06-2023'!J209+'07-2023'!J209+'08-2023'!J209+'09-2023'!J209+'10-2023'!J209+'11-2023'!J209+'12-2023'!J209</f>
        <v>1196911.7200000002</v>
      </c>
      <c r="K209" s="22">
        <f>+'01-2023'!K209+'02-2023'!K209+'03-2023'!K209+'04-2023'!K209+'05-2023'!K209+'06-2023'!K209+'07-2023'!K209+'08-2023'!K209+'09-2023'!K209+'10-2023'!K209+'11-2023'!K209+'12-2023'!K209</f>
        <v>264592613.43332005</v>
      </c>
      <c r="L209" s="22">
        <f>+'01-2023'!L209+'02-2023'!L209+'03-2023'!L209+'04-2023'!L209+'05-2023'!L209+'06-2023'!L209+'07-2023'!L209+'08-2023'!L209+'09-2023'!L209+'10-2023'!L209+'11-2023'!L209+'12-2023'!L209</f>
        <v>53133884.15901387</v>
      </c>
      <c r="M209" s="22">
        <f>+'01-2023'!M209+'02-2023'!M209+'03-2023'!M209+'04-2023'!M209+'05-2023'!M209+'06-2023'!M209+'07-2023'!M209+'08-2023'!M209+'09-2023'!M209+'10-2023'!M209+'11-2023'!M209+'12-2023'!M209</f>
        <v>211458729.27430615</v>
      </c>
      <c r="N209" s="73">
        <f>'05-2023'!N209+'06-2023'!N209+'07-2023'!N209+'08-2023'!N209+'09-2023'!N209+'10-2023'!N209+'11-2023'!N209+'12-2023'!N209</f>
        <v>4173907.5</v>
      </c>
      <c r="O209" s="73">
        <f>'05-2023'!O209+'06-2023'!O209+'07-2023'!O209+'08-2023'!O209+'09-2023'!O209+'10-2023'!O209+'11-2023'!O209+'12-2023'!O209</f>
        <v>834781.5</v>
      </c>
      <c r="P209" s="73">
        <f>'05-2023'!P209+'06-2023'!P209+'07-2023'!P209+'08-2023'!P209+'09-2023'!P209+'10-2023'!P209+'11-2023'!P209+'12-2023'!P209</f>
        <v>3339126</v>
      </c>
      <c r="Q209" s="74">
        <f t="shared" si="3"/>
        <v>253869379.98430616</v>
      </c>
    </row>
    <row r="210" spans="1:17" ht="12.75">
      <c r="A210" s="72">
        <f>+'01-2023'!A210</f>
        <v>199</v>
      </c>
      <c r="B210" s="21" t="str">
        <f>+'01-2023'!B210</f>
        <v>RUBIATABA</v>
      </c>
      <c r="C210" s="25">
        <f>+IF(ISERROR(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,"",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</f>
        <v>0.25635489960001334</v>
      </c>
      <c r="D210" s="22">
        <f>+'01-2023'!D210+'02-2023'!D210+'03-2023'!D210+'04-2023'!D210+'05-2023'!D210+'06-2023'!D210+'07-2023'!D210+'08-2023'!D210+'09-2023'!D210+'10-2023'!D210+'11-2023'!D210+'12-2023'!D210</f>
        <v>2093368.245</v>
      </c>
      <c r="E210" s="22">
        <f>+'01-2023'!E210+'02-2023'!E210+'03-2023'!E210+'04-2023'!E210+'05-2023'!E210+'06-2023'!E210+'07-2023'!E210+'08-2023'!E210+'09-2023'!E210+'10-2023'!E210+'11-2023'!E210+'12-2023'!E210</f>
        <v>408180.06500000006</v>
      </c>
      <c r="F210" s="22">
        <f>+'01-2023'!F210+'02-2023'!F210+'03-2023'!F210+'04-2023'!F210+'05-2023'!F210+'06-2023'!F210+'07-2023'!F210+'08-2023'!F210+'09-2023'!F210+'10-2023'!F210+'11-2023'!F210+'12-2023'!F210</f>
        <v>1685188.18</v>
      </c>
      <c r="G210" s="22">
        <f>+'01-2023'!G210+'02-2023'!G210+'03-2023'!G210+'04-2023'!G210+'05-2023'!G210+'06-2023'!G210+'07-2023'!G210+'08-2023'!G210+'09-2023'!G210+'10-2023'!G210+'11-2023'!G210+'12-2023'!G210</f>
        <v>62896.08</v>
      </c>
      <c r="H210" s="22">
        <f>+'01-2023'!H210+'02-2023'!H210+'03-2023'!H210+'04-2023'!H210+'05-2023'!H210+'06-2023'!H210+'07-2023'!H210+'08-2023'!H210+'09-2023'!H210+'10-2023'!H210+'11-2023'!H210+'12-2023'!H210</f>
        <v>12579.229999999998</v>
      </c>
      <c r="I210" s="22">
        <f>+'01-2023'!I210+'02-2023'!I210+'03-2023'!I210+'04-2023'!I210+'05-2023'!I210+'06-2023'!I210+'07-2023'!I210+'08-2023'!I210+'09-2023'!I210+'10-2023'!I210+'11-2023'!I210+'12-2023'!I210</f>
        <v>503.18000000000006</v>
      </c>
      <c r="J210" s="22">
        <f>+'01-2023'!J210+'02-2023'!J210+'03-2023'!J210+'04-2023'!J210+'05-2023'!J210+'06-2023'!J210+'07-2023'!J210+'08-2023'!J210+'09-2023'!J210+'10-2023'!J210+'11-2023'!J210+'12-2023'!J210</f>
        <v>49813.66999999999</v>
      </c>
      <c r="K210" s="22">
        <f>+'01-2023'!K210+'02-2023'!K210+'03-2023'!K210+'04-2023'!K210+'05-2023'!K210+'06-2023'!K210+'07-2023'!K210+'08-2023'!K210+'09-2023'!K210+'10-2023'!K210+'11-2023'!K210+'12-2023'!K210</f>
        <v>11017764.663239162</v>
      </c>
      <c r="L210" s="22">
        <f>+'01-2023'!L210+'02-2023'!L210+'03-2023'!L210+'04-2023'!L210+'05-2023'!L210+'06-2023'!L210+'07-2023'!L210+'08-2023'!L210+'09-2023'!L210+'10-2023'!L210+'11-2023'!L210+'12-2023'!L210</f>
        <v>2213661.0513859782</v>
      </c>
      <c r="M210" s="22">
        <f>+'01-2023'!M210+'02-2023'!M210+'03-2023'!M210+'04-2023'!M210+'05-2023'!M210+'06-2023'!M210+'07-2023'!M210+'08-2023'!M210+'09-2023'!M210+'10-2023'!M210+'11-2023'!M210+'12-2023'!M210</f>
        <v>8804103.611853184</v>
      </c>
      <c r="N210" s="73">
        <f>'05-2023'!N210+'06-2023'!N210+'07-2023'!N210+'08-2023'!N210+'09-2023'!N210+'10-2023'!N210+'11-2023'!N210+'12-2023'!N210</f>
        <v>173713.53</v>
      </c>
      <c r="O210" s="73">
        <f>'05-2023'!O210+'06-2023'!O210+'07-2023'!O210+'08-2023'!O210+'09-2023'!O210+'10-2023'!O210+'11-2023'!O210+'12-2023'!O210</f>
        <v>34742.71</v>
      </c>
      <c r="P210" s="73">
        <f>'05-2023'!P210+'06-2023'!P210+'07-2023'!P210+'08-2023'!P210+'09-2023'!P210+'10-2023'!P210+'11-2023'!P210+'12-2023'!P210</f>
        <v>138970.82</v>
      </c>
      <c r="Q210" s="74">
        <f t="shared" si="3"/>
        <v>10678076.281853184</v>
      </c>
    </row>
    <row r="211" spans="1:17" ht="12.75">
      <c r="A211" s="72">
        <f>+'01-2023'!A211</f>
        <v>200</v>
      </c>
      <c r="B211" s="21" t="str">
        <f>+'01-2023'!B211</f>
        <v>SANCLERLANDIA</v>
      </c>
      <c r="C211" s="25">
        <f>+IF(ISERROR(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,"",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</f>
        <v>0.11495557327004799</v>
      </c>
      <c r="D211" s="22">
        <f>+'01-2023'!D211+'02-2023'!D211+'03-2023'!D211+'04-2023'!D211+'05-2023'!D211+'06-2023'!D211+'07-2023'!D211+'08-2023'!D211+'09-2023'!D211+'10-2023'!D211+'11-2023'!D211+'12-2023'!D211</f>
        <v>923686.1875</v>
      </c>
      <c r="E211" s="22">
        <f>+'01-2023'!E211+'02-2023'!E211+'03-2023'!E211+'04-2023'!E211+'05-2023'!E211+'06-2023'!E211+'07-2023'!E211+'08-2023'!E211+'09-2023'!E211+'10-2023'!E211+'11-2023'!E211+'12-2023'!E211</f>
        <v>181113.95750000002</v>
      </c>
      <c r="F211" s="22">
        <f>+'01-2023'!F211+'02-2023'!F211+'03-2023'!F211+'04-2023'!F211+'05-2023'!F211+'06-2023'!F211+'07-2023'!F211+'08-2023'!F211+'09-2023'!F211+'10-2023'!F211+'11-2023'!F211+'12-2023'!F211</f>
        <v>742572.23</v>
      </c>
      <c r="G211" s="22">
        <f>+'01-2023'!G211+'02-2023'!G211+'03-2023'!G211+'04-2023'!G211+'05-2023'!G211+'06-2023'!G211+'07-2023'!G211+'08-2023'!G211+'09-2023'!G211+'10-2023'!G211+'11-2023'!G211+'12-2023'!G211</f>
        <v>28205.2</v>
      </c>
      <c r="H211" s="22">
        <f>+'01-2023'!H211+'02-2023'!H211+'03-2023'!H211+'04-2023'!H211+'05-2023'!H211+'06-2023'!H211+'07-2023'!H211+'08-2023'!H211+'09-2023'!H211+'10-2023'!H211+'11-2023'!H211+'12-2023'!H211</f>
        <v>5641.04</v>
      </c>
      <c r="I211" s="22">
        <f>+'01-2023'!I211+'02-2023'!I211+'03-2023'!I211+'04-2023'!I211+'05-2023'!I211+'06-2023'!I211+'07-2023'!I211+'08-2023'!I211+'09-2023'!I211+'10-2023'!I211+'11-2023'!I211+'12-2023'!I211</f>
        <v>225.64000000000001</v>
      </c>
      <c r="J211" s="22">
        <f>+'01-2023'!J211+'02-2023'!J211+'03-2023'!J211+'04-2023'!J211+'05-2023'!J211+'06-2023'!J211+'07-2023'!J211+'08-2023'!J211+'09-2023'!J211+'10-2023'!J211+'11-2023'!J211+'12-2023'!J211</f>
        <v>22338.52</v>
      </c>
      <c r="K211" s="22">
        <f>+'01-2023'!K211+'02-2023'!K211+'03-2023'!K211+'04-2023'!K211+'05-2023'!K211+'06-2023'!K211+'07-2023'!K211+'08-2023'!K211+'09-2023'!K211+'10-2023'!K211+'11-2023'!K211+'12-2023'!K211</f>
        <v>4766534.129806136</v>
      </c>
      <c r="L211" s="22">
        <f>+'01-2023'!L211+'02-2023'!L211+'03-2023'!L211+'04-2023'!L211+'05-2023'!L211+'06-2023'!L211+'07-2023'!L211+'08-2023'!L211+'09-2023'!L211+'10-2023'!L211+'11-2023'!L211+'12-2023'!L211</f>
        <v>992933.9590634849</v>
      </c>
      <c r="M211" s="22">
        <f>+'01-2023'!M211+'02-2023'!M211+'03-2023'!M211+'04-2023'!M211+'05-2023'!M211+'06-2023'!M211+'07-2023'!M211+'08-2023'!M211+'09-2023'!M211+'10-2023'!M211+'11-2023'!M211+'12-2023'!M211</f>
        <v>3773600.1707426514</v>
      </c>
      <c r="N211" s="73">
        <f>'05-2023'!N211+'06-2023'!N211+'07-2023'!N211+'08-2023'!N211+'09-2023'!N211+'10-2023'!N211+'11-2023'!N211+'12-2023'!N211</f>
        <v>77899.57999999999</v>
      </c>
      <c r="O211" s="73">
        <f>'05-2023'!O211+'06-2023'!O211+'07-2023'!O211+'08-2023'!O211+'09-2023'!O211+'10-2023'!O211+'11-2023'!O211+'12-2023'!O211</f>
        <v>15579.919999999998</v>
      </c>
      <c r="P211" s="73">
        <f>'05-2023'!P211+'06-2023'!P211+'07-2023'!P211+'08-2023'!P211+'09-2023'!P211+'10-2023'!P211+'11-2023'!P211+'12-2023'!P211</f>
        <v>62319.659999999996</v>
      </c>
      <c r="Q211" s="74">
        <f t="shared" si="3"/>
        <v>4600830.580742652</v>
      </c>
    </row>
    <row r="212" spans="1:17" ht="12.75">
      <c r="A212" s="72">
        <f>+'01-2023'!A212</f>
        <v>201</v>
      </c>
      <c r="B212" s="21" t="str">
        <f>+'01-2023'!B212</f>
        <v>SANTA BARBARA DE GOIAS</v>
      </c>
      <c r="C212" s="25">
        <f>+IF(ISERROR(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,"",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</f>
        <v>0.09697663192614611</v>
      </c>
      <c r="D212" s="22">
        <f>+'01-2023'!D212+'02-2023'!D212+'03-2023'!D212+'04-2023'!D212+'05-2023'!D212+'06-2023'!D212+'07-2023'!D212+'08-2023'!D212+'09-2023'!D212+'10-2023'!D212+'11-2023'!D212+'12-2023'!D212</f>
        <v>485352.63</v>
      </c>
      <c r="E212" s="22">
        <f>+'01-2023'!E212+'02-2023'!E212+'03-2023'!E212+'04-2023'!E212+'05-2023'!E212+'06-2023'!E212+'07-2023'!E212+'08-2023'!E212+'09-2023'!E212+'10-2023'!E212+'11-2023'!E212+'12-2023'!E212</f>
        <v>98000.23999999999</v>
      </c>
      <c r="F212" s="22">
        <f>+'01-2023'!F212+'02-2023'!F212+'03-2023'!F212+'04-2023'!F212+'05-2023'!F212+'06-2023'!F212+'07-2023'!F212+'08-2023'!F212+'09-2023'!F212+'10-2023'!F212+'11-2023'!F212+'12-2023'!F212</f>
        <v>387352.39</v>
      </c>
      <c r="G212" s="22">
        <f>+'01-2023'!G212+'02-2023'!G212+'03-2023'!G212+'04-2023'!G212+'05-2023'!G212+'06-2023'!G212+'07-2023'!G212+'08-2023'!G212+'09-2023'!G212+'10-2023'!G212+'11-2023'!G212+'12-2023'!G212</f>
        <v>23794.3</v>
      </c>
      <c r="H212" s="22">
        <f>+'01-2023'!H212+'02-2023'!H212+'03-2023'!H212+'04-2023'!H212+'05-2023'!H212+'06-2023'!H212+'07-2023'!H212+'08-2023'!H212+'09-2023'!H212+'10-2023'!H212+'11-2023'!H212+'12-2023'!H212</f>
        <v>4758.86</v>
      </c>
      <c r="I212" s="22">
        <f>+'01-2023'!I212+'02-2023'!I212+'03-2023'!I212+'04-2023'!I212+'05-2023'!I212+'06-2023'!I212+'07-2023'!I212+'08-2023'!I212+'09-2023'!I212+'10-2023'!I212+'11-2023'!I212+'12-2023'!I212</f>
        <v>190.36</v>
      </c>
      <c r="J212" s="22">
        <f>+'01-2023'!J212+'02-2023'!J212+'03-2023'!J212+'04-2023'!J212+'05-2023'!J212+'06-2023'!J212+'07-2023'!J212+'08-2023'!J212+'09-2023'!J212+'10-2023'!J212+'11-2023'!J212+'12-2023'!J212</f>
        <v>18845.08</v>
      </c>
      <c r="K212" s="22">
        <f>+'01-2023'!K212+'02-2023'!K212+'03-2023'!K212+'04-2023'!K212+'05-2023'!K212+'06-2023'!K212+'07-2023'!K212+'08-2023'!K212+'09-2023'!K212+'10-2023'!K212+'11-2023'!K212+'12-2023'!K212</f>
        <v>4172726.4671848193</v>
      </c>
      <c r="L212" s="22">
        <f>+'01-2023'!L212+'02-2023'!L212+'03-2023'!L212+'04-2023'!L212+'05-2023'!L212+'06-2023'!L212+'07-2023'!L212+'08-2023'!L212+'09-2023'!L212+'10-2023'!L212+'11-2023'!L212+'12-2023'!L212</f>
        <v>838288.2894147696</v>
      </c>
      <c r="M212" s="22">
        <f>+'01-2023'!M212+'02-2023'!M212+'03-2023'!M212+'04-2023'!M212+'05-2023'!M212+'06-2023'!M212+'07-2023'!M212+'08-2023'!M212+'09-2023'!M212+'10-2023'!M212+'11-2023'!M212+'12-2023'!M212</f>
        <v>3334438.17777005</v>
      </c>
      <c r="N212" s="73">
        <f>'05-2023'!N212+'06-2023'!N212+'07-2023'!N212+'08-2023'!N212+'09-2023'!N212+'10-2023'!N212+'11-2023'!N212+'12-2023'!N212</f>
        <v>65716.94</v>
      </c>
      <c r="O212" s="73">
        <f>'05-2023'!O212+'06-2023'!O212+'07-2023'!O212+'08-2023'!O212+'09-2023'!O212+'10-2023'!O212+'11-2023'!O212+'12-2023'!O212</f>
        <v>13143.39</v>
      </c>
      <c r="P212" s="73">
        <f>'05-2023'!P212+'06-2023'!P212+'07-2023'!P212+'08-2023'!P212+'09-2023'!P212+'10-2023'!P212+'11-2023'!P212+'12-2023'!P212</f>
        <v>52573.55</v>
      </c>
      <c r="Q212" s="74">
        <f t="shared" si="3"/>
        <v>3793209.19777005</v>
      </c>
    </row>
    <row r="213" spans="1:17" ht="12.75">
      <c r="A213" s="72">
        <f>+'01-2023'!A213</f>
        <v>202</v>
      </c>
      <c r="B213" s="21" t="str">
        <f>+'01-2023'!B213</f>
        <v>SANTA CRUZ DE GOIAS</v>
      </c>
      <c r="C213" s="25">
        <f>+IF(ISERROR(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,"",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</f>
        <v>0.155641307124067</v>
      </c>
      <c r="D213" s="22">
        <f>+'01-2023'!D213+'02-2023'!D213+'03-2023'!D213+'04-2023'!D213+'05-2023'!D213+'06-2023'!D213+'07-2023'!D213+'08-2023'!D213+'09-2023'!D213+'10-2023'!D213+'11-2023'!D213+'12-2023'!D213</f>
        <v>167202.31</v>
      </c>
      <c r="E213" s="22">
        <f>+'01-2023'!E213+'02-2023'!E213+'03-2023'!E213+'04-2023'!E213+'05-2023'!E213+'06-2023'!E213+'07-2023'!E213+'08-2023'!E213+'09-2023'!E213+'10-2023'!E213+'11-2023'!E213+'12-2023'!E213</f>
        <v>31755.4</v>
      </c>
      <c r="F213" s="22">
        <f>+'01-2023'!F213+'02-2023'!F213+'03-2023'!F213+'04-2023'!F213+'05-2023'!F213+'06-2023'!F213+'07-2023'!F213+'08-2023'!F213+'09-2023'!F213+'10-2023'!F213+'11-2023'!F213+'12-2023'!F213</f>
        <v>135446.90999999997</v>
      </c>
      <c r="G213" s="22">
        <f>+'01-2023'!G213+'02-2023'!G213+'03-2023'!G213+'04-2023'!G213+'05-2023'!G213+'06-2023'!G213+'07-2023'!G213+'08-2023'!G213+'09-2023'!G213+'10-2023'!G213+'11-2023'!G213+'12-2023'!G213</f>
        <v>38187.06</v>
      </c>
      <c r="H213" s="22">
        <f>+'01-2023'!H213+'02-2023'!H213+'03-2023'!H213+'04-2023'!H213+'05-2023'!H213+'06-2023'!H213+'07-2023'!H213+'08-2023'!H213+'09-2023'!H213+'10-2023'!H213+'11-2023'!H213+'12-2023'!H213</f>
        <v>7637.41</v>
      </c>
      <c r="I213" s="22">
        <f>+'01-2023'!I213+'02-2023'!I213+'03-2023'!I213+'04-2023'!I213+'05-2023'!I213+'06-2023'!I213+'07-2023'!I213+'08-2023'!I213+'09-2023'!I213+'10-2023'!I213+'11-2023'!I213+'12-2023'!I213</f>
        <v>305.49</v>
      </c>
      <c r="J213" s="22">
        <f>+'01-2023'!J213+'02-2023'!J213+'03-2023'!J213+'04-2023'!J213+'05-2023'!J213+'06-2023'!J213+'07-2023'!J213+'08-2023'!J213+'09-2023'!J213+'10-2023'!J213+'11-2023'!J213+'12-2023'!J213</f>
        <v>30244.16</v>
      </c>
      <c r="K213" s="22">
        <f>+'01-2023'!K213+'02-2023'!K213+'03-2023'!K213+'04-2023'!K213+'05-2023'!K213+'06-2023'!K213+'07-2023'!K213+'08-2023'!K213+'09-2023'!K213+'10-2023'!K213+'11-2023'!K213+'12-2023'!K213</f>
        <v>6675116.0054620905</v>
      </c>
      <c r="L213" s="22">
        <f>+'01-2023'!L213+'02-2023'!L213+'03-2023'!L213+'04-2023'!L213+'05-2023'!L213+'06-2023'!L213+'07-2023'!L213+'08-2023'!L213+'09-2023'!L213+'10-2023'!L213+'11-2023'!L213+'12-2023'!L213</f>
        <v>1340260.6475215887</v>
      </c>
      <c r="M213" s="22">
        <f>+'01-2023'!M213+'02-2023'!M213+'03-2023'!M213+'04-2023'!M213+'05-2023'!M213+'06-2023'!M213+'07-2023'!M213+'08-2023'!M213+'09-2023'!M213+'10-2023'!M213+'11-2023'!M213+'12-2023'!M213</f>
        <v>5334855.357940502</v>
      </c>
      <c r="N213" s="73">
        <f>'05-2023'!N213+'06-2023'!N213+'07-2023'!N213+'08-2023'!N213+'09-2023'!N213+'10-2023'!N213+'11-2023'!N213+'12-2023'!N213</f>
        <v>105468.4</v>
      </c>
      <c r="O213" s="73">
        <f>'05-2023'!O213+'06-2023'!O213+'07-2023'!O213+'08-2023'!O213+'09-2023'!O213+'10-2023'!O213+'11-2023'!O213+'12-2023'!O213</f>
        <v>21093.68</v>
      </c>
      <c r="P213" s="73">
        <f>'05-2023'!P213+'06-2023'!P213+'07-2023'!P213+'08-2023'!P213+'09-2023'!P213+'10-2023'!P213+'11-2023'!P213+'12-2023'!P213</f>
        <v>84374.72</v>
      </c>
      <c r="Q213" s="74">
        <f t="shared" si="3"/>
        <v>5584921.1479405025</v>
      </c>
    </row>
    <row r="214" spans="1:17" ht="12.75">
      <c r="A214" s="72">
        <f>+'01-2023'!A214</f>
        <v>203</v>
      </c>
      <c r="B214" s="21" t="str">
        <f>+'01-2023'!B214</f>
        <v>SANTA FE DE GOIAS</v>
      </c>
      <c r="C214" s="25">
        <f>+IF(ISERROR(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,"",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</f>
        <v>0.145723360134091</v>
      </c>
      <c r="D214" s="22">
        <f>+'01-2023'!D214+'02-2023'!D214+'03-2023'!D214+'04-2023'!D214+'05-2023'!D214+'06-2023'!D214+'07-2023'!D214+'08-2023'!D214+'09-2023'!D214+'10-2023'!D214+'11-2023'!D214+'12-2023'!D214</f>
        <v>463949.16</v>
      </c>
      <c r="E214" s="22">
        <f>+'01-2023'!E214+'02-2023'!E214+'03-2023'!E214+'04-2023'!E214+'05-2023'!E214+'06-2023'!E214+'07-2023'!E214+'08-2023'!E214+'09-2023'!E214+'10-2023'!E214+'11-2023'!E214+'12-2023'!E214</f>
        <v>91470.91</v>
      </c>
      <c r="F214" s="22">
        <f>+'01-2023'!F214+'02-2023'!F214+'03-2023'!F214+'04-2023'!F214+'05-2023'!F214+'06-2023'!F214+'07-2023'!F214+'08-2023'!F214+'09-2023'!F214+'10-2023'!F214+'11-2023'!F214+'12-2023'!F214</f>
        <v>372478.24999999994</v>
      </c>
      <c r="G214" s="22">
        <f>+'01-2023'!G214+'02-2023'!G214+'03-2023'!G214+'04-2023'!G214+'05-2023'!G214+'06-2023'!G214+'07-2023'!G214+'08-2023'!G214+'09-2023'!G214+'10-2023'!G214+'11-2023'!G214+'12-2023'!G214</f>
        <v>35753.1</v>
      </c>
      <c r="H214" s="22">
        <f>+'01-2023'!H214+'02-2023'!H214+'03-2023'!H214+'04-2023'!H214+'05-2023'!H214+'06-2023'!H214+'07-2023'!H214+'08-2023'!H214+'09-2023'!H214+'10-2023'!H214+'11-2023'!H214+'12-2023'!H214</f>
        <v>7150.63</v>
      </c>
      <c r="I214" s="22">
        <f>+'01-2023'!I214+'02-2023'!I214+'03-2023'!I214+'04-2023'!I214+'05-2023'!I214+'06-2023'!I214+'07-2023'!I214+'08-2023'!I214+'09-2023'!I214+'10-2023'!I214+'11-2023'!I214+'12-2023'!I214</f>
        <v>286.03</v>
      </c>
      <c r="J214" s="22">
        <f>+'01-2023'!J214+'02-2023'!J214+'03-2023'!J214+'04-2023'!J214+'05-2023'!J214+'06-2023'!J214+'07-2023'!J214+'08-2023'!J214+'09-2023'!J214+'10-2023'!J214+'11-2023'!J214+'12-2023'!J214</f>
        <v>28316.440000000002</v>
      </c>
      <c r="K214" s="22">
        <f>+'01-2023'!K214+'02-2023'!K214+'03-2023'!K214+'04-2023'!K214+'05-2023'!K214+'06-2023'!K214+'07-2023'!K214+'08-2023'!K214+'09-2023'!K214+'10-2023'!K214+'11-2023'!K214+'12-2023'!K214</f>
        <v>6262437.920464223</v>
      </c>
      <c r="L214" s="22">
        <f>+'01-2023'!L214+'02-2023'!L214+'03-2023'!L214+'04-2023'!L214+'05-2023'!L214+'06-2023'!L214+'07-2023'!L214+'08-2023'!L214+'09-2023'!L214+'10-2023'!L214+'11-2023'!L214+'12-2023'!L214</f>
        <v>1257389.940299372</v>
      </c>
      <c r="M214" s="22">
        <f>+'01-2023'!M214+'02-2023'!M214+'03-2023'!M214+'04-2023'!M214+'05-2023'!M214+'06-2023'!M214+'07-2023'!M214+'08-2023'!M214+'09-2023'!M214+'10-2023'!M214+'11-2023'!M214+'12-2023'!M214</f>
        <v>5005047.98016485</v>
      </c>
      <c r="N214" s="73">
        <f>'05-2023'!N214+'06-2023'!N214+'07-2023'!N214+'08-2023'!N214+'09-2023'!N214+'10-2023'!N214+'11-2023'!N214+'12-2023'!N214</f>
        <v>98726.08</v>
      </c>
      <c r="O214" s="73">
        <f>'05-2023'!O214+'06-2023'!O214+'07-2023'!O214+'08-2023'!O214+'09-2023'!O214+'10-2023'!O214+'11-2023'!O214+'12-2023'!O214</f>
        <v>19745.21</v>
      </c>
      <c r="P214" s="73">
        <f>'05-2023'!P214+'06-2023'!P214+'07-2023'!P214+'08-2023'!P214+'09-2023'!P214+'10-2023'!P214+'11-2023'!P214+'12-2023'!P214</f>
        <v>78980.87</v>
      </c>
      <c r="Q214" s="74">
        <f t="shared" si="3"/>
        <v>5484823.54016485</v>
      </c>
    </row>
    <row r="215" spans="1:17" ht="12.75">
      <c r="A215" s="72">
        <f>+'01-2023'!A215</f>
        <v>204</v>
      </c>
      <c r="B215" s="21" t="str">
        <f>+'01-2023'!B215</f>
        <v>SANTA HELENA DE GOIAS</v>
      </c>
      <c r="C215" s="25">
        <f>+IF(ISERROR(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,"",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</f>
        <v>0.7293412076097603</v>
      </c>
      <c r="D215" s="22">
        <f>+'01-2023'!D215+'02-2023'!D215+'03-2023'!D215+'04-2023'!D215+'05-2023'!D215+'06-2023'!D215+'07-2023'!D215+'08-2023'!D215+'09-2023'!D215+'10-2023'!D215+'11-2023'!D215+'12-2023'!D215</f>
        <v>5741976.515000001</v>
      </c>
      <c r="E215" s="22">
        <f>+'01-2023'!E215+'02-2023'!E215+'03-2023'!E215+'04-2023'!E215+'05-2023'!E215+'06-2023'!E215+'07-2023'!E215+'08-2023'!E215+'09-2023'!E215+'10-2023'!E215+'11-2023'!E215+'12-2023'!E215</f>
        <v>1140575.4749999999</v>
      </c>
      <c r="F215" s="22">
        <f>+'01-2023'!F215+'02-2023'!F215+'03-2023'!F215+'04-2023'!F215+'05-2023'!F215+'06-2023'!F215+'07-2023'!F215+'08-2023'!F215+'09-2023'!F215+'10-2023'!F215+'11-2023'!F215+'12-2023'!F215</f>
        <v>4601401.04</v>
      </c>
      <c r="G215" s="22">
        <f>+'01-2023'!G215+'02-2023'!G215+'03-2023'!G215+'04-2023'!G215+'05-2023'!G215+'06-2023'!G215+'07-2023'!G215+'08-2023'!G215+'09-2023'!G215+'10-2023'!G215+'11-2023'!G215+'12-2023'!G215</f>
        <v>178939.57</v>
      </c>
      <c r="H215" s="22">
        <f>+'01-2023'!H215+'02-2023'!H215+'03-2023'!H215+'04-2023'!H215+'05-2023'!H215+'06-2023'!H215+'07-2023'!H215+'08-2023'!H215+'09-2023'!H215+'10-2023'!H215+'11-2023'!H215+'12-2023'!H215</f>
        <v>35787.92</v>
      </c>
      <c r="I215" s="22">
        <f>+'01-2023'!I215+'02-2023'!I215+'03-2023'!I215+'04-2023'!I215+'05-2023'!I215+'06-2023'!I215+'07-2023'!I215+'08-2023'!I215+'09-2023'!I215+'10-2023'!I215+'11-2023'!I215+'12-2023'!I215</f>
        <v>1431.52</v>
      </c>
      <c r="J215" s="22">
        <f>+'01-2023'!J215+'02-2023'!J215+'03-2023'!J215+'04-2023'!J215+'05-2023'!J215+'06-2023'!J215+'07-2023'!J215+'08-2023'!J215+'09-2023'!J215+'10-2023'!J215+'11-2023'!J215+'12-2023'!J215</f>
        <v>141720.13</v>
      </c>
      <c r="K215" s="22">
        <f>+'01-2023'!K215+'02-2023'!K215+'03-2023'!K215+'04-2023'!K215+'05-2023'!K215+'06-2023'!K215+'07-2023'!K215+'08-2023'!K215+'09-2023'!K215+'10-2023'!K215+'11-2023'!K215+'12-2023'!K215</f>
        <v>31351323.351548772</v>
      </c>
      <c r="L215" s="22">
        <f>+'01-2023'!L215+'02-2023'!L215+'03-2023'!L215+'04-2023'!L215+'05-2023'!L215+'06-2023'!L215+'07-2023'!L215+'08-2023'!L215+'09-2023'!L215+'10-2023'!L215+'11-2023'!L215+'12-2023'!L215</f>
        <v>6294809.410632361</v>
      </c>
      <c r="M215" s="22">
        <f>+'01-2023'!M215+'02-2023'!M215+'03-2023'!M215+'04-2023'!M215+'05-2023'!M215+'06-2023'!M215+'07-2023'!M215+'08-2023'!M215+'09-2023'!M215+'10-2023'!M215+'11-2023'!M215+'12-2023'!M215</f>
        <v>25056513.94091641</v>
      </c>
      <c r="N215" s="73">
        <f>'05-2023'!N215+'06-2023'!N215+'07-2023'!N215+'08-2023'!N215+'09-2023'!N215+'10-2023'!N215+'11-2023'!N215+'12-2023'!N215</f>
        <v>494166.93999999994</v>
      </c>
      <c r="O215" s="73">
        <f>'05-2023'!O215+'06-2023'!O215+'07-2023'!O215+'08-2023'!O215+'09-2023'!O215+'10-2023'!O215+'11-2023'!O215+'12-2023'!O215</f>
        <v>98833.39</v>
      </c>
      <c r="P215" s="73">
        <f>'05-2023'!P215+'06-2023'!P215+'07-2023'!P215+'08-2023'!P215+'09-2023'!P215+'10-2023'!P215+'11-2023'!P215+'12-2023'!P215</f>
        <v>395333.55</v>
      </c>
      <c r="Q215" s="74">
        <f t="shared" si="3"/>
        <v>30194968.660916414</v>
      </c>
    </row>
    <row r="216" spans="1:17" ht="12.75">
      <c r="A216" s="72">
        <f>+'01-2023'!A216</f>
        <v>205</v>
      </c>
      <c r="B216" s="21" t="str">
        <f>+'01-2023'!B216</f>
        <v>SANTA ISABEL</v>
      </c>
      <c r="C216" s="25">
        <f>+IF(ISERROR(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,"",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</f>
        <v>0.11742248946276988</v>
      </c>
      <c r="D216" s="22">
        <f>+'01-2023'!D216+'02-2023'!D216+'03-2023'!D216+'04-2023'!D216+'05-2023'!D216+'06-2023'!D216+'07-2023'!D216+'08-2023'!D216+'09-2023'!D216+'10-2023'!D216+'11-2023'!D216+'12-2023'!D216</f>
        <v>226644.16</v>
      </c>
      <c r="E216" s="22">
        <f>+'01-2023'!E216+'02-2023'!E216+'03-2023'!E216+'04-2023'!E216+'05-2023'!E216+'06-2023'!E216+'07-2023'!E216+'08-2023'!E216+'09-2023'!E216+'10-2023'!E216+'11-2023'!E216+'12-2023'!E216</f>
        <v>44417.68</v>
      </c>
      <c r="F216" s="22">
        <f>+'01-2023'!F216+'02-2023'!F216+'03-2023'!F216+'04-2023'!F216+'05-2023'!F216+'06-2023'!F216+'07-2023'!F216+'08-2023'!F216+'09-2023'!F216+'10-2023'!F216+'11-2023'!F216+'12-2023'!F216</f>
        <v>182226.48</v>
      </c>
      <c r="G216" s="22">
        <f>+'01-2023'!G216+'02-2023'!G216+'03-2023'!G216+'04-2023'!G216+'05-2023'!G216+'06-2023'!G216+'07-2023'!G216+'08-2023'!G216+'09-2023'!G216+'10-2023'!G216+'11-2023'!G216+'12-2023'!G216</f>
        <v>28810.489999999998</v>
      </c>
      <c r="H216" s="22">
        <f>+'01-2023'!H216+'02-2023'!H216+'03-2023'!H216+'04-2023'!H216+'05-2023'!H216+'06-2023'!H216+'07-2023'!H216+'08-2023'!H216+'09-2023'!H216+'10-2023'!H216+'11-2023'!H216+'12-2023'!H216</f>
        <v>5762.119999999999</v>
      </c>
      <c r="I216" s="22">
        <f>+'01-2023'!I216+'02-2023'!I216+'03-2023'!I216+'04-2023'!I216+'05-2023'!I216+'06-2023'!I216+'07-2023'!I216+'08-2023'!I216+'09-2023'!I216+'10-2023'!I216+'11-2023'!I216+'12-2023'!I216</f>
        <v>230.48999999999998</v>
      </c>
      <c r="J216" s="22">
        <f>+'01-2023'!J216+'02-2023'!J216+'03-2023'!J216+'04-2023'!J216+'05-2023'!J216+'06-2023'!J216+'07-2023'!J216+'08-2023'!J216+'09-2023'!J216+'10-2023'!J216+'11-2023'!J216+'12-2023'!J216</f>
        <v>22817.88</v>
      </c>
      <c r="K216" s="22">
        <f>+'01-2023'!K216+'02-2023'!K216+'03-2023'!K216+'04-2023'!K216+'05-2023'!K216+'06-2023'!K216+'07-2023'!K216+'08-2023'!K216+'09-2023'!K216+'10-2023'!K216+'11-2023'!K216+'12-2023'!K216</f>
        <v>5033016.9644125</v>
      </c>
      <c r="L216" s="22">
        <f>+'01-2023'!L216+'02-2023'!L216+'03-2023'!L216+'04-2023'!L216+'05-2023'!L216+'06-2023'!L216+'07-2023'!L216+'08-2023'!L216+'09-2023'!L216+'10-2023'!L216+'11-2023'!L216+'12-2023'!L216</f>
        <v>1010554.1224533432</v>
      </c>
      <c r="M216" s="22">
        <f>+'01-2023'!M216+'02-2023'!M216+'03-2023'!M216+'04-2023'!M216+'05-2023'!M216+'06-2023'!M216+'07-2023'!M216+'08-2023'!M216+'09-2023'!M216+'10-2023'!M216+'11-2023'!M216+'12-2023'!M216</f>
        <v>4022462.841959158</v>
      </c>
      <c r="N216" s="73">
        <f>'05-2023'!N216+'06-2023'!N216+'07-2023'!N216+'08-2023'!N216+'09-2023'!N216+'10-2023'!N216+'11-2023'!N216+'12-2023'!N216</f>
        <v>79571.43</v>
      </c>
      <c r="O216" s="73">
        <f>'05-2023'!O216+'06-2023'!O216+'07-2023'!O216+'08-2023'!O216+'09-2023'!O216+'10-2023'!O216+'11-2023'!O216+'12-2023'!O216</f>
        <v>15914.29</v>
      </c>
      <c r="P216" s="73">
        <f>'05-2023'!P216+'06-2023'!P216+'07-2023'!P216+'08-2023'!P216+'09-2023'!P216+'10-2023'!P216+'11-2023'!P216+'12-2023'!P216</f>
        <v>63657.14</v>
      </c>
      <c r="Q216" s="74">
        <f t="shared" si="3"/>
        <v>4291164.341959158</v>
      </c>
    </row>
    <row r="217" spans="1:17" ht="12.75">
      <c r="A217" s="72">
        <f>+'01-2023'!A217</f>
        <v>206</v>
      </c>
      <c r="B217" s="21" t="str">
        <f>+'01-2023'!B217</f>
        <v>SANTA RITA DO ARAGUAIA</v>
      </c>
      <c r="C217" s="25">
        <f>+IF(ISERROR(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,"",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</f>
        <v>0.11344421597930467</v>
      </c>
      <c r="D217" s="22">
        <f>+'01-2023'!D217+'02-2023'!D217+'03-2023'!D217+'04-2023'!D217+'05-2023'!D217+'06-2023'!D217+'07-2023'!D217+'08-2023'!D217+'09-2023'!D217+'10-2023'!D217+'11-2023'!D217+'12-2023'!D217</f>
        <v>765701.1400000001</v>
      </c>
      <c r="E217" s="22">
        <f>+'01-2023'!E217+'02-2023'!E217+'03-2023'!E217+'04-2023'!E217+'05-2023'!E217+'06-2023'!E217+'07-2023'!E217+'08-2023'!E217+'09-2023'!E217+'10-2023'!E217+'11-2023'!E217+'12-2023'!E217</f>
        <v>152964.11</v>
      </c>
      <c r="F217" s="22">
        <f>+'01-2023'!F217+'02-2023'!F217+'03-2023'!F217+'04-2023'!F217+'05-2023'!F217+'06-2023'!F217+'07-2023'!F217+'08-2023'!F217+'09-2023'!F217+'10-2023'!F217+'11-2023'!F217+'12-2023'!F217</f>
        <v>612737.03</v>
      </c>
      <c r="G217" s="22">
        <f>+'01-2023'!G217+'02-2023'!G217+'03-2023'!G217+'04-2023'!G217+'05-2023'!G217+'06-2023'!G217+'07-2023'!G217+'08-2023'!G217+'09-2023'!G217+'10-2023'!G217+'11-2023'!G217+'12-2023'!G217</f>
        <v>27834.370000000003</v>
      </c>
      <c r="H217" s="22">
        <f>+'01-2023'!H217+'02-2023'!H217+'03-2023'!H217+'04-2023'!H217+'05-2023'!H217+'06-2023'!H217+'07-2023'!H217+'08-2023'!H217+'09-2023'!H217+'10-2023'!H217+'11-2023'!H217+'12-2023'!H217</f>
        <v>5566.879999999999</v>
      </c>
      <c r="I217" s="22">
        <f>+'01-2023'!I217+'02-2023'!I217+'03-2023'!I217+'04-2023'!I217+'05-2023'!I217+'06-2023'!I217+'07-2023'!I217+'08-2023'!I217+'09-2023'!I217+'10-2023'!I217+'11-2023'!I217+'12-2023'!I217</f>
        <v>222.67</v>
      </c>
      <c r="J217" s="22">
        <f>+'01-2023'!J217+'02-2023'!J217+'03-2023'!J217+'04-2023'!J217+'05-2023'!J217+'06-2023'!J217+'07-2023'!J217+'08-2023'!J217+'09-2023'!J217+'10-2023'!J217+'11-2023'!J217+'12-2023'!J217</f>
        <v>22044.82</v>
      </c>
      <c r="K217" s="22">
        <f>+'01-2023'!K217+'02-2023'!K217+'03-2023'!K217+'04-2023'!K217+'05-2023'!K217+'06-2023'!K217+'07-2023'!K217+'08-2023'!K217+'09-2023'!K217+'10-2023'!K217+'11-2023'!K217+'12-2023'!K217</f>
        <v>4699771.387408227</v>
      </c>
      <c r="L217" s="22">
        <f>+'01-2023'!L217+'02-2023'!L217+'03-2023'!L217+'04-2023'!L217+'05-2023'!L217+'06-2023'!L217+'07-2023'!L217+'08-2023'!L217+'09-2023'!L217+'10-2023'!L217+'11-2023'!L217+'12-2023'!L217</f>
        <v>980710.4411146027</v>
      </c>
      <c r="M217" s="22">
        <f>+'01-2023'!M217+'02-2023'!M217+'03-2023'!M217+'04-2023'!M217+'05-2023'!M217+'06-2023'!M217+'07-2023'!M217+'08-2023'!M217+'09-2023'!M217+'10-2023'!M217+'11-2023'!M217+'12-2023'!M217</f>
        <v>3719060.946293625</v>
      </c>
      <c r="N217" s="73">
        <f>'05-2023'!N217+'06-2023'!N217+'07-2023'!N217+'08-2023'!N217+'09-2023'!N217+'10-2023'!N217+'11-2023'!N217+'12-2023'!N217</f>
        <v>76875.85999999999</v>
      </c>
      <c r="O217" s="73">
        <f>'05-2023'!O217+'06-2023'!O217+'07-2023'!O217+'08-2023'!O217+'09-2023'!O217+'10-2023'!O217+'11-2023'!O217+'12-2023'!O217</f>
        <v>15375.169999999998</v>
      </c>
      <c r="P217" s="73">
        <f>'05-2023'!P217+'06-2023'!P217+'07-2023'!P217+'08-2023'!P217+'09-2023'!P217+'10-2023'!P217+'11-2023'!P217+'12-2023'!P217</f>
        <v>61500.69</v>
      </c>
      <c r="Q217" s="74">
        <f t="shared" si="3"/>
        <v>4415343.486293625</v>
      </c>
    </row>
    <row r="218" spans="1:17" ht="12.75">
      <c r="A218" s="72">
        <f>+'01-2023'!A218</f>
        <v>207</v>
      </c>
      <c r="B218" s="21" t="str">
        <f>+'01-2023'!B218</f>
        <v>SANTA RITA DO NOVO DESTINO</v>
      </c>
      <c r="C218" s="25">
        <f>+IF(ISERROR(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,"",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</f>
        <v>0.08368091846401388</v>
      </c>
      <c r="D218" s="22">
        <f>+'01-2023'!D218+'02-2023'!D218+'03-2023'!D218+'04-2023'!D218+'05-2023'!D218+'06-2023'!D218+'07-2023'!D218+'08-2023'!D218+'09-2023'!D218+'10-2023'!D218+'11-2023'!D218+'12-2023'!D218</f>
        <v>102777.23</v>
      </c>
      <c r="E218" s="22">
        <f>+'01-2023'!E218+'02-2023'!E218+'03-2023'!E218+'04-2023'!E218+'05-2023'!E218+'06-2023'!E218+'07-2023'!E218+'08-2023'!E218+'09-2023'!E218+'10-2023'!E218+'11-2023'!E218+'12-2023'!E218</f>
        <v>18982.079999999998</v>
      </c>
      <c r="F218" s="22">
        <f>+'01-2023'!F218+'02-2023'!F218+'03-2023'!F218+'04-2023'!F218+'05-2023'!F218+'06-2023'!F218+'07-2023'!F218+'08-2023'!F218+'09-2023'!F218+'10-2023'!F218+'11-2023'!F218+'12-2023'!F218</f>
        <v>83795.15</v>
      </c>
      <c r="G218" s="22">
        <f>+'01-2023'!G218+'02-2023'!G218+'03-2023'!G218+'04-2023'!G218+'05-2023'!G218+'06-2023'!G218+'07-2023'!G218+'08-2023'!G218+'09-2023'!G218+'10-2023'!G218+'11-2023'!G218+'12-2023'!G218</f>
        <v>20531.05</v>
      </c>
      <c r="H218" s="22">
        <f>+'01-2023'!H218+'02-2023'!H218+'03-2023'!H218+'04-2023'!H218+'05-2023'!H218+'06-2023'!H218+'07-2023'!H218+'08-2023'!H218+'09-2023'!H218+'10-2023'!H218+'11-2023'!H218+'12-2023'!H218</f>
        <v>4106.21</v>
      </c>
      <c r="I218" s="22">
        <f>+'01-2023'!I218+'02-2023'!I218+'03-2023'!I218+'04-2023'!I218+'05-2023'!I218+'06-2023'!I218+'07-2023'!I218+'08-2023'!I218+'09-2023'!I218+'10-2023'!I218+'11-2023'!I218+'12-2023'!I218</f>
        <v>164.23</v>
      </c>
      <c r="J218" s="22">
        <f>+'01-2023'!J218+'02-2023'!J218+'03-2023'!J218+'04-2023'!J218+'05-2023'!J218+'06-2023'!J218+'07-2023'!J218+'08-2023'!J218+'09-2023'!J218+'10-2023'!J218+'11-2023'!J218+'12-2023'!J218</f>
        <v>16260.609999999999</v>
      </c>
      <c r="K218" s="22">
        <f>+'01-2023'!K218+'02-2023'!K218+'03-2023'!K218+'04-2023'!K218+'05-2023'!K218+'06-2023'!K218+'07-2023'!K218+'08-2023'!K218+'09-2023'!K218+'10-2023'!K218+'11-2023'!K218+'12-2023'!K218</f>
        <v>3599591.1747793662</v>
      </c>
      <c r="L218" s="22">
        <f>+'01-2023'!L218+'02-2023'!L218+'03-2023'!L218+'04-2023'!L218+'05-2023'!L218+'06-2023'!L218+'07-2023'!L218+'08-2023'!L218+'09-2023'!L218+'10-2023'!L218+'11-2023'!L218+'12-2023'!L218</f>
        <v>722733.382404519</v>
      </c>
      <c r="M218" s="22">
        <f>+'01-2023'!M218+'02-2023'!M218+'03-2023'!M218+'04-2023'!M218+'05-2023'!M218+'06-2023'!M218+'07-2023'!M218+'08-2023'!M218+'09-2023'!M218+'10-2023'!M218+'11-2023'!M218+'12-2023'!M218</f>
        <v>2876857.7923748475</v>
      </c>
      <c r="N218" s="73">
        <f>'05-2023'!N218+'06-2023'!N218+'07-2023'!N218+'08-2023'!N218+'09-2023'!N218+'10-2023'!N218+'11-2023'!N218+'12-2023'!N218</f>
        <v>56692.33</v>
      </c>
      <c r="O218" s="73">
        <f>'05-2023'!O218+'06-2023'!O218+'07-2023'!O218+'08-2023'!O218+'09-2023'!O218+'10-2023'!O218+'11-2023'!O218+'12-2023'!O218</f>
        <v>11338.46</v>
      </c>
      <c r="P218" s="73">
        <f>'05-2023'!P218+'06-2023'!P218+'07-2023'!P218+'08-2023'!P218+'09-2023'!P218+'10-2023'!P218+'11-2023'!P218+'12-2023'!P218</f>
        <v>45353.869999999995</v>
      </c>
      <c r="Q218" s="74">
        <f t="shared" si="3"/>
        <v>3022267.4223748473</v>
      </c>
    </row>
    <row r="219" spans="1:17" ht="12.75">
      <c r="A219" s="72">
        <f>+'01-2023'!A219</f>
        <v>208</v>
      </c>
      <c r="B219" s="21" t="str">
        <f>+'01-2023'!B219</f>
        <v>SANTA ROSA DE GOIAS</v>
      </c>
      <c r="C219" s="25">
        <f>+IF(ISERROR(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,"",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</f>
        <v>0.084366102214234</v>
      </c>
      <c r="D219" s="22">
        <f>+'01-2023'!D219+'02-2023'!D219+'03-2023'!D219+'04-2023'!D219+'05-2023'!D219+'06-2023'!D219+'07-2023'!D219+'08-2023'!D219+'09-2023'!D219+'10-2023'!D219+'11-2023'!D219+'12-2023'!D219</f>
        <v>227335.58000000002</v>
      </c>
      <c r="E219" s="22">
        <f>+'01-2023'!E219+'02-2023'!E219+'03-2023'!E219+'04-2023'!E219+'05-2023'!E219+'06-2023'!E219+'07-2023'!E219+'08-2023'!E219+'09-2023'!E219+'10-2023'!E219+'11-2023'!E219+'12-2023'!E219</f>
        <v>43277.16</v>
      </c>
      <c r="F219" s="22">
        <f>+'01-2023'!F219+'02-2023'!F219+'03-2023'!F219+'04-2023'!F219+'05-2023'!F219+'06-2023'!F219+'07-2023'!F219+'08-2023'!F219+'09-2023'!F219+'10-2023'!F219+'11-2023'!F219+'12-2023'!F219</f>
        <v>184058.42</v>
      </c>
      <c r="G219" s="22">
        <f>+'01-2023'!G219+'02-2023'!G219+'03-2023'!G219+'04-2023'!G219+'05-2023'!G219+'06-2023'!G219+'07-2023'!G219+'08-2023'!G219+'09-2023'!G219+'10-2023'!G219+'11-2023'!G219+'12-2023'!G219</f>
        <v>20700.43</v>
      </c>
      <c r="H219" s="22">
        <f>+'01-2023'!H219+'02-2023'!H219+'03-2023'!H219+'04-2023'!H219+'05-2023'!H219+'06-2023'!H219+'07-2023'!H219+'08-2023'!H219+'09-2023'!H219+'10-2023'!H219+'11-2023'!H219+'12-2023'!H219</f>
        <v>4140.1</v>
      </c>
      <c r="I219" s="22">
        <f>+'01-2023'!I219+'02-2023'!I219+'03-2023'!I219+'04-2023'!I219+'05-2023'!I219+'06-2023'!I219+'07-2023'!I219+'08-2023'!I219+'09-2023'!I219+'10-2023'!I219+'11-2023'!I219+'12-2023'!I219</f>
        <v>165.61</v>
      </c>
      <c r="J219" s="22">
        <f>+'01-2023'!J219+'02-2023'!J219+'03-2023'!J219+'04-2023'!J219+'05-2023'!J219+'06-2023'!J219+'07-2023'!J219+'08-2023'!J219+'09-2023'!J219+'10-2023'!J219+'11-2023'!J219+'12-2023'!J219</f>
        <v>16394.719999999998</v>
      </c>
      <c r="K219" s="22">
        <f>+'01-2023'!K219+'02-2023'!K219+'03-2023'!K219+'04-2023'!K219+'05-2023'!K219+'06-2023'!K219+'07-2023'!K219+'08-2023'!K219+'09-2023'!K219+'10-2023'!K219+'11-2023'!K219+'12-2023'!K219</f>
        <v>3591439.806927422</v>
      </c>
      <c r="L219" s="22">
        <f>+'01-2023'!L219+'02-2023'!L219+'03-2023'!L219+'04-2023'!L219+'05-2023'!L219+'06-2023'!L219+'07-2023'!L219+'08-2023'!L219+'09-2023'!L219+'10-2023'!L219+'11-2023'!L219+'12-2023'!L219</f>
        <v>729137.7840295297</v>
      </c>
      <c r="M219" s="22">
        <f>+'01-2023'!M219+'02-2023'!M219+'03-2023'!M219+'04-2023'!M219+'05-2023'!M219+'06-2023'!M219+'07-2023'!M219+'08-2023'!M219+'09-2023'!M219+'10-2023'!M219+'11-2023'!M219+'12-2023'!M219</f>
        <v>2862302.0228978926</v>
      </c>
      <c r="N219" s="73">
        <f>'05-2023'!N219+'06-2023'!N219+'07-2023'!N219+'08-2023'!N219+'09-2023'!N219+'10-2023'!N219+'11-2023'!N219+'12-2023'!N219</f>
        <v>57171.88</v>
      </c>
      <c r="O219" s="73">
        <f>'05-2023'!O219+'06-2023'!O219+'07-2023'!O219+'08-2023'!O219+'09-2023'!O219+'10-2023'!O219+'11-2023'!O219+'12-2023'!O219</f>
        <v>11434.369999999999</v>
      </c>
      <c r="P219" s="73">
        <f>'05-2023'!P219+'06-2023'!P219+'07-2023'!P219+'08-2023'!P219+'09-2023'!P219+'10-2023'!P219+'11-2023'!P219+'12-2023'!P219</f>
        <v>45737.509999999995</v>
      </c>
      <c r="Q219" s="74">
        <f t="shared" si="3"/>
        <v>3108492.6728978925</v>
      </c>
    </row>
    <row r="220" spans="1:17" ht="12.75">
      <c r="A220" s="72">
        <f>+'01-2023'!A220</f>
        <v>209</v>
      </c>
      <c r="B220" s="21" t="str">
        <f>+'01-2023'!B220</f>
        <v>SANTA TEREZA DE GOIAS</v>
      </c>
      <c r="C220" s="25">
        <f>+IF(ISERROR(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,"",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</f>
        <v>0.09486524623237078</v>
      </c>
      <c r="D220" s="22">
        <f>+'01-2023'!D220+'02-2023'!D220+'03-2023'!D220+'04-2023'!D220+'05-2023'!D220+'06-2023'!D220+'07-2023'!D220+'08-2023'!D220+'09-2023'!D220+'10-2023'!D220+'11-2023'!D220+'12-2023'!D220</f>
        <v>239450.03249999997</v>
      </c>
      <c r="E220" s="22">
        <f>+'01-2023'!E220+'02-2023'!E220+'03-2023'!E220+'04-2023'!E220+'05-2023'!E220+'06-2023'!E220+'07-2023'!E220+'08-2023'!E220+'09-2023'!E220+'10-2023'!E220+'11-2023'!E220+'12-2023'!E220</f>
        <v>48139.3225</v>
      </c>
      <c r="F220" s="22">
        <f>+'01-2023'!F220+'02-2023'!F220+'03-2023'!F220+'04-2023'!F220+'05-2023'!F220+'06-2023'!F220+'07-2023'!F220+'08-2023'!F220+'09-2023'!F220+'10-2023'!F220+'11-2023'!F220+'12-2023'!F220</f>
        <v>191310.71</v>
      </c>
      <c r="G220" s="22">
        <f>+'01-2023'!G220+'02-2023'!G220+'03-2023'!G220+'04-2023'!G220+'05-2023'!G220+'06-2023'!G220+'07-2023'!G220+'08-2023'!G220+'09-2023'!G220+'10-2023'!G220+'11-2023'!G220+'12-2023'!G220</f>
        <v>23276.31</v>
      </c>
      <c r="H220" s="22">
        <f>+'01-2023'!H220+'02-2023'!H220+'03-2023'!H220+'04-2023'!H220+'05-2023'!H220+'06-2023'!H220+'07-2023'!H220+'08-2023'!H220+'09-2023'!H220+'10-2023'!H220+'11-2023'!H220+'12-2023'!H220</f>
        <v>4655.27</v>
      </c>
      <c r="I220" s="22">
        <f>+'01-2023'!I220+'02-2023'!I220+'03-2023'!I220+'04-2023'!I220+'05-2023'!I220+'06-2023'!I220+'07-2023'!I220+'08-2023'!I220+'09-2023'!I220+'10-2023'!I220+'11-2023'!I220+'12-2023'!I220</f>
        <v>186.21999999999997</v>
      </c>
      <c r="J220" s="22">
        <f>+'01-2023'!J220+'02-2023'!J220+'03-2023'!J220+'04-2023'!J220+'05-2023'!J220+'06-2023'!J220+'07-2023'!J220+'08-2023'!J220+'09-2023'!J220+'10-2023'!J220+'11-2023'!J220+'12-2023'!J220</f>
        <v>18434.82</v>
      </c>
      <c r="K220" s="22">
        <f>+'01-2023'!K220+'02-2023'!K220+'03-2023'!K220+'04-2023'!K220+'05-2023'!K220+'06-2023'!K220+'07-2023'!K220+'08-2023'!K220+'09-2023'!K220+'10-2023'!K220+'11-2023'!K220+'12-2023'!K220</f>
        <v>4042032.5015123654</v>
      </c>
      <c r="L220" s="22">
        <f>+'01-2023'!L220+'02-2023'!L220+'03-2023'!L220+'04-2023'!L220+'05-2023'!L220+'06-2023'!L220+'07-2023'!L220+'08-2023'!L220+'09-2023'!L220+'10-2023'!L220+'11-2023'!L220+'12-2023'!L220</f>
        <v>819610.1341808711</v>
      </c>
      <c r="M220" s="22">
        <f>+'01-2023'!M220+'02-2023'!M220+'03-2023'!M220+'04-2023'!M220+'05-2023'!M220+'06-2023'!M220+'07-2023'!M220+'08-2023'!M220+'09-2023'!M220+'10-2023'!M220+'11-2023'!M220+'12-2023'!M220</f>
        <v>3222422.367331494</v>
      </c>
      <c r="N220" s="73">
        <f>'05-2023'!N220+'06-2023'!N220+'07-2023'!N220+'08-2023'!N220+'09-2023'!N220+'10-2023'!N220+'11-2023'!N220+'12-2023'!N220</f>
        <v>64286.28</v>
      </c>
      <c r="O220" s="73">
        <f>'05-2023'!O220+'06-2023'!O220+'07-2023'!O220+'08-2023'!O220+'09-2023'!O220+'10-2023'!O220+'11-2023'!O220+'12-2023'!O220</f>
        <v>12857.259999999998</v>
      </c>
      <c r="P220" s="73">
        <f>'05-2023'!P220+'06-2023'!P220+'07-2023'!P220+'08-2023'!P220+'09-2023'!P220+'10-2023'!P220+'11-2023'!P220+'12-2023'!P220</f>
        <v>51429.02</v>
      </c>
      <c r="Q220" s="74">
        <f t="shared" si="3"/>
        <v>3483596.917331494</v>
      </c>
    </row>
    <row r="221" spans="1:17" ht="12.75">
      <c r="A221" s="72">
        <f>+'01-2023'!A221</f>
        <v>210</v>
      </c>
      <c r="B221" s="21" t="str">
        <f>+'01-2023'!B221</f>
        <v>SANTA TEREZINHA DE GOIAS</v>
      </c>
      <c r="C221" s="25">
        <f>+IF(ISERROR(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,"",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</f>
        <v>0.10704469571983322</v>
      </c>
      <c r="D221" s="22">
        <f>+'01-2023'!D221+'02-2023'!D221+'03-2023'!D221+'04-2023'!D221+'05-2023'!D221+'06-2023'!D221+'07-2023'!D221+'08-2023'!D221+'09-2023'!D221+'10-2023'!D221+'11-2023'!D221+'12-2023'!D221</f>
        <v>886369.57</v>
      </c>
      <c r="E221" s="22">
        <f>+'01-2023'!E221+'02-2023'!E221+'03-2023'!E221+'04-2023'!E221+'05-2023'!E221+'06-2023'!E221+'07-2023'!E221+'08-2023'!E221+'09-2023'!E221+'10-2023'!E221+'11-2023'!E221+'12-2023'!E221</f>
        <v>175834.34</v>
      </c>
      <c r="F221" s="22">
        <f>+'01-2023'!F221+'02-2023'!F221+'03-2023'!F221+'04-2023'!F221+'05-2023'!F221+'06-2023'!F221+'07-2023'!F221+'08-2023'!F221+'09-2023'!F221+'10-2023'!F221+'11-2023'!F221+'12-2023'!F221</f>
        <v>710535.2300000001</v>
      </c>
      <c r="G221" s="22">
        <f>+'01-2023'!G221+'02-2023'!G221+'03-2023'!G221+'04-2023'!G221+'05-2023'!G221+'06-2023'!G221+'07-2023'!G221+'08-2023'!G221+'09-2023'!G221+'10-2023'!G221+'11-2023'!G221+'12-2023'!G221</f>
        <v>26264.28</v>
      </c>
      <c r="H221" s="22">
        <f>+'01-2023'!H221+'02-2023'!H221+'03-2023'!H221+'04-2023'!H221+'05-2023'!H221+'06-2023'!H221+'07-2023'!H221+'08-2023'!H221+'09-2023'!H221+'10-2023'!H221+'11-2023'!H221+'12-2023'!H221</f>
        <v>5252.870000000001</v>
      </c>
      <c r="I221" s="22">
        <f>+'01-2023'!I221+'02-2023'!I221+'03-2023'!I221+'04-2023'!I221+'05-2023'!I221+'06-2023'!I221+'07-2023'!I221+'08-2023'!I221+'09-2023'!I221+'10-2023'!I221+'11-2023'!I221+'12-2023'!I221</f>
        <v>210.09</v>
      </c>
      <c r="J221" s="22">
        <f>+'01-2023'!J221+'02-2023'!J221+'03-2023'!J221+'04-2023'!J221+'05-2023'!J221+'06-2023'!J221+'07-2023'!J221+'08-2023'!J221+'09-2023'!J221+'10-2023'!J221+'11-2023'!J221+'12-2023'!J221</f>
        <v>20801.32</v>
      </c>
      <c r="K221" s="22">
        <f>+'01-2023'!K221+'02-2023'!K221+'03-2023'!K221+'04-2023'!K221+'05-2023'!K221+'06-2023'!K221+'07-2023'!K221+'08-2023'!K221+'09-2023'!K221+'10-2023'!K221+'11-2023'!K221+'12-2023'!K221</f>
        <v>4592987.125300626</v>
      </c>
      <c r="L221" s="22">
        <f>+'01-2023'!L221+'02-2023'!L221+'03-2023'!L221+'04-2023'!L221+'05-2023'!L221+'06-2023'!L221+'07-2023'!L221+'08-2023'!L221+'09-2023'!L221+'10-2023'!L221+'11-2023'!L221+'12-2023'!L221</f>
        <v>922198.9946665686</v>
      </c>
      <c r="M221" s="22">
        <f>+'01-2023'!M221+'02-2023'!M221+'03-2023'!M221+'04-2023'!M221+'05-2023'!M221+'06-2023'!M221+'07-2023'!M221+'08-2023'!M221+'09-2023'!M221+'10-2023'!M221+'11-2023'!M221+'12-2023'!M221</f>
        <v>3670788.1306340573</v>
      </c>
      <c r="N221" s="73">
        <f>'05-2023'!N221+'06-2023'!N221+'07-2023'!N221+'08-2023'!N221+'09-2023'!N221+'10-2023'!N221+'11-2023'!N221+'12-2023'!N221</f>
        <v>72539.8</v>
      </c>
      <c r="O221" s="73">
        <f>'05-2023'!O221+'06-2023'!O221+'07-2023'!O221+'08-2023'!O221+'09-2023'!O221+'10-2023'!O221+'11-2023'!O221+'12-2023'!O221</f>
        <v>14507.96</v>
      </c>
      <c r="P221" s="73">
        <f>'05-2023'!P221+'06-2023'!P221+'07-2023'!P221+'08-2023'!P221+'09-2023'!P221+'10-2023'!P221+'11-2023'!P221+'12-2023'!P221</f>
        <v>58031.84</v>
      </c>
      <c r="Q221" s="74">
        <f t="shared" si="3"/>
        <v>4460156.520634057</v>
      </c>
    </row>
    <row r="222" spans="1:17" ht="12.75">
      <c r="A222" s="72">
        <f>+'01-2023'!A222</f>
        <v>211</v>
      </c>
      <c r="B222" s="21" t="str">
        <f>+'01-2023'!B222</f>
        <v>SANTO ANTONIO DA BARRA</v>
      </c>
      <c r="C222" s="25">
        <f>+IF(ISERROR(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,"",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</f>
        <v>0.20783756938503054</v>
      </c>
      <c r="D222" s="22">
        <f>+'01-2023'!D222+'02-2023'!D222+'03-2023'!D222+'04-2023'!D222+'05-2023'!D222+'06-2023'!D222+'07-2023'!D222+'08-2023'!D222+'09-2023'!D222+'10-2023'!D222+'11-2023'!D222+'12-2023'!D222</f>
        <v>311616.45</v>
      </c>
      <c r="E222" s="22">
        <f>+'01-2023'!E222+'02-2023'!E222+'03-2023'!E222+'04-2023'!E222+'05-2023'!E222+'06-2023'!E222+'07-2023'!E222+'08-2023'!E222+'09-2023'!E222+'10-2023'!E222+'11-2023'!E222+'12-2023'!E222</f>
        <v>66162.97</v>
      </c>
      <c r="F222" s="22">
        <f>+'01-2023'!F222+'02-2023'!F222+'03-2023'!F222+'04-2023'!F222+'05-2023'!F222+'06-2023'!F222+'07-2023'!F222+'08-2023'!F222+'09-2023'!F222+'10-2023'!F222+'11-2023'!F222+'12-2023'!F222</f>
        <v>245453.48</v>
      </c>
      <c r="G222" s="22">
        <f>+'01-2023'!G222+'02-2023'!G222+'03-2023'!G222+'04-2023'!G222+'05-2023'!G222+'06-2023'!G222+'07-2023'!G222+'08-2023'!G222+'09-2023'!G222+'10-2023'!G222+'11-2023'!G222+'12-2023'!G222</f>
        <v>50992.87</v>
      </c>
      <c r="H222" s="22">
        <f>+'01-2023'!H222+'02-2023'!H222+'03-2023'!H222+'04-2023'!H222+'05-2023'!H222+'06-2023'!H222+'07-2023'!H222+'08-2023'!H222+'09-2023'!H222+'10-2023'!H222+'11-2023'!H222+'12-2023'!H222</f>
        <v>10198.59</v>
      </c>
      <c r="I222" s="22">
        <f>+'01-2023'!I222+'02-2023'!I222+'03-2023'!I222+'04-2023'!I222+'05-2023'!I222+'06-2023'!I222+'07-2023'!I222+'08-2023'!I222+'09-2023'!I222+'10-2023'!I222+'11-2023'!I222+'12-2023'!I222</f>
        <v>407.95000000000005</v>
      </c>
      <c r="J222" s="22">
        <f>+'01-2023'!J222+'02-2023'!J222+'03-2023'!J222+'04-2023'!J222+'05-2023'!J222+'06-2023'!J222+'07-2023'!J222+'08-2023'!J222+'09-2023'!J222+'10-2023'!J222+'11-2023'!J222+'12-2023'!J222</f>
        <v>40386.33</v>
      </c>
      <c r="K222" s="22">
        <f>+'01-2023'!K222+'02-2023'!K222+'03-2023'!K222+'04-2023'!K222+'05-2023'!K222+'06-2023'!K222+'07-2023'!K222+'08-2023'!K222+'09-2023'!K222+'10-2023'!K222+'11-2023'!K222+'12-2023'!K222</f>
        <v>8940263.965964708</v>
      </c>
      <c r="L222" s="22">
        <f>+'01-2023'!L222+'02-2023'!L222+'03-2023'!L222+'04-2023'!L222+'05-2023'!L222+'06-2023'!L222+'07-2023'!L222+'08-2023'!L222+'09-2023'!L222+'10-2023'!L222+'11-2023'!L222+'12-2023'!L222</f>
        <v>1795047.2429275918</v>
      </c>
      <c r="M222" s="22">
        <f>+'01-2023'!M222+'02-2023'!M222+'03-2023'!M222+'04-2023'!M222+'05-2023'!M222+'06-2023'!M222+'07-2023'!M222+'08-2023'!M222+'09-2023'!M222+'10-2023'!M222+'11-2023'!M222+'12-2023'!M222</f>
        <v>7145216.723037118</v>
      </c>
      <c r="N222" s="73">
        <f>'05-2023'!N222+'06-2023'!N222+'07-2023'!N222+'08-2023'!N222+'09-2023'!N222+'10-2023'!N222+'11-2023'!N222+'12-2023'!N222</f>
        <v>140837.51</v>
      </c>
      <c r="O222" s="73">
        <f>'05-2023'!O222+'06-2023'!O222+'07-2023'!O222+'08-2023'!O222+'09-2023'!O222+'10-2023'!O222+'11-2023'!O222+'12-2023'!O222</f>
        <v>28167.5</v>
      </c>
      <c r="P222" s="73">
        <f>'05-2023'!P222+'06-2023'!P222+'07-2023'!P222+'08-2023'!P222+'09-2023'!P222+'10-2023'!P222+'11-2023'!P222+'12-2023'!P222</f>
        <v>112670.01000000001</v>
      </c>
      <c r="Q222" s="74">
        <f t="shared" si="3"/>
        <v>7543726.543037117</v>
      </c>
    </row>
    <row r="223" spans="1:17" ht="12.75">
      <c r="A223" s="72">
        <f>+'01-2023'!A223</f>
        <v>212</v>
      </c>
      <c r="B223" s="21" t="str">
        <f>+'01-2023'!B223</f>
        <v>SANTO ANTONIO DE GOIAS</v>
      </c>
      <c r="C223" s="25">
        <f>+IF(ISERROR(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,"",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</f>
        <v>0.09034083588037478</v>
      </c>
      <c r="D223" s="22">
        <f>+'01-2023'!D223+'02-2023'!D223+'03-2023'!D223+'04-2023'!D223+'05-2023'!D223+'06-2023'!D223+'07-2023'!D223+'08-2023'!D223+'09-2023'!D223+'10-2023'!D223+'11-2023'!D223+'12-2023'!D223</f>
        <v>607965.6275</v>
      </c>
      <c r="E223" s="22">
        <f>+'01-2023'!E223+'02-2023'!E223+'03-2023'!E223+'04-2023'!E223+'05-2023'!E223+'06-2023'!E223+'07-2023'!E223+'08-2023'!E223+'09-2023'!E223+'10-2023'!E223+'11-2023'!E223+'12-2023'!E223</f>
        <v>119226.7675</v>
      </c>
      <c r="F223" s="22">
        <f>+'01-2023'!F223+'02-2023'!F223+'03-2023'!F223+'04-2023'!F223+'05-2023'!F223+'06-2023'!F223+'07-2023'!F223+'08-2023'!F223+'09-2023'!F223+'10-2023'!F223+'11-2023'!F223+'12-2023'!F223</f>
        <v>488738.86</v>
      </c>
      <c r="G223" s="22">
        <f>+'01-2023'!G223+'02-2023'!G223+'03-2023'!G223+'04-2023'!G223+'05-2023'!G223+'06-2023'!G223+'07-2023'!G223+'08-2023'!G223+'09-2023'!G223+'10-2023'!G223+'11-2023'!G223+'12-2023'!G223</f>
        <v>22166.19</v>
      </c>
      <c r="H223" s="22">
        <f>+'01-2023'!H223+'02-2023'!H223+'03-2023'!H223+'04-2023'!H223+'05-2023'!H223+'06-2023'!H223+'07-2023'!H223+'08-2023'!H223+'09-2023'!H223+'10-2023'!H223+'11-2023'!H223+'12-2023'!H223</f>
        <v>4433.24</v>
      </c>
      <c r="I223" s="22">
        <f>+'01-2023'!I223+'02-2023'!I223+'03-2023'!I223+'04-2023'!I223+'05-2023'!I223+'06-2023'!I223+'07-2023'!I223+'08-2023'!I223+'09-2023'!I223+'10-2023'!I223+'11-2023'!I223+'12-2023'!I223</f>
        <v>177.33999999999997</v>
      </c>
      <c r="J223" s="22">
        <f>+'01-2023'!J223+'02-2023'!J223+'03-2023'!J223+'04-2023'!J223+'05-2023'!J223+'06-2023'!J223+'07-2023'!J223+'08-2023'!J223+'09-2023'!J223+'10-2023'!J223+'11-2023'!J223+'12-2023'!J223</f>
        <v>17555.61</v>
      </c>
      <c r="K223" s="22">
        <f>+'01-2023'!K223+'02-2023'!K223+'03-2023'!K223+'04-2023'!K223+'05-2023'!K223+'06-2023'!K223+'07-2023'!K223+'08-2023'!K223+'09-2023'!K223+'10-2023'!K223+'11-2023'!K223+'12-2023'!K223</f>
        <v>3858782.5307378904</v>
      </c>
      <c r="L223" s="22">
        <f>+'01-2023'!L223+'02-2023'!L223+'03-2023'!L223+'04-2023'!L223+'05-2023'!L223+'06-2023'!L223+'07-2023'!L223+'08-2023'!L223+'09-2023'!L223+'10-2023'!L223+'11-2023'!L223+'12-2023'!L223</f>
        <v>780245.4836594174</v>
      </c>
      <c r="M223" s="22">
        <f>+'01-2023'!M223+'02-2023'!M223+'03-2023'!M223+'04-2023'!M223+'05-2023'!M223+'06-2023'!M223+'07-2023'!M223+'08-2023'!M223+'09-2023'!M223+'10-2023'!M223+'11-2023'!M223+'12-2023'!M223</f>
        <v>3078537.0470784726</v>
      </c>
      <c r="N223" s="73">
        <f>'05-2023'!N223+'06-2023'!N223+'07-2023'!N223+'08-2023'!N223+'09-2023'!N223+'10-2023'!N223+'11-2023'!N223+'12-2023'!N223</f>
        <v>61221.63</v>
      </c>
      <c r="O223" s="73">
        <f>'05-2023'!O223+'06-2023'!O223+'07-2023'!O223+'08-2023'!O223+'09-2023'!O223+'10-2023'!O223+'11-2023'!O223+'12-2023'!O223</f>
        <v>12244.32</v>
      </c>
      <c r="P223" s="73">
        <f>'05-2023'!P223+'06-2023'!P223+'07-2023'!P223+'08-2023'!P223+'09-2023'!P223+'10-2023'!P223+'11-2023'!P223+'12-2023'!P223</f>
        <v>48977.31</v>
      </c>
      <c r="Q223" s="74">
        <f t="shared" si="3"/>
        <v>3633808.8270784724</v>
      </c>
    </row>
    <row r="224" spans="1:17" ht="12.75">
      <c r="A224" s="72">
        <f>+'01-2023'!A224</f>
        <v>213</v>
      </c>
      <c r="B224" s="21" t="str">
        <f>+'01-2023'!B224</f>
        <v>SANTO ANTONIO DO DESCOBERTO</v>
      </c>
      <c r="C224" s="25">
        <f>+IF(ISERROR(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,"",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</f>
        <v>0.14029855163727475</v>
      </c>
      <c r="D224" s="22">
        <f>+'01-2023'!D224+'02-2023'!D224+'03-2023'!D224+'04-2023'!D224+'05-2023'!D224+'06-2023'!D224+'07-2023'!D224+'08-2023'!D224+'09-2023'!D224+'10-2023'!D224+'11-2023'!D224+'12-2023'!D224</f>
        <v>819465.5599999999</v>
      </c>
      <c r="E224" s="22">
        <f>+'01-2023'!E224+'02-2023'!E224+'03-2023'!E224+'04-2023'!E224+'05-2023'!E224+'06-2023'!E224+'07-2023'!E224+'08-2023'!E224+'09-2023'!E224+'10-2023'!E224+'11-2023'!E224+'12-2023'!E224</f>
        <v>164512.49</v>
      </c>
      <c r="F224" s="22">
        <f>+'01-2023'!F224+'02-2023'!F224+'03-2023'!F224+'04-2023'!F224+'05-2023'!F224+'06-2023'!F224+'07-2023'!F224+'08-2023'!F224+'09-2023'!F224+'10-2023'!F224+'11-2023'!F224+'12-2023'!F224</f>
        <v>654953.0700000001</v>
      </c>
      <c r="G224" s="22">
        <f>+'01-2023'!G224+'02-2023'!G224+'03-2023'!G224+'04-2023'!G224+'05-2023'!G224+'06-2023'!G224+'07-2023'!G224+'08-2023'!G224+'09-2023'!G224+'10-2023'!G224+'11-2023'!G224+'12-2023'!G224</f>
        <v>34422.119999999995</v>
      </c>
      <c r="H224" s="22">
        <f>+'01-2023'!H224+'02-2023'!H224+'03-2023'!H224+'04-2023'!H224+'05-2023'!H224+'06-2023'!H224+'07-2023'!H224+'08-2023'!H224+'09-2023'!H224+'10-2023'!H224+'11-2023'!H224+'12-2023'!H224</f>
        <v>6884.44</v>
      </c>
      <c r="I224" s="22">
        <f>+'01-2023'!I224+'02-2023'!I224+'03-2023'!I224+'04-2023'!I224+'05-2023'!I224+'06-2023'!I224+'07-2023'!I224+'08-2023'!I224+'09-2023'!I224+'10-2023'!I224+'11-2023'!I224+'12-2023'!I224</f>
        <v>275.37</v>
      </c>
      <c r="J224" s="22">
        <f>+'01-2023'!J224+'02-2023'!J224+'03-2023'!J224+'04-2023'!J224+'05-2023'!J224+'06-2023'!J224+'07-2023'!J224+'08-2023'!J224+'09-2023'!J224+'10-2023'!J224+'11-2023'!J224+'12-2023'!J224</f>
        <v>27262.309999999998</v>
      </c>
      <c r="K224" s="22">
        <f>+'01-2023'!K224+'02-2023'!K224+'03-2023'!K224+'04-2023'!K224+'05-2023'!K224+'06-2023'!K224+'07-2023'!K224+'08-2023'!K224+'09-2023'!K224+'10-2023'!K224+'11-2023'!K224+'12-2023'!K224</f>
        <v>6007825.634365091</v>
      </c>
      <c r="L224" s="22">
        <f>+'01-2023'!L224+'02-2023'!L224+'03-2023'!L224+'04-2023'!L224+'05-2023'!L224+'06-2023'!L224+'07-2023'!L224+'08-2023'!L224+'09-2023'!L224+'10-2023'!L224+'11-2023'!L224+'12-2023'!L224</f>
        <v>1209329.0225542367</v>
      </c>
      <c r="M224" s="22">
        <f>+'01-2023'!M224+'02-2023'!M224+'03-2023'!M224+'04-2023'!M224+'05-2023'!M224+'06-2023'!M224+'07-2023'!M224+'08-2023'!M224+'09-2023'!M224+'10-2023'!M224+'11-2023'!M224+'12-2023'!M224</f>
        <v>4798496.611810856</v>
      </c>
      <c r="N224" s="73">
        <f>'05-2023'!N224+'06-2023'!N224+'07-2023'!N224+'08-2023'!N224+'09-2023'!N224+'10-2023'!N224+'11-2023'!N224+'12-2023'!N224</f>
        <v>95059.16</v>
      </c>
      <c r="O224" s="73">
        <f>'05-2023'!O224+'06-2023'!O224+'07-2023'!O224+'08-2023'!O224+'09-2023'!O224+'10-2023'!O224+'11-2023'!O224+'12-2023'!O224</f>
        <v>19011.83</v>
      </c>
      <c r="P224" s="73">
        <f>'05-2023'!P224+'06-2023'!P224+'07-2023'!P224+'08-2023'!P224+'09-2023'!P224+'10-2023'!P224+'11-2023'!P224+'12-2023'!P224</f>
        <v>76047.33</v>
      </c>
      <c r="Q224" s="74">
        <f t="shared" si="3"/>
        <v>5556759.3218108555</v>
      </c>
    </row>
    <row r="225" spans="1:17" ht="12.75">
      <c r="A225" s="72">
        <f>+'01-2023'!A225</f>
        <v>214</v>
      </c>
      <c r="B225" s="21" t="str">
        <f>+'01-2023'!B225</f>
        <v>SAO DOMINGOS</v>
      </c>
      <c r="C225" s="25">
        <f>+IF(ISERROR(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,"",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</f>
        <v>0.13387852319285234</v>
      </c>
      <c r="D225" s="22">
        <f>+'01-2023'!D225+'02-2023'!D225+'03-2023'!D225+'04-2023'!D225+'05-2023'!D225+'06-2023'!D225+'07-2023'!D225+'08-2023'!D225+'09-2023'!D225+'10-2023'!D225+'11-2023'!D225+'12-2023'!D225</f>
        <v>321102.62</v>
      </c>
      <c r="E225" s="22">
        <f>+'01-2023'!E225+'02-2023'!E225+'03-2023'!E225+'04-2023'!E225+'05-2023'!E225+'06-2023'!E225+'07-2023'!E225+'08-2023'!E225+'09-2023'!E225+'10-2023'!E225+'11-2023'!E225+'12-2023'!E225</f>
        <v>64554.96000000001</v>
      </c>
      <c r="F225" s="22">
        <f>+'01-2023'!F225+'02-2023'!F225+'03-2023'!F225+'04-2023'!F225+'05-2023'!F225+'06-2023'!F225+'07-2023'!F225+'08-2023'!F225+'09-2023'!F225+'10-2023'!F225+'11-2023'!F225+'12-2023'!F225</f>
        <v>256547.66</v>
      </c>
      <c r="G225" s="22">
        <f>+'01-2023'!G225+'02-2023'!G225+'03-2023'!G225+'04-2023'!G225+'05-2023'!G225+'06-2023'!G225+'07-2023'!G225+'08-2023'!G225+'09-2023'!G225+'10-2023'!G225+'11-2023'!G225+'12-2023'!G225</f>
        <v>32847.67</v>
      </c>
      <c r="H225" s="22">
        <f>+'01-2023'!H225+'02-2023'!H225+'03-2023'!H225+'04-2023'!H225+'05-2023'!H225+'06-2023'!H225+'07-2023'!H225+'08-2023'!H225+'09-2023'!H225+'10-2023'!H225+'11-2023'!H225+'12-2023'!H225</f>
        <v>6569.55</v>
      </c>
      <c r="I225" s="22">
        <f>+'01-2023'!I225+'02-2023'!I225+'03-2023'!I225+'04-2023'!I225+'05-2023'!I225+'06-2023'!I225+'07-2023'!I225+'08-2023'!I225+'09-2023'!I225+'10-2023'!I225+'11-2023'!I225+'12-2023'!I225</f>
        <v>262.78000000000003</v>
      </c>
      <c r="J225" s="22">
        <f>+'01-2023'!J225+'02-2023'!J225+'03-2023'!J225+'04-2023'!J225+'05-2023'!J225+'06-2023'!J225+'07-2023'!J225+'08-2023'!J225+'09-2023'!J225+'10-2023'!J225+'11-2023'!J225+'12-2023'!J225</f>
        <v>26015.339999999997</v>
      </c>
      <c r="K225" s="22">
        <f>+'01-2023'!K225+'02-2023'!K225+'03-2023'!K225+'04-2023'!K225+'05-2023'!K225+'06-2023'!K225+'07-2023'!K225+'08-2023'!K225+'09-2023'!K225+'10-2023'!K225+'11-2023'!K225+'12-2023'!K225</f>
        <v>5599405.156047024</v>
      </c>
      <c r="L225" s="22">
        <f>+'01-2023'!L225+'02-2023'!L225+'03-2023'!L225+'04-2023'!L225+'05-2023'!L225+'06-2023'!L225+'07-2023'!L225+'08-2023'!L225+'09-2023'!L225+'10-2023'!L225+'11-2023'!L225+'12-2023'!L225</f>
        <v>1156355.9527497485</v>
      </c>
      <c r="M225" s="22">
        <f>+'01-2023'!M225+'02-2023'!M225+'03-2023'!M225+'04-2023'!M225+'05-2023'!M225+'06-2023'!M225+'07-2023'!M225+'08-2023'!M225+'09-2023'!M225+'10-2023'!M225+'11-2023'!M225+'12-2023'!M225</f>
        <v>4443049.203297274</v>
      </c>
      <c r="N225" s="73">
        <f>'05-2023'!N225+'06-2023'!N225+'07-2023'!N225+'08-2023'!N225+'09-2023'!N225+'10-2023'!N225+'11-2023'!N225+'12-2023'!N225</f>
        <v>90723.68</v>
      </c>
      <c r="O225" s="73">
        <f>'05-2023'!O225+'06-2023'!O225+'07-2023'!O225+'08-2023'!O225+'09-2023'!O225+'10-2023'!O225+'11-2023'!O225+'12-2023'!O225</f>
        <v>18144.739999999998</v>
      </c>
      <c r="P225" s="73">
        <f>'05-2023'!P225+'06-2023'!P225+'07-2023'!P225+'08-2023'!P225+'09-2023'!P225+'10-2023'!P225+'11-2023'!P225+'12-2023'!P225</f>
        <v>72578.94</v>
      </c>
      <c r="Q225" s="74">
        <f t="shared" si="3"/>
        <v>4798191.143297275</v>
      </c>
    </row>
    <row r="226" spans="1:17" ht="12.75">
      <c r="A226" s="72">
        <f>+'01-2023'!A226</f>
        <v>215</v>
      </c>
      <c r="B226" s="21" t="str">
        <f>+'01-2023'!B226</f>
        <v>SAO FRANCISCO DE GOIAS</v>
      </c>
      <c r="C226" s="25">
        <f>+IF(ISERROR(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,"",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</f>
        <v>0.10405474194386345</v>
      </c>
      <c r="D226" s="22">
        <f>+'01-2023'!D226+'02-2023'!D226+'03-2023'!D226+'04-2023'!D226+'05-2023'!D226+'06-2023'!D226+'07-2023'!D226+'08-2023'!D226+'09-2023'!D226+'10-2023'!D226+'11-2023'!D226+'12-2023'!D226</f>
        <v>357665.05</v>
      </c>
      <c r="E226" s="22">
        <f>+'01-2023'!E226+'02-2023'!E226+'03-2023'!E226+'04-2023'!E226+'05-2023'!E226+'06-2023'!E226+'07-2023'!E226+'08-2023'!E226+'09-2023'!E226+'10-2023'!E226+'11-2023'!E226+'12-2023'!E226</f>
        <v>69920.81</v>
      </c>
      <c r="F226" s="22">
        <f>+'01-2023'!F226+'02-2023'!F226+'03-2023'!F226+'04-2023'!F226+'05-2023'!F226+'06-2023'!F226+'07-2023'!F226+'08-2023'!F226+'09-2023'!F226+'10-2023'!F226+'11-2023'!F226+'12-2023'!F226</f>
        <v>287744.24000000005</v>
      </c>
      <c r="G226" s="22">
        <f>+'01-2023'!G226+'02-2023'!G226+'03-2023'!G226+'04-2023'!G226+'05-2023'!G226+'06-2023'!G226+'07-2023'!G226+'08-2023'!G226+'09-2023'!G226+'10-2023'!G226+'11-2023'!G226+'12-2023'!G226</f>
        <v>25530.850000000002</v>
      </c>
      <c r="H226" s="22">
        <f>+'01-2023'!H226+'02-2023'!H226+'03-2023'!H226+'04-2023'!H226+'05-2023'!H226+'06-2023'!H226+'07-2023'!H226+'08-2023'!H226+'09-2023'!H226+'10-2023'!H226+'11-2023'!H226+'12-2023'!H226</f>
        <v>5106.179999999999</v>
      </c>
      <c r="I226" s="22">
        <f>+'01-2023'!I226+'02-2023'!I226+'03-2023'!I226+'04-2023'!I226+'05-2023'!I226+'06-2023'!I226+'07-2023'!I226+'08-2023'!I226+'09-2023'!I226+'10-2023'!I226+'11-2023'!I226+'12-2023'!I226</f>
        <v>204.23999999999998</v>
      </c>
      <c r="J226" s="22">
        <f>+'01-2023'!J226+'02-2023'!J226+'03-2023'!J226+'04-2023'!J226+'05-2023'!J226+'06-2023'!J226+'07-2023'!J226+'08-2023'!J226+'09-2023'!J226+'10-2023'!J226+'11-2023'!J226+'12-2023'!J226</f>
        <v>20220.43</v>
      </c>
      <c r="K226" s="22">
        <f>+'01-2023'!K226+'02-2023'!K226+'03-2023'!K226+'04-2023'!K226+'05-2023'!K226+'06-2023'!K226+'07-2023'!K226+'08-2023'!K226+'09-2023'!K226+'10-2023'!K226+'11-2023'!K226+'12-2023'!K226</f>
        <v>4418542.6255108565</v>
      </c>
      <c r="L226" s="22">
        <f>+'01-2023'!L226+'02-2023'!L226+'03-2023'!L226+'04-2023'!L226+'05-2023'!L226+'06-2023'!L226+'07-2023'!L226+'08-2023'!L226+'09-2023'!L226+'10-2023'!L226+'11-2023'!L226+'12-2023'!L226</f>
        <v>899186.4457553339</v>
      </c>
      <c r="M226" s="22">
        <f>+'01-2023'!M226+'02-2023'!M226+'03-2023'!M226+'04-2023'!M226+'05-2023'!M226+'06-2023'!M226+'07-2023'!M226+'08-2023'!M226+'09-2023'!M226+'10-2023'!M226+'11-2023'!M226+'12-2023'!M226</f>
        <v>3519356.1797555233</v>
      </c>
      <c r="N226" s="73">
        <f>'05-2023'!N226+'06-2023'!N226+'07-2023'!N226+'08-2023'!N226+'09-2023'!N226+'10-2023'!N226+'11-2023'!N226+'12-2023'!N226</f>
        <v>70512.84</v>
      </c>
      <c r="O226" s="73">
        <f>'05-2023'!O226+'06-2023'!O226+'07-2023'!O226+'08-2023'!O226+'09-2023'!O226+'10-2023'!O226+'11-2023'!O226+'12-2023'!O226</f>
        <v>14102.57</v>
      </c>
      <c r="P226" s="73">
        <f>'05-2023'!P226+'06-2023'!P226+'07-2023'!P226+'08-2023'!P226+'09-2023'!P226+'10-2023'!P226+'11-2023'!P226+'12-2023'!P226</f>
        <v>56410.270000000004</v>
      </c>
      <c r="Q226" s="74">
        <f t="shared" si="3"/>
        <v>3883731.1197555233</v>
      </c>
    </row>
    <row r="227" spans="1:17" ht="12.75">
      <c r="A227" s="72">
        <f>+'01-2023'!A227</f>
        <v>216</v>
      </c>
      <c r="B227" s="21" t="str">
        <f>+'01-2023'!B227</f>
        <v>SAO JOAO D'ALIANCA</v>
      </c>
      <c r="C227" s="25">
        <f>+IF(ISERROR(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,"",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</f>
        <v>0.24860646833783642</v>
      </c>
      <c r="D227" s="22">
        <f>+'01-2023'!D227+'02-2023'!D227+'03-2023'!D227+'04-2023'!D227+'05-2023'!D227+'06-2023'!D227+'07-2023'!D227+'08-2023'!D227+'09-2023'!D227+'10-2023'!D227+'11-2023'!D227+'12-2023'!D227</f>
        <v>512771.37</v>
      </c>
      <c r="E227" s="22">
        <f>+'01-2023'!E227+'02-2023'!E227+'03-2023'!E227+'04-2023'!E227+'05-2023'!E227+'06-2023'!E227+'07-2023'!E227+'08-2023'!E227+'09-2023'!E227+'10-2023'!E227+'11-2023'!E227+'12-2023'!E227</f>
        <v>101837.96</v>
      </c>
      <c r="F227" s="22">
        <f>+'01-2023'!F227+'02-2023'!F227+'03-2023'!F227+'04-2023'!F227+'05-2023'!F227+'06-2023'!F227+'07-2023'!F227+'08-2023'!F227+'09-2023'!F227+'10-2023'!F227+'11-2023'!F227+'12-2023'!F227</f>
        <v>410933.41</v>
      </c>
      <c r="G227" s="22">
        <f>+'01-2023'!G227+'02-2023'!G227+'03-2023'!G227+'04-2023'!G227+'05-2023'!G227+'06-2023'!G227+'07-2023'!G227+'08-2023'!G227+'09-2023'!G227+'10-2023'!G227+'11-2023'!G227+'12-2023'!G227</f>
        <v>60995.100000000006</v>
      </c>
      <c r="H227" s="22">
        <f>+'01-2023'!H227+'02-2023'!H227+'03-2023'!H227+'04-2023'!H227+'05-2023'!H227+'06-2023'!H227+'07-2023'!H227+'08-2023'!H227+'09-2023'!H227+'10-2023'!H227+'11-2023'!H227+'12-2023'!H227</f>
        <v>12199.030000000002</v>
      </c>
      <c r="I227" s="22">
        <f>+'01-2023'!I227+'02-2023'!I227+'03-2023'!I227+'04-2023'!I227+'05-2023'!I227+'06-2023'!I227+'07-2023'!I227+'08-2023'!I227+'09-2023'!I227+'10-2023'!I227+'11-2023'!I227+'12-2023'!I227</f>
        <v>487.9599999999999</v>
      </c>
      <c r="J227" s="22">
        <f>+'01-2023'!J227+'02-2023'!J227+'03-2023'!J227+'04-2023'!J227+'05-2023'!J227+'06-2023'!J227+'07-2023'!J227+'08-2023'!J227+'09-2023'!J227+'10-2023'!J227+'11-2023'!J227+'12-2023'!J227</f>
        <v>48308.11000000001</v>
      </c>
      <c r="K227" s="22">
        <f>+'01-2023'!K227+'02-2023'!K227+'03-2023'!K227+'04-2023'!K227+'05-2023'!K227+'06-2023'!K227+'07-2023'!K227+'08-2023'!K227+'09-2023'!K227+'10-2023'!K227+'11-2023'!K227+'12-2023'!K227</f>
        <v>10609807.899206102</v>
      </c>
      <c r="L227" s="22">
        <f>+'01-2023'!L227+'02-2023'!L227+'03-2023'!L227+'04-2023'!L227+'05-2023'!L227+'06-2023'!L227+'07-2023'!L227+'08-2023'!L227+'09-2023'!L227+'10-2023'!L227+'11-2023'!L227+'12-2023'!L227</f>
        <v>2144358.3727684845</v>
      </c>
      <c r="M227" s="22">
        <f>+'01-2023'!M227+'02-2023'!M227+'03-2023'!M227+'04-2023'!M227+'05-2023'!M227+'06-2023'!M227+'07-2023'!M227+'08-2023'!M227+'09-2023'!M227+'10-2023'!M227+'11-2023'!M227+'12-2023'!M227</f>
        <v>8465449.526437618</v>
      </c>
      <c r="N227" s="73">
        <f>'05-2023'!N227+'06-2023'!N227+'07-2023'!N227+'08-2023'!N227+'09-2023'!N227+'10-2023'!N227+'11-2023'!N227+'12-2023'!N227</f>
        <v>168462.8</v>
      </c>
      <c r="O227" s="73">
        <f>'05-2023'!O227+'06-2023'!O227+'07-2023'!O227+'08-2023'!O227+'09-2023'!O227+'10-2023'!O227+'11-2023'!O227+'12-2023'!O227</f>
        <v>33692.56</v>
      </c>
      <c r="P227" s="73">
        <f>'05-2023'!P227+'06-2023'!P227+'07-2023'!P227+'08-2023'!P227+'09-2023'!P227+'10-2023'!P227+'11-2023'!P227+'12-2023'!P227</f>
        <v>134770.24</v>
      </c>
      <c r="Q227" s="74">
        <f t="shared" si="3"/>
        <v>9059461.286437618</v>
      </c>
    </row>
    <row r="228" spans="1:17" ht="12.75">
      <c r="A228" s="72">
        <f>+'01-2023'!A228</f>
        <v>217</v>
      </c>
      <c r="B228" s="21" t="str">
        <f>+'01-2023'!B228</f>
        <v>SAO JOAO DA PARAUNA</v>
      </c>
      <c r="C228" s="25">
        <f>+IF(ISERROR(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,"",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</f>
        <v>0.10195533137360058</v>
      </c>
      <c r="D228" s="22">
        <f>+'01-2023'!D228+'02-2023'!D228+'03-2023'!D228+'04-2023'!D228+'05-2023'!D228+'06-2023'!D228+'07-2023'!D228+'08-2023'!D228+'09-2023'!D228+'10-2023'!D228+'11-2023'!D228+'12-2023'!D228</f>
        <v>252739.56</v>
      </c>
      <c r="E228" s="22">
        <f>+'01-2023'!E228+'02-2023'!E228+'03-2023'!E228+'04-2023'!E228+'05-2023'!E228+'06-2023'!E228+'07-2023'!E228+'08-2023'!E228+'09-2023'!E228+'10-2023'!E228+'11-2023'!E228+'12-2023'!E228</f>
        <v>48035.84999999999</v>
      </c>
      <c r="F228" s="22">
        <f>+'01-2023'!F228+'02-2023'!F228+'03-2023'!F228+'04-2023'!F228+'05-2023'!F228+'06-2023'!F228+'07-2023'!F228+'08-2023'!F228+'09-2023'!F228+'10-2023'!F228+'11-2023'!F228+'12-2023'!F228</f>
        <v>204703.71000000002</v>
      </c>
      <c r="G228" s="22">
        <f>+'01-2023'!G228+'02-2023'!G228+'03-2023'!G228+'04-2023'!G228+'05-2023'!G228+'06-2023'!G228+'07-2023'!G228+'08-2023'!G228+'09-2023'!G228+'10-2023'!G228+'11-2023'!G228+'12-2023'!G228</f>
        <v>25015.699999999997</v>
      </c>
      <c r="H228" s="22">
        <f>+'01-2023'!H228+'02-2023'!H228+'03-2023'!H228+'04-2023'!H228+'05-2023'!H228+'06-2023'!H228+'07-2023'!H228+'08-2023'!H228+'09-2023'!H228+'10-2023'!H228+'11-2023'!H228+'12-2023'!H228</f>
        <v>5003.15</v>
      </c>
      <c r="I228" s="22">
        <f>+'01-2023'!I228+'02-2023'!I228+'03-2023'!I228+'04-2023'!I228+'05-2023'!I228+'06-2023'!I228+'07-2023'!I228+'08-2023'!I228+'09-2023'!I228+'10-2023'!I228+'11-2023'!I228+'12-2023'!I228</f>
        <v>200.13000000000002</v>
      </c>
      <c r="J228" s="22">
        <f>+'01-2023'!J228+'02-2023'!J228+'03-2023'!J228+'04-2023'!J228+'05-2023'!J228+'06-2023'!J228+'07-2023'!J228+'08-2023'!J228+'09-2023'!J228+'10-2023'!J228+'11-2023'!J228+'12-2023'!J228</f>
        <v>19812.420000000002</v>
      </c>
      <c r="K228" s="22">
        <f>+'01-2023'!K228+'02-2023'!K228+'03-2023'!K228+'04-2023'!K228+'05-2023'!K228+'06-2023'!K228+'07-2023'!K228+'08-2023'!K228+'09-2023'!K228+'10-2023'!K228+'11-2023'!K228+'12-2023'!K228</f>
        <v>4280742.79520372</v>
      </c>
      <c r="L228" s="22">
        <f>+'01-2023'!L228+'02-2023'!L228+'03-2023'!L228+'04-2023'!L228+'05-2023'!L228+'06-2023'!L228+'07-2023'!L228+'08-2023'!L228+'09-2023'!L228+'10-2023'!L228+'11-2023'!L228+'12-2023'!L228</f>
        <v>880402.4984658341</v>
      </c>
      <c r="M228" s="22">
        <f>+'01-2023'!M228+'02-2023'!M228+'03-2023'!M228+'04-2023'!M228+'05-2023'!M228+'06-2023'!M228+'07-2023'!M228+'08-2023'!M228+'09-2023'!M228+'10-2023'!M228+'11-2023'!M228+'12-2023'!M228</f>
        <v>3400340.296737886</v>
      </c>
      <c r="N228" s="73">
        <f>'05-2023'!N228+'06-2023'!N228+'07-2023'!N228+'08-2023'!N228+'09-2023'!N228+'10-2023'!N228+'11-2023'!N228+'12-2023'!N228</f>
        <v>69091.21</v>
      </c>
      <c r="O228" s="73">
        <f>'05-2023'!O228+'06-2023'!O228+'07-2023'!O228+'08-2023'!O228+'09-2023'!O228+'10-2023'!O228+'11-2023'!O228+'12-2023'!O228</f>
        <v>13818.239999999998</v>
      </c>
      <c r="P228" s="73">
        <f>'05-2023'!P228+'06-2023'!P228+'07-2023'!P228+'08-2023'!P228+'09-2023'!P228+'10-2023'!P228+'11-2023'!P228+'12-2023'!P228</f>
        <v>55272.97</v>
      </c>
      <c r="Q228" s="74">
        <f t="shared" si="3"/>
        <v>3680129.396737886</v>
      </c>
    </row>
    <row r="229" spans="1:17" ht="12.75">
      <c r="A229" s="72">
        <f>+'01-2023'!A229</f>
        <v>218</v>
      </c>
      <c r="B229" s="21" t="str">
        <f>+'01-2023'!B229</f>
        <v>SAO LUIS DE MONTES BELOS</v>
      </c>
      <c r="C229" s="25">
        <f>+IF(ISERROR(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,"",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</f>
        <v>0.5261796787693044</v>
      </c>
      <c r="D229" s="22">
        <f>+'01-2023'!D229+'02-2023'!D229+'03-2023'!D229+'04-2023'!D229+'05-2023'!D229+'06-2023'!D229+'07-2023'!D229+'08-2023'!D229+'09-2023'!D229+'10-2023'!D229+'11-2023'!D229+'12-2023'!D229</f>
        <v>5034118.295</v>
      </c>
      <c r="E229" s="22">
        <f>+'01-2023'!E229+'02-2023'!E229+'03-2023'!E229+'04-2023'!E229+'05-2023'!E229+'06-2023'!E229+'07-2023'!E229+'08-2023'!E229+'09-2023'!E229+'10-2023'!E229+'11-2023'!E229+'12-2023'!E229</f>
        <v>985242.935</v>
      </c>
      <c r="F229" s="22">
        <f>+'01-2023'!F229+'02-2023'!F229+'03-2023'!F229+'04-2023'!F229+'05-2023'!F229+'06-2023'!F229+'07-2023'!F229+'08-2023'!F229+'09-2023'!F229+'10-2023'!F229+'11-2023'!F229+'12-2023'!F229</f>
        <v>4048875.3600000003</v>
      </c>
      <c r="G229" s="22">
        <f>+'01-2023'!G229+'02-2023'!G229+'03-2023'!G229+'04-2023'!G229+'05-2023'!G229+'06-2023'!G229+'07-2023'!G229+'08-2023'!G229+'09-2023'!G229+'10-2023'!G229+'11-2023'!G229+'12-2023'!G229</f>
        <v>129095.12999999999</v>
      </c>
      <c r="H229" s="22">
        <f>+'01-2023'!H229+'02-2023'!H229+'03-2023'!H229+'04-2023'!H229+'05-2023'!H229+'06-2023'!H229+'07-2023'!H229+'08-2023'!H229+'09-2023'!H229+'10-2023'!H229+'11-2023'!H229+'12-2023'!H229</f>
        <v>25819.04</v>
      </c>
      <c r="I229" s="22">
        <f>+'01-2023'!I229+'02-2023'!I229+'03-2023'!I229+'04-2023'!I229+'05-2023'!I229+'06-2023'!I229+'07-2023'!I229+'08-2023'!I229+'09-2023'!I229+'10-2023'!I229+'11-2023'!I229+'12-2023'!I229</f>
        <v>1032.76</v>
      </c>
      <c r="J229" s="22">
        <f>+'01-2023'!J229+'02-2023'!J229+'03-2023'!J229+'04-2023'!J229+'05-2023'!J229+'06-2023'!J229+'07-2023'!J229+'08-2023'!J229+'09-2023'!J229+'10-2023'!J229+'11-2023'!J229+'12-2023'!J229</f>
        <v>102243.33000000002</v>
      </c>
      <c r="K229" s="22">
        <f>+'01-2023'!K229+'02-2023'!K229+'03-2023'!K229+'04-2023'!K229+'05-2023'!K229+'06-2023'!K229+'07-2023'!K229+'08-2023'!K229+'09-2023'!K229+'10-2023'!K229+'11-2023'!K229+'12-2023'!K229</f>
        <v>22480447.773767296</v>
      </c>
      <c r="L229" s="22">
        <f>+'01-2023'!L229+'02-2023'!L229+'03-2023'!L229+'04-2023'!L229+'05-2023'!L229+'06-2023'!L229+'07-2023'!L229+'08-2023'!L229+'09-2023'!L229+'10-2023'!L229+'11-2023'!L229+'12-2023'!L229</f>
        <v>4546769.69736677</v>
      </c>
      <c r="M229" s="22">
        <f>+'01-2023'!M229+'02-2023'!M229+'03-2023'!M229+'04-2023'!M229+'05-2023'!M229+'06-2023'!M229+'07-2023'!M229+'08-2023'!M229+'09-2023'!M229+'10-2023'!M229+'11-2023'!M229+'12-2023'!M229</f>
        <v>17933678.076400522</v>
      </c>
      <c r="N229" s="73">
        <f>'05-2023'!N229+'06-2023'!N229+'07-2023'!N229+'08-2023'!N229+'09-2023'!N229+'10-2023'!N229+'11-2023'!N229+'12-2023'!N229</f>
        <v>356545.18999999994</v>
      </c>
      <c r="O229" s="73">
        <f>'05-2023'!O229+'06-2023'!O229+'07-2023'!O229+'08-2023'!O229+'09-2023'!O229+'10-2023'!O229+'11-2023'!O229+'12-2023'!O229</f>
        <v>71309.04000000001</v>
      </c>
      <c r="P229" s="73">
        <f>'05-2023'!P229+'06-2023'!P229+'07-2023'!P229+'08-2023'!P229+'09-2023'!P229+'10-2023'!P229+'11-2023'!P229+'12-2023'!P229</f>
        <v>285236.14999999997</v>
      </c>
      <c r="Q229" s="74">
        <f t="shared" si="3"/>
        <v>22370032.916400522</v>
      </c>
    </row>
    <row r="230" spans="1:17" ht="12.75">
      <c r="A230" s="72">
        <f>+'01-2023'!A230</f>
        <v>219</v>
      </c>
      <c r="B230" s="21" t="str">
        <f>+'01-2023'!B230</f>
        <v>SAO LUIZ DO NORTE</v>
      </c>
      <c r="C230" s="25">
        <f>+IF(ISERROR(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,"",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</f>
        <v>0.143031246101483</v>
      </c>
      <c r="D230" s="22">
        <f>+'01-2023'!D230+'02-2023'!D230+'03-2023'!D230+'04-2023'!D230+'05-2023'!D230+'06-2023'!D230+'07-2023'!D230+'08-2023'!D230+'09-2023'!D230+'10-2023'!D230+'11-2023'!D230+'12-2023'!D230</f>
        <v>263734.16</v>
      </c>
      <c r="E230" s="22">
        <f>+'01-2023'!E230+'02-2023'!E230+'03-2023'!E230+'04-2023'!E230+'05-2023'!E230+'06-2023'!E230+'07-2023'!E230+'08-2023'!E230+'09-2023'!E230+'10-2023'!E230+'11-2023'!E230+'12-2023'!E230</f>
        <v>52396.32</v>
      </c>
      <c r="F230" s="22">
        <f>+'01-2023'!F230+'02-2023'!F230+'03-2023'!F230+'04-2023'!F230+'05-2023'!F230+'06-2023'!F230+'07-2023'!F230+'08-2023'!F230+'09-2023'!F230+'10-2023'!F230+'11-2023'!F230+'12-2023'!F230</f>
        <v>211337.84000000003</v>
      </c>
      <c r="G230" s="22">
        <f>+'01-2023'!G230+'02-2023'!G230+'03-2023'!G230+'04-2023'!G230+'05-2023'!G230+'06-2023'!G230+'07-2023'!G230+'08-2023'!G230+'09-2023'!G230+'10-2023'!G230+'11-2023'!G230+'12-2023'!G230</f>
        <v>35093.18</v>
      </c>
      <c r="H230" s="22">
        <f>+'01-2023'!H230+'02-2023'!H230+'03-2023'!H230+'04-2023'!H230+'05-2023'!H230+'06-2023'!H230+'07-2023'!H230+'08-2023'!H230+'09-2023'!H230+'10-2023'!H230+'11-2023'!H230+'12-2023'!H230</f>
        <v>7018.65</v>
      </c>
      <c r="I230" s="22">
        <f>+'01-2023'!I230+'02-2023'!I230+'03-2023'!I230+'04-2023'!I230+'05-2023'!I230+'06-2023'!I230+'07-2023'!I230+'08-2023'!I230+'09-2023'!I230+'10-2023'!I230+'11-2023'!I230+'12-2023'!I230</f>
        <v>280.74</v>
      </c>
      <c r="J230" s="22">
        <f>+'01-2023'!J230+'02-2023'!J230+'03-2023'!J230+'04-2023'!J230+'05-2023'!J230+'06-2023'!J230+'07-2023'!J230+'08-2023'!J230+'09-2023'!J230+'10-2023'!J230+'11-2023'!J230+'12-2023'!J230</f>
        <v>27793.79</v>
      </c>
      <c r="K230" s="22">
        <f>+'01-2023'!K230+'02-2023'!K230+'03-2023'!K230+'04-2023'!K230+'05-2023'!K230+'06-2023'!K230+'07-2023'!K230+'08-2023'!K230+'09-2023'!K230+'10-2023'!K230+'11-2023'!K230+'12-2023'!K230</f>
        <v>6035772.24899921</v>
      </c>
      <c r="L230" s="22">
        <f>+'01-2023'!L230+'02-2023'!L230+'03-2023'!L230+'04-2023'!L230+'05-2023'!L230+'06-2023'!L230+'07-2023'!L230+'08-2023'!L230+'09-2023'!L230+'10-2023'!L230+'11-2023'!L230+'12-2023'!L230</f>
        <v>1236590.4676620727</v>
      </c>
      <c r="M230" s="22">
        <f>+'01-2023'!M230+'02-2023'!M230+'03-2023'!M230+'04-2023'!M230+'05-2023'!M230+'06-2023'!M230+'07-2023'!M230+'08-2023'!M230+'09-2023'!M230+'10-2023'!M230+'11-2023'!M230+'12-2023'!M230</f>
        <v>4799181.7813371355</v>
      </c>
      <c r="N230" s="73">
        <f>'05-2023'!N230+'06-2023'!N230+'07-2023'!N230+'08-2023'!N230+'09-2023'!N230+'10-2023'!N230+'11-2023'!N230+'12-2023'!N230</f>
        <v>96925.37</v>
      </c>
      <c r="O230" s="73">
        <f>'05-2023'!O230+'06-2023'!O230+'07-2023'!O230+'08-2023'!O230+'09-2023'!O230+'10-2023'!O230+'11-2023'!O230+'12-2023'!O230</f>
        <v>19385.07</v>
      </c>
      <c r="P230" s="73">
        <f>'05-2023'!P230+'06-2023'!P230+'07-2023'!P230+'08-2023'!P230+'09-2023'!P230+'10-2023'!P230+'11-2023'!P230+'12-2023'!P230</f>
        <v>77540.29999999999</v>
      </c>
      <c r="Q230" s="74">
        <f t="shared" si="3"/>
        <v>5115853.711337135</v>
      </c>
    </row>
    <row r="231" spans="1:17" ht="12.75">
      <c r="A231" s="72">
        <f>+'01-2023'!A231</f>
        <v>220</v>
      </c>
      <c r="B231" s="21" t="str">
        <f>+'01-2023'!B231</f>
        <v>SAO MIGUEL DO ARAGUAIA</v>
      </c>
      <c r="C231" s="25">
        <f>+IF(ISERROR(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,"",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</f>
        <v>0.3349626703752296</v>
      </c>
      <c r="D231" s="22">
        <f>+'01-2023'!D231+'02-2023'!D231+'03-2023'!D231+'04-2023'!D231+'05-2023'!D231+'06-2023'!D231+'07-2023'!D231+'08-2023'!D231+'09-2023'!D231+'10-2023'!D231+'11-2023'!D231+'12-2023'!D231</f>
        <v>2558448.6599999997</v>
      </c>
      <c r="E231" s="22">
        <f>+'01-2023'!E231+'02-2023'!E231+'03-2023'!E231+'04-2023'!E231+'05-2023'!E231+'06-2023'!E231+'07-2023'!E231+'08-2023'!E231+'09-2023'!E231+'10-2023'!E231+'11-2023'!E231+'12-2023'!E231</f>
        <v>505941.80999999994</v>
      </c>
      <c r="F231" s="22">
        <f>+'01-2023'!F231+'02-2023'!F231+'03-2023'!F231+'04-2023'!F231+'05-2023'!F231+'06-2023'!F231+'07-2023'!F231+'08-2023'!F231+'09-2023'!F231+'10-2023'!F231+'11-2023'!F231+'12-2023'!F231</f>
        <v>2052506.8499999999</v>
      </c>
      <c r="G231" s="22">
        <f>+'01-2023'!G231+'02-2023'!G231+'03-2023'!G231+'04-2023'!G231+'05-2023'!G231+'06-2023'!G231+'07-2023'!G231+'08-2023'!G231+'09-2023'!G231+'10-2023'!G231+'11-2023'!G231+'12-2023'!G231</f>
        <v>82181.46</v>
      </c>
      <c r="H231" s="22">
        <f>+'01-2023'!H231+'02-2023'!H231+'03-2023'!H231+'04-2023'!H231+'05-2023'!H231+'06-2023'!H231+'07-2023'!H231+'08-2023'!H231+'09-2023'!H231+'10-2023'!H231+'11-2023'!H231+'12-2023'!H231</f>
        <v>16436.31</v>
      </c>
      <c r="I231" s="22">
        <f>+'01-2023'!I231+'02-2023'!I231+'03-2023'!I231+'04-2023'!I231+'05-2023'!I231+'06-2023'!I231+'07-2023'!I231+'08-2023'!I231+'09-2023'!I231+'10-2023'!I231+'11-2023'!I231+'12-2023'!I231</f>
        <v>657.4599999999999</v>
      </c>
      <c r="J231" s="22">
        <f>+'01-2023'!J231+'02-2023'!J231+'03-2023'!J231+'04-2023'!J231+'05-2023'!J231+'06-2023'!J231+'07-2023'!J231+'08-2023'!J231+'09-2023'!J231+'10-2023'!J231+'11-2023'!J231+'12-2023'!J231</f>
        <v>65087.689999999995</v>
      </c>
      <c r="K231" s="22">
        <f>+'01-2023'!K231+'02-2023'!K231+'03-2023'!K231+'04-2023'!K231+'05-2023'!K231+'06-2023'!K231+'07-2023'!K231+'08-2023'!K231+'09-2023'!K231+'10-2023'!K231+'11-2023'!K231+'12-2023'!K231</f>
        <v>14366935.326003443</v>
      </c>
      <c r="L231" s="22">
        <f>+'01-2023'!L231+'02-2023'!L231+'03-2023'!L231+'04-2023'!L231+'05-2023'!L231+'06-2023'!L231+'07-2023'!L231+'08-2023'!L231+'09-2023'!L231+'10-2023'!L231+'11-2023'!L231+'12-2023'!L231</f>
        <v>2888704.681651847</v>
      </c>
      <c r="M231" s="22">
        <f>+'01-2023'!M231+'02-2023'!M231+'03-2023'!M231+'04-2023'!M231+'05-2023'!M231+'06-2023'!M231+'07-2023'!M231+'08-2023'!M231+'09-2023'!M231+'10-2023'!M231+'11-2023'!M231+'12-2023'!M231</f>
        <v>11478230.644351594</v>
      </c>
      <c r="N231" s="73">
        <f>'05-2023'!N231+'06-2023'!N231+'07-2023'!N231+'08-2023'!N231+'09-2023'!N231+'10-2023'!N231+'11-2023'!N231+'12-2023'!N231</f>
        <v>226982.2</v>
      </c>
      <c r="O231" s="73">
        <f>'05-2023'!O231+'06-2023'!O231+'07-2023'!O231+'08-2023'!O231+'09-2023'!O231+'10-2023'!O231+'11-2023'!O231+'12-2023'!O231</f>
        <v>45396.44</v>
      </c>
      <c r="P231" s="73">
        <f>'05-2023'!P231+'06-2023'!P231+'07-2023'!P231+'08-2023'!P231+'09-2023'!P231+'10-2023'!P231+'11-2023'!P231+'12-2023'!P231</f>
        <v>181585.76</v>
      </c>
      <c r="Q231" s="74">
        <f t="shared" si="3"/>
        <v>13777410.944351593</v>
      </c>
    </row>
    <row r="232" spans="1:17" ht="12.75">
      <c r="A232" s="72">
        <f>+'01-2023'!A232</f>
        <v>221</v>
      </c>
      <c r="B232" s="21" t="str">
        <f>+'01-2023'!B232</f>
        <v>SAO MIGUEL DO PASSA QUATRO</v>
      </c>
      <c r="C232" s="25">
        <f>+IF(ISERROR(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,"",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</f>
        <v>0.13149127308810943</v>
      </c>
      <c r="D232" s="22">
        <f>+'01-2023'!D232+'02-2023'!D232+'03-2023'!D232+'04-2023'!D232+'05-2023'!D232+'06-2023'!D232+'07-2023'!D232+'08-2023'!D232+'09-2023'!D232+'10-2023'!D232+'11-2023'!D232+'12-2023'!D232</f>
        <v>276493.21</v>
      </c>
      <c r="E232" s="22">
        <f>+'01-2023'!E232+'02-2023'!E232+'03-2023'!E232+'04-2023'!E232+'05-2023'!E232+'06-2023'!E232+'07-2023'!E232+'08-2023'!E232+'09-2023'!E232+'10-2023'!E232+'11-2023'!E232+'12-2023'!E232</f>
        <v>53458.810000000005</v>
      </c>
      <c r="F232" s="22">
        <f>+'01-2023'!F232+'02-2023'!F232+'03-2023'!F232+'04-2023'!F232+'05-2023'!F232+'06-2023'!F232+'07-2023'!F232+'08-2023'!F232+'09-2023'!F232+'10-2023'!F232+'11-2023'!F232+'12-2023'!F232</f>
        <v>223034.4</v>
      </c>
      <c r="G232" s="22">
        <f>+'01-2023'!G232+'02-2023'!G232+'03-2023'!G232+'04-2023'!G232+'05-2023'!G232+'06-2023'!G232+'07-2023'!G232+'08-2023'!G232+'09-2023'!G232+'10-2023'!G232+'11-2023'!G232+'12-2023'!G232</f>
        <v>32262.199999999997</v>
      </c>
      <c r="H232" s="22">
        <f>+'01-2023'!H232+'02-2023'!H232+'03-2023'!H232+'04-2023'!H232+'05-2023'!H232+'06-2023'!H232+'07-2023'!H232+'08-2023'!H232+'09-2023'!H232+'10-2023'!H232+'11-2023'!H232+'12-2023'!H232</f>
        <v>6452.4400000000005</v>
      </c>
      <c r="I232" s="22">
        <f>+'01-2023'!I232+'02-2023'!I232+'03-2023'!I232+'04-2023'!I232+'05-2023'!I232+'06-2023'!I232+'07-2023'!I232+'08-2023'!I232+'09-2023'!I232+'10-2023'!I232+'11-2023'!I232+'12-2023'!I232</f>
        <v>258.1</v>
      </c>
      <c r="J232" s="22">
        <f>+'01-2023'!J232+'02-2023'!J232+'03-2023'!J232+'04-2023'!J232+'05-2023'!J232+'06-2023'!J232+'07-2023'!J232+'08-2023'!J232+'09-2023'!J232+'10-2023'!J232+'11-2023'!J232+'12-2023'!J232</f>
        <v>25551.660000000003</v>
      </c>
      <c r="K232" s="22">
        <f>+'01-2023'!K232+'02-2023'!K232+'03-2023'!K232+'04-2023'!K232+'05-2023'!K232+'06-2023'!K232+'07-2023'!K232+'08-2023'!K232+'09-2023'!K232+'10-2023'!K232+'11-2023'!K232+'12-2023'!K232</f>
        <v>5656565.799442769</v>
      </c>
      <c r="L232" s="22">
        <f>+'01-2023'!L232+'02-2023'!L232+'03-2023'!L232+'04-2023'!L232+'05-2023'!L232+'06-2023'!L232+'07-2023'!L232+'08-2023'!L232+'09-2023'!L232+'10-2023'!L232+'11-2023'!L232+'12-2023'!L232</f>
        <v>1135737.345324762</v>
      </c>
      <c r="M232" s="22">
        <f>+'01-2023'!M232+'02-2023'!M232+'03-2023'!M232+'04-2023'!M232+'05-2023'!M232+'06-2023'!M232+'07-2023'!M232+'08-2023'!M232+'09-2023'!M232+'10-2023'!M232+'11-2023'!M232+'12-2023'!M232</f>
        <v>4520828.454118007</v>
      </c>
      <c r="N232" s="73">
        <f>'05-2023'!N232+'06-2023'!N232+'07-2023'!N232+'08-2023'!N232+'09-2023'!N232+'10-2023'!N232+'11-2023'!N232+'12-2023'!N232</f>
        <v>89102.74</v>
      </c>
      <c r="O232" s="73">
        <f>'05-2023'!O232+'06-2023'!O232+'07-2023'!O232+'08-2023'!O232+'09-2023'!O232+'10-2023'!O232+'11-2023'!O232+'12-2023'!O232</f>
        <v>17820.55</v>
      </c>
      <c r="P232" s="73">
        <f>'05-2023'!P232+'06-2023'!P232+'07-2023'!P232+'08-2023'!P232+'09-2023'!P232+'10-2023'!P232+'11-2023'!P232+'12-2023'!P232</f>
        <v>71282.19</v>
      </c>
      <c r="Q232" s="74">
        <f t="shared" si="3"/>
        <v>4840696.704118007</v>
      </c>
    </row>
    <row r="233" spans="1:17" ht="12.75">
      <c r="A233" s="72">
        <f>+'01-2023'!A233</f>
        <v>222</v>
      </c>
      <c r="B233" s="21" t="str">
        <f>+'01-2023'!B233</f>
        <v>SAO PATRICIO</v>
      </c>
      <c r="C233" s="25">
        <f>+IF(ISERROR(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,"",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</f>
        <v>0.1263507497605733</v>
      </c>
      <c r="D233" s="22">
        <f>+'01-2023'!D233+'02-2023'!D233+'03-2023'!D233+'04-2023'!D233+'05-2023'!D233+'06-2023'!D233+'07-2023'!D233+'08-2023'!D233+'09-2023'!D233+'10-2023'!D233+'11-2023'!D233+'12-2023'!D233</f>
        <v>139497.54</v>
      </c>
      <c r="E233" s="22">
        <f>+'01-2023'!E233+'02-2023'!E233+'03-2023'!E233+'04-2023'!E233+'05-2023'!E233+'06-2023'!E233+'07-2023'!E233+'08-2023'!E233+'09-2023'!E233+'10-2023'!E233+'11-2023'!E233+'12-2023'!E233</f>
        <v>25798.159999999996</v>
      </c>
      <c r="F233" s="22">
        <f>+'01-2023'!F233+'02-2023'!F233+'03-2023'!F233+'04-2023'!F233+'05-2023'!F233+'06-2023'!F233+'07-2023'!F233+'08-2023'!F233+'09-2023'!F233+'10-2023'!F233+'11-2023'!F233+'12-2023'!F233</f>
        <v>113699.38</v>
      </c>
      <c r="G233" s="22">
        <f>+'01-2023'!G233+'02-2023'!G233+'03-2023'!G233+'04-2023'!G233+'05-2023'!G233+'06-2023'!G233+'07-2023'!G233+'08-2023'!G233+'09-2023'!G233+'10-2023'!G233+'11-2023'!G233+'12-2023'!G233</f>
        <v>31000.700000000004</v>
      </c>
      <c r="H233" s="22">
        <f>+'01-2023'!H233+'02-2023'!H233+'03-2023'!H233+'04-2023'!H233+'05-2023'!H233+'06-2023'!H233+'07-2023'!H233+'08-2023'!H233+'09-2023'!H233+'10-2023'!H233+'11-2023'!H233+'12-2023'!H233</f>
        <v>6200.14</v>
      </c>
      <c r="I233" s="22">
        <f>+'01-2023'!I233+'02-2023'!I233+'03-2023'!I233+'04-2023'!I233+'05-2023'!I233+'06-2023'!I233+'07-2023'!I233+'08-2023'!I233+'09-2023'!I233+'10-2023'!I233+'11-2023'!I233+'12-2023'!I233</f>
        <v>248.01</v>
      </c>
      <c r="J233" s="22">
        <f>+'01-2023'!J233+'02-2023'!J233+'03-2023'!J233+'04-2023'!J233+'05-2023'!J233+'06-2023'!J233+'07-2023'!J233+'08-2023'!J233+'09-2023'!J233+'10-2023'!J233+'11-2023'!J233+'12-2023'!J233</f>
        <v>24552.549999999996</v>
      </c>
      <c r="K233" s="22">
        <f>+'01-2023'!K233+'02-2023'!K233+'03-2023'!K233+'04-2023'!K233+'05-2023'!K233+'06-2023'!K233+'07-2023'!K233+'08-2023'!K233+'09-2023'!K233+'10-2023'!K233+'11-2023'!K233+'12-2023'!K233</f>
        <v>5412471.939770142</v>
      </c>
      <c r="L233" s="22">
        <f>+'01-2023'!L233+'02-2023'!L233+'03-2023'!L233+'04-2023'!L233+'05-2023'!L233+'06-2023'!L233+'07-2023'!L233+'08-2023'!L233+'09-2023'!L233+'10-2023'!L233+'11-2023'!L233+'12-2023'!L233</f>
        <v>1086745.9408497028</v>
      </c>
      <c r="M233" s="22">
        <f>+'01-2023'!M233+'02-2023'!M233+'03-2023'!M233+'04-2023'!M233+'05-2023'!M233+'06-2023'!M233+'07-2023'!M233+'08-2023'!M233+'09-2023'!M233+'10-2023'!M233+'11-2023'!M233+'12-2023'!M233</f>
        <v>4325725.998920438</v>
      </c>
      <c r="N233" s="73">
        <f>'05-2023'!N233+'06-2023'!N233+'07-2023'!N233+'08-2023'!N233+'09-2023'!N233+'10-2023'!N233+'11-2023'!N233+'12-2023'!N233</f>
        <v>85623.68</v>
      </c>
      <c r="O233" s="73">
        <f>'05-2023'!O233+'06-2023'!O233+'07-2023'!O233+'08-2023'!O233+'09-2023'!O233+'10-2023'!O233+'11-2023'!O233+'12-2023'!O233</f>
        <v>17124.73</v>
      </c>
      <c r="P233" s="73">
        <f>'05-2023'!P233+'06-2023'!P233+'07-2023'!P233+'08-2023'!P233+'09-2023'!P233+'10-2023'!P233+'11-2023'!P233+'12-2023'!P233</f>
        <v>68498.95</v>
      </c>
      <c r="Q233" s="74">
        <f t="shared" si="3"/>
        <v>4532476.878920438</v>
      </c>
    </row>
    <row r="234" spans="1:17" ht="12.75">
      <c r="A234" s="72">
        <f>+'01-2023'!A234</f>
        <v>223</v>
      </c>
      <c r="B234" s="21" t="str">
        <f>+'01-2023'!B234</f>
        <v>SAO SIMAO</v>
      </c>
      <c r="C234" s="25">
        <f>+IF(ISERROR(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,"",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</f>
        <v>0.9197670585932889</v>
      </c>
      <c r="D234" s="22">
        <f>+'01-2023'!D234+'02-2023'!D234+'03-2023'!D234+'04-2023'!D234+'05-2023'!D234+'06-2023'!D234+'07-2023'!D234+'08-2023'!D234+'09-2023'!D234+'10-2023'!D234+'11-2023'!D234+'12-2023'!D234</f>
        <v>1753832.3300000003</v>
      </c>
      <c r="E234" s="22">
        <f>+'01-2023'!E234+'02-2023'!E234+'03-2023'!E234+'04-2023'!E234+'05-2023'!E234+'06-2023'!E234+'07-2023'!E234+'08-2023'!E234+'09-2023'!E234+'10-2023'!E234+'11-2023'!E234+'12-2023'!E234</f>
        <v>344536.94</v>
      </c>
      <c r="F234" s="22">
        <f>+'01-2023'!F234+'02-2023'!F234+'03-2023'!F234+'04-2023'!F234+'05-2023'!F234+'06-2023'!F234+'07-2023'!F234+'08-2023'!F234+'09-2023'!F234+'10-2023'!F234+'11-2023'!F234+'12-2023'!F234</f>
        <v>1409295.39</v>
      </c>
      <c r="G234" s="22">
        <f>+'01-2023'!G234+'02-2023'!G234+'03-2023'!G234+'04-2023'!G234+'05-2023'!G234+'06-2023'!G234+'07-2023'!G234+'08-2023'!G234+'09-2023'!G234+'10-2023'!G234+'11-2023'!G234+'12-2023'!G234</f>
        <v>225660.50999999998</v>
      </c>
      <c r="H234" s="22">
        <f>+'01-2023'!H234+'02-2023'!H234+'03-2023'!H234+'04-2023'!H234+'05-2023'!H234+'06-2023'!H234+'07-2023'!H234+'08-2023'!H234+'09-2023'!H234+'10-2023'!H234+'11-2023'!H234+'12-2023'!H234</f>
        <v>45132.11</v>
      </c>
      <c r="I234" s="22">
        <f>+'01-2023'!I234+'02-2023'!I234+'03-2023'!I234+'04-2023'!I234+'05-2023'!I234+'06-2023'!I234+'07-2023'!I234+'08-2023'!I234+'09-2023'!I234+'10-2023'!I234+'11-2023'!I234+'12-2023'!I234</f>
        <v>1805.29</v>
      </c>
      <c r="J234" s="22">
        <f>+'01-2023'!J234+'02-2023'!J234+'03-2023'!J234+'04-2023'!J234+'05-2023'!J234+'06-2023'!J234+'07-2023'!J234+'08-2023'!J234+'09-2023'!J234+'10-2023'!J234+'11-2023'!J234+'12-2023'!J234</f>
        <v>178723.11000000002</v>
      </c>
      <c r="K234" s="22">
        <f>+'01-2023'!K234+'02-2023'!K234+'03-2023'!K234+'04-2023'!K234+'05-2023'!K234+'06-2023'!K234+'07-2023'!K234+'08-2023'!K234+'09-2023'!K234+'10-2023'!K234+'11-2023'!K234+'12-2023'!K234</f>
        <v>39601215.13525774</v>
      </c>
      <c r="L234" s="22">
        <f>+'01-2023'!L234+'02-2023'!L234+'03-2023'!L234+'04-2023'!L234+'05-2023'!L234+'06-2023'!L234+'07-2023'!L234+'08-2023'!L234+'09-2023'!L234+'10-2023'!L234+'11-2023'!L234+'12-2023'!L234</f>
        <v>7951193.665010507</v>
      </c>
      <c r="M234" s="22">
        <f>+'01-2023'!M234+'02-2023'!M234+'03-2023'!M234+'04-2023'!M234+'05-2023'!M234+'06-2023'!M234+'07-2023'!M234+'08-2023'!M234+'09-2023'!M234+'10-2023'!M234+'11-2023'!M234+'12-2023'!M234</f>
        <v>31650021.47024724</v>
      </c>
      <c r="N234" s="73">
        <f>'05-2023'!N234+'06-2023'!N234+'07-2023'!N234+'08-2023'!N234+'09-2023'!N234+'10-2023'!N234+'11-2023'!N234+'12-2023'!N234</f>
        <v>623176.7</v>
      </c>
      <c r="O234" s="73">
        <f>'05-2023'!O234+'06-2023'!O234+'07-2023'!O234+'08-2023'!O234+'09-2023'!O234+'10-2023'!O234+'11-2023'!O234+'12-2023'!O234</f>
        <v>124635.34</v>
      </c>
      <c r="P234" s="73">
        <f>'05-2023'!P234+'06-2023'!P234+'07-2023'!P234+'08-2023'!P234+'09-2023'!P234+'10-2023'!P234+'11-2023'!P234+'12-2023'!P234</f>
        <v>498541.36</v>
      </c>
      <c r="Q234" s="74">
        <f t="shared" si="3"/>
        <v>33736581.33024724</v>
      </c>
    </row>
    <row r="235" spans="1:17" ht="12.75">
      <c r="A235" s="72">
        <f>+'01-2023'!A235</f>
        <v>224</v>
      </c>
      <c r="B235" s="21" t="str">
        <f>+'01-2023'!B235</f>
        <v>SENADOR CANEDO</v>
      </c>
      <c r="C235" s="25">
        <f>+IF(ISERROR(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,"",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</f>
        <v>3.3311081664991513</v>
      </c>
      <c r="D235" s="22">
        <f>+'01-2023'!D235+'02-2023'!D235+'03-2023'!D235+'04-2023'!D235+'05-2023'!D235+'06-2023'!D235+'07-2023'!D235+'08-2023'!D235+'09-2023'!D235+'10-2023'!D235+'11-2023'!D235+'12-2023'!D235</f>
        <v>10690786.940000001</v>
      </c>
      <c r="E235" s="22">
        <f>+'01-2023'!E235+'02-2023'!E235+'03-2023'!E235+'04-2023'!E235+'05-2023'!E235+'06-2023'!E235+'07-2023'!E235+'08-2023'!E235+'09-2023'!E235+'10-2023'!E235+'11-2023'!E235+'12-2023'!E235</f>
        <v>2116874.8</v>
      </c>
      <c r="F235" s="22">
        <f>+'01-2023'!F235+'02-2023'!F235+'03-2023'!F235+'04-2023'!F235+'05-2023'!F235+'06-2023'!F235+'07-2023'!F235+'08-2023'!F235+'09-2023'!F235+'10-2023'!F235+'11-2023'!F235+'12-2023'!F235</f>
        <v>8573912.14</v>
      </c>
      <c r="G235" s="22">
        <f>+'01-2023'!G235+'02-2023'!G235+'03-2023'!G235+'04-2023'!G235+'05-2023'!G235+'06-2023'!G235+'07-2023'!G235+'08-2023'!G235+'09-2023'!G235+'10-2023'!G235+'11-2023'!G235+'12-2023'!G235</f>
        <v>817247.6099999999</v>
      </c>
      <c r="H235" s="22">
        <f>+'01-2023'!H235+'02-2023'!H235+'03-2023'!H235+'04-2023'!H235+'05-2023'!H235+'06-2023'!H235+'07-2023'!H235+'08-2023'!H235+'09-2023'!H235+'10-2023'!H235+'11-2023'!H235+'12-2023'!H235</f>
        <v>163449.52</v>
      </c>
      <c r="I235" s="22">
        <f>+'01-2023'!I235+'02-2023'!I235+'03-2023'!I235+'04-2023'!I235+'05-2023'!I235+'06-2023'!I235+'07-2023'!I235+'08-2023'!I235+'09-2023'!I235+'10-2023'!I235+'11-2023'!I235+'12-2023'!I235</f>
        <v>6537.969999999999</v>
      </c>
      <c r="J235" s="22">
        <f>+'01-2023'!J235+'02-2023'!J235+'03-2023'!J235+'04-2023'!J235+'05-2023'!J235+'06-2023'!J235+'07-2023'!J235+'08-2023'!J235+'09-2023'!J235+'10-2023'!J235+'11-2023'!J235+'12-2023'!J235</f>
        <v>647260.12</v>
      </c>
      <c r="K235" s="22">
        <f>+'01-2023'!K235+'02-2023'!K235+'03-2023'!K235+'04-2023'!K235+'05-2023'!K235+'06-2023'!K235+'07-2023'!K235+'08-2023'!K235+'09-2023'!K235+'10-2023'!K235+'11-2023'!K235+'12-2023'!K235</f>
        <v>143180947.58985287</v>
      </c>
      <c r="L235" s="22">
        <f>+'01-2023'!L235+'02-2023'!L235+'03-2023'!L235+'04-2023'!L235+'05-2023'!L235+'06-2023'!L235+'07-2023'!L235+'08-2023'!L235+'09-2023'!L235+'10-2023'!L235+'11-2023'!L235+'12-2023'!L235</f>
        <v>28753789.860767026</v>
      </c>
      <c r="M235" s="22">
        <f>+'01-2023'!M235+'02-2023'!M235+'03-2023'!M235+'04-2023'!M235+'05-2023'!M235+'06-2023'!M235+'07-2023'!M235+'08-2023'!M235+'09-2023'!M235+'10-2023'!M235+'11-2023'!M235+'12-2023'!M235</f>
        <v>114427157.72908585</v>
      </c>
      <c r="N235" s="73">
        <f>'05-2023'!N235+'06-2023'!N235+'07-2023'!N235+'08-2023'!N235+'09-2023'!N235+'10-2023'!N235+'11-2023'!N235+'12-2023'!N235</f>
        <v>2257293.15</v>
      </c>
      <c r="O235" s="73">
        <f>'05-2023'!O235+'06-2023'!O235+'07-2023'!O235+'08-2023'!O235+'09-2023'!O235+'10-2023'!O235+'11-2023'!O235+'12-2023'!O235</f>
        <v>451458.63</v>
      </c>
      <c r="P235" s="73">
        <f>'05-2023'!P235+'06-2023'!P235+'07-2023'!P235+'08-2023'!P235+'09-2023'!P235+'10-2023'!P235+'11-2023'!P235+'12-2023'!P235</f>
        <v>1805834.52</v>
      </c>
      <c r="Q235" s="74">
        <f t="shared" si="3"/>
        <v>125454164.50908585</v>
      </c>
    </row>
    <row r="236" spans="1:17" ht="12.75">
      <c r="A236" s="72">
        <f>+'01-2023'!A236</f>
        <v>225</v>
      </c>
      <c r="B236" s="21" t="str">
        <f>+'01-2023'!B236</f>
        <v>SERRANOPOLIS</v>
      </c>
      <c r="C236" s="25">
        <f>+IF(ISERROR(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,"",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</f>
        <v>0.40717157086591355</v>
      </c>
      <c r="D236" s="22">
        <f>+'01-2023'!D236+'02-2023'!D236+'03-2023'!D236+'04-2023'!D236+'05-2023'!D236+'06-2023'!D236+'07-2023'!D236+'08-2023'!D236+'09-2023'!D236+'10-2023'!D236+'11-2023'!D236+'12-2023'!D236</f>
        <v>805247.9099999999</v>
      </c>
      <c r="E236" s="22">
        <f>+'01-2023'!E236+'02-2023'!E236+'03-2023'!E236+'04-2023'!E236+'05-2023'!E236+'06-2023'!E236+'07-2023'!E236+'08-2023'!E236+'09-2023'!E236+'10-2023'!E236+'11-2023'!E236+'12-2023'!E236</f>
        <v>159610.87</v>
      </c>
      <c r="F236" s="22">
        <f>+'01-2023'!F236+'02-2023'!F236+'03-2023'!F236+'04-2023'!F236+'05-2023'!F236+'06-2023'!F236+'07-2023'!F236+'08-2023'!F236+'09-2023'!F236+'10-2023'!F236+'11-2023'!F236+'12-2023'!F236</f>
        <v>645637.04</v>
      </c>
      <c r="G236" s="22">
        <f>+'01-2023'!G236+'02-2023'!G236+'03-2023'!G236+'04-2023'!G236+'05-2023'!G236+'06-2023'!G236+'07-2023'!G236+'08-2023'!G236+'09-2023'!G236+'10-2023'!G236+'11-2023'!G236+'12-2023'!G236</f>
        <v>99897.19</v>
      </c>
      <c r="H236" s="22">
        <f>+'01-2023'!H236+'02-2023'!H236+'03-2023'!H236+'04-2023'!H236+'05-2023'!H236+'06-2023'!H236+'07-2023'!H236+'08-2023'!H236+'09-2023'!H236+'10-2023'!H236+'11-2023'!H236+'12-2023'!H236</f>
        <v>19979.43</v>
      </c>
      <c r="I236" s="22">
        <f>+'01-2023'!I236+'02-2023'!I236+'03-2023'!I236+'04-2023'!I236+'05-2023'!I236+'06-2023'!I236+'07-2023'!I236+'08-2023'!I236+'09-2023'!I236+'10-2023'!I236+'11-2023'!I236+'12-2023'!I236</f>
        <v>799.1999999999999</v>
      </c>
      <c r="J236" s="22">
        <f>+'01-2023'!J236+'02-2023'!J236+'03-2023'!J236+'04-2023'!J236+'05-2023'!J236+'06-2023'!J236+'07-2023'!J236+'08-2023'!J236+'09-2023'!J236+'10-2023'!J236+'11-2023'!J236+'12-2023'!J236</f>
        <v>79118.55999999998</v>
      </c>
      <c r="K236" s="22">
        <f>+'01-2023'!K236+'02-2023'!K236+'03-2023'!K236+'04-2023'!K236+'05-2023'!K236+'06-2023'!K236+'07-2023'!K236+'08-2023'!K236+'09-2023'!K236+'10-2023'!K236+'11-2023'!K236+'12-2023'!K236</f>
        <v>17329935.335603237</v>
      </c>
      <c r="L236" s="22">
        <f>+'01-2023'!L236+'02-2023'!L236+'03-2023'!L236+'04-2023'!L236+'05-2023'!L236+'06-2023'!L236+'07-2023'!L236+'08-2023'!L236+'09-2023'!L236+'10-2023'!L236+'11-2023'!L236+'12-2023'!L236</f>
        <v>3508638.3840016</v>
      </c>
      <c r="M236" s="22">
        <f>+'01-2023'!M236+'02-2023'!M236+'03-2023'!M236+'04-2023'!M236+'05-2023'!M236+'06-2023'!M236+'07-2023'!M236+'08-2023'!M236+'09-2023'!M236+'10-2023'!M236+'11-2023'!M236+'12-2023'!M236</f>
        <v>13821296.951601638</v>
      </c>
      <c r="N236" s="73">
        <f>'05-2023'!N236+'06-2023'!N236+'07-2023'!N236+'08-2023'!N236+'09-2023'!N236+'10-2023'!N236+'11-2023'!N236+'12-2023'!N236</f>
        <v>275910.95</v>
      </c>
      <c r="O236" s="73">
        <f>'05-2023'!O236+'06-2023'!O236+'07-2023'!O236+'08-2023'!O236+'09-2023'!O236+'10-2023'!O236+'11-2023'!O236+'12-2023'!O236</f>
        <v>55182.19</v>
      </c>
      <c r="P236" s="73">
        <f>'05-2023'!P236+'06-2023'!P236+'07-2023'!P236+'08-2023'!P236+'09-2023'!P236+'10-2023'!P236+'11-2023'!P236+'12-2023'!P236</f>
        <v>220728.76</v>
      </c>
      <c r="Q236" s="74">
        <f t="shared" si="3"/>
        <v>14766781.311601637</v>
      </c>
    </row>
    <row r="237" spans="1:17" ht="12.75">
      <c r="A237" s="72">
        <f>+'01-2023'!A237</f>
        <v>226</v>
      </c>
      <c r="B237" s="21" t="str">
        <f>+'01-2023'!B237</f>
        <v>SILVANIA</v>
      </c>
      <c r="C237" s="25">
        <f>+IF(ISERROR(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,"",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</f>
        <v>0.4467132250565132</v>
      </c>
      <c r="D237" s="22">
        <f>+'01-2023'!D237+'02-2023'!D237+'03-2023'!D237+'04-2023'!D237+'05-2023'!D237+'06-2023'!D237+'07-2023'!D237+'08-2023'!D237+'09-2023'!D237+'10-2023'!D237+'11-2023'!D237+'12-2023'!D237</f>
        <v>2724235.86</v>
      </c>
      <c r="E237" s="22">
        <f>+'01-2023'!E237+'02-2023'!E237+'03-2023'!E237+'04-2023'!E237+'05-2023'!E237+'06-2023'!E237+'07-2023'!E237+'08-2023'!E237+'09-2023'!E237+'10-2023'!E237+'11-2023'!E237+'12-2023'!E237</f>
        <v>533665.63</v>
      </c>
      <c r="F237" s="22">
        <f>+'01-2023'!F237+'02-2023'!F237+'03-2023'!F237+'04-2023'!F237+'05-2023'!F237+'06-2023'!F237+'07-2023'!F237+'08-2023'!F237+'09-2023'!F237+'10-2023'!F237+'11-2023'!F237+'12-2023'!F237</f>
        <v>2190570.23</v>
      </c>
      <c r="G237" s="22">
        <f>+'01-2023'!G237+'02-2023'!G237+'03-2023'!G237+'04-2023'!G237+'05-2023'!G237+'06-2023'!G237+'07-2023'!G237+'08-2023'!G237+'09-2023'!G237+'10-2023'!G237+'11-2023'!G237+'12-2023'!G237</f>
        <v>109598.54000000001</v>
      </c>
      <c r="H237" s="22">
        <f>+'01-2023'!H237+'02-2023'!H237+'03-2023'!H237+'04-2023'!H237+'05-2023'!H237+'06-2023'!H237+'07-2023'!H237+'08-2023'!H237+'09-2023'!H237+'10-2023'!H237+'11-2023'!H237+'12-2023'!H237</f>
        <v>21919.73</v>
      </c>
      <c r="I237" s="22">
        <f>+'01-2023'!I237+'02-2023'!I237+'03-2023'!I237+'04-2023'!I237+'05-2023'!I237+'06-2023'!I237+'07-2023'!I237+'08-2023'!I237+'09-2023'!I237+'10-2023'!I237+'11-2023'!I237+'12-2023'!I237</f>
        <v>876.79</v>
      </c>
      <c r="J237" s="22">
        <f>+'01-2023'!J237+'02-2023'!J237+'03-2023'!J237+'04-2023'!J237+'05-2023'!J237+'06-2023'!J237+'07-2023'!J237+'08-2023'!J237+'09-2023'!J237+'10-2023'!J237+'11-2023'!J237+'12-2023'!J237</f>
        <v>86802.02</v>
      </c>
      <c r="K237" s="22">
        <f>+'01-2023'!K237+'02-2023'!K237+'03-2023'!K237+'04-2023'!K237+'05-2023'!K237+'06-2023'!K237+'07-2023'!K237+'08-2023'!K237+'09-2023'!K237+'10-2023'!K237+'11-2023'!K237+'12-2023'!K237</f>
        <v>19031438.945565436</v>
      </c>
      <c r="L237" s="22">
        <f>+'01-2023'!L237+'02-2023'!L237+'03-2023'!L237+'04-2023'!L237+'05-2023'!L237+'06-2023'!L237+'07-2023'!L237+'08-2023'!L237+'09-2023'!L237+'10-2023'!L237+'11-2023'!L237+'12-2023'!L237</f>
        <v>3850269.8075647657</v>
      </c>
      <c r="M237" s="22">
        <f>+'01-2023'!M237+'02-2023'!M237+'03-2023'!M237+'04-2023'!M237+'05-2023'!M237+'06-2023'!M237+'07-2023'!M237+'08-2023'!M237+'09-2023'!M237+'10-2023'!M237+'11-2023'!M237+'12-2023'!M237</f>
        <v>15181169.138000667</v>
      </c>
      <c r="N237" s="73">
        <f>'05-2023'!N237+'06-2023'!N237+'07-2023'!N237+'08-2023'!N237+'09-2023'!N237+'10-2023'!N237+'11-2023'!N237+'12-2023'!N237</f>
        <v>302702.52</v>
      </c>
      <c r="O237" s="73">
        <f>'05-2023'!O237+'06-2023'!O237+'07-2023'!O237+'08-2023'!O237+'09-2023'!O237+'10-2023'!O237+'11-2023'!O237+'12-2023'!O237</f>
        <v>60540.51</v>
      </c>
      <c r="P237" s="73">
        <f>'05-2023'!P237+'06-2023'!P237+'07-2023'!P237+'08-2023'!P237+'09-2023'!P237+'10-2023'!P237+'11-2023'!P237+'12-2023'!P237</f>
        <v>242162.01</v>
      </c>
      <c r="Q237" s="74">
        <f t="shared" si="3"/>
        <v>17700703.39800067</v>
      </c>
    </row>
    <row r="238" spans="1:17" ht="12.75">
      <c r="A238" s="72">
        <f>+'01-2023'!A238</f>
        <v>227</v>
      </c>
      <c r="B238" s="21" t="str">
        <f>+'01-2023'!B238</f>
        <v>SIMOLANDIA</v>
      </c>
      <c r="C238" s="25">
        <f>+IF(ISERROR(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,"",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</f>
        <v>0.093900400587803</v>
      </c>
      <c r="D238" s="22">
        <f>+'01-2023'!D238+'02-2023'!D238+'03-2023'!D238+'04-2023'!D238+'05-2023'!D238+'06-2023'!D238+'07-2023'!D238+'08-2023'!D238+'09-2023'!D238+'10-2023'!D238+'11-2023'!D238+'12-2023'!D238</f>
        <v>381210.57999999996</v>
      </c>
      <c r="E238" s="22">
        <f>+'01-2023'!E238+'02-2023'!E238+'03-2023'!E238+'04-2023'!E238+'05-2023'!E238+'06-2023'!E238+'07-2023'!E238+'08-2023'!E238+'09-2023'!E238+'10-2023'!E238+'11-2023'!E238+'12-2023'!E238</f>
        <v>75660.76999999999</v>
      </c>
      <c r="F238" s="22">
        <f>+'01-2023'!F238+'02-2023'!F238+'03-2023'!F238+'04-2023'!F238+'05-2023'!F238+'06-2023'!F238+'07-2023'!F238+'08-2023'!F238+'09-2023'!F238+'10-2023'!F238+'11-2023'!F238+'12-2023'!F238</f>
        <v>305549.81</v>
      </c>
      <c r="G238" s="22">
        <f>+'01-2023'!G238+'02-2023'!G238+'03-2023'!G238+'04-2023'!G238+'05-2023'!G238+'06-2023'!G238+'07-2023'!G238+'08-2023'!G238+'09-2023'!G238+'10-2023'!G238+'11-2023'!G238+'12-2023'!G238</f>
        <v>23039.6</v>
      </c>
      <c r="H238" s="22">
        <f>+'01-2023'!H238+'02-2023'!H238+'03-2023'!H238+'04-2023'!H238+'05-2023'!H238+'06-2023'!H238+'07-2023'!H238+'08-2023'!H238+'09-2023'!H238+'10-2023'!H238+'11-2023'!H238+'12-2023'!H238</f>
        <v>4607.93</v>
      </c>
      <c r="I238" s="22">
        <f>+'01-2023'!I238+'02-2023'!I238+'03-2023'!I238+'04-2023'!I238+'05-2023'!I238+'06-2023'!I238+'07-2023'!I238+'08-2023'!I238+'09-2023'!I238+'10-2023'!I238+'11-2023'!I238+'12-2023'!I238</f>
        <v>184.33</v>
      </c>
      <c r="J238" s="22">
        <f>+'01-2023'!J238+'02-2023'!J238+'03-2023'!J238+'04-2023'!J238+'05-2023'!J238+'06-2023'!J238+'07-2023'!J238+'08-2023'!J238+'09-2023'!J238+'10-2023'!J238+'11-2023'!J238+'12-2023'!J238</f>
        <v>18247.339999999997</v>
      </c>
      <c r="K238" s="22">
        <f>+'01-2023'!K238+'02-2023'!K238+'03-2023'!K238+'04-2023'!K238+'05-2023'!K238+'06-2023'!K238+'07-2023'!K238+'08-2023'!K238+'09-2023'!K238+'10-2023'!K238+'11-2023'!K238+'12-2023'!K238</f>
        <v>4013432.53687197</v>
      </c>
      <c r="L238" s="22">
        <f>+'01-2023'!L238+'02-2023'!L238+'03-2023'!L238+'04-2023'!L238+'05-2023'!L238+'06-2023'!L238+'07-2023'!L238+'08-2023'!L238+'09-2023'!L238+'10-2023'!L238+'11-2023'!L238+'12-2023'!L238</f>
        <v>811294.8973420932</v>
      </c>
      <c r="M238" s="22">
        <f>+'01-2023'!M238+'02-2023'!M238+'03-2023'!M238+'04-2023'!M238+'05-2023'!M238+'06-2023'!M238+'07-2023'!M238+'08-2023'!M238+'09-2023'!M238+'10-2023'!M238+'11-2023'!M238+'12-2023'!M238</f>
        <v>3202137.6395298773</v>
      </c>
      <c r="N238" s="73">
        <f>'05-2023'!N238+'06-2023'!N238+'07-2023'!N238+'08-2023'!N238+'09-2023'!N238+'10-2023'!N238+'11-2023'!N238+'12-2023'!N238</f>
        <v>63632.51</v>
      </c>
      <c r="O238" s="73">
        <f>'05-2023'!O238+'06-2023'!O238+'07-2023'!O238+'08-2023'!O238+'09-2023'!O238+'10-2023'!O238+'11-2023'!O238+'12-2023'!O238</f>
        <v>12726.5</v>
      </c>
      <c r="P238" s="73">
        <f>'05-2023'!P238+'06-2023'!P238+'07-2023'!P238+'08-2023'!P238+'09-2023'!P238+'10-2023'!P238+'11-2023'!P238+'12-2023'!P238</f>
        <v>50906.009999999995</v>
      </c>
      <c r="Q238" s="74">
        <f t="shared" si="3"/>
        <v>3576840.799529877</v>
      </c>
    </row>
    <row r="239" spans="1:17" ht="12.75">
      <c r="A239" s="72">
        <f>+'01-2023'!A239</f>
        <v>228</v>
      </c>
      <c r="B239" s="21" t="str">
        <f>+'01-2023'!B239</f>
        <v>SITIO D'ABADIA</v>
      </c>
      <c r="C239" s="25">
        <f>+IF(ISERROR(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,"",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</f>
        <v>0.1020845861472702</v>
      </c>
      <c r="D239" s="22">
        <f>+'01-2023'!D239+'02-2023'!D239+'03-2023'!D239+'04-2023'!D239+'05-2023'!D239+'06-2023'!D239+'07-2023'!D239+'08-2023'!D239+'09-2023'!D239+'10-2023'!D239+'11-2023'!D239+'12-2023'!D239</f>
        <v>87412.83</v>
      </c>
      <c r="E239" s="22">
        <f>+'01-2023'!E239+'02-2023'!E239+'03-2023'!E239+'04-2023'!E239+'05-2023'!E239+'06-2023'!E239+'07-2023'!E239+'08-2023'!E239+'09-2023'!E239+'10-2023'!E239+'11-2023'!E239+'12-2023'!E239</f>
        <v>18226.420000000002</v>
      </c>
      <c r="F239" s="22">
        <f>+'01-2023'!F239+'02-2023'!F239+'03-2023'!F239+'04-2023'!F239+'05-2023'!F239+'06-2023'!F239+'07-2023'!F239+'08-2023'!F239+'09-2023'!F239+'10-2023'!F239+'11-2023'!F239+'12-2023'!F239</f>
        <v>69186.41</v>
      </c>
      <c r="G239" s="22">
        <f>+'01-2023'!G239+'02-2023'!G239+'03-2023'!G239+'04-2023'!G239+'05-2023'!G239+'06-2023'!G239+'07-2023'!G239+'08-2023'!G239+'09-2023'!G239+'10-2023'!G239+'11-2023'!G239+'12-2023'!G239</f>
        <v>25047.38</v>
      </c>
      <c r="H239" s="22">
        <f>+'01-2023'!H239+'02-2023'!H239+'03-2023'!H239+'04-2023'!H239+'05-2023'!H239+'06-2023'!H239+'07-2023'!H239+'08-2023'!H239+'09-2023'!H239+'10-2023'!H239+'11-2023'!H239+'12-2023'!H239</f>
        <v>5009.4800000000005</v>
      </c>
      <c r="I239" s="22">
        <f>+'01-2023'!I239+'02-2023'!I239+'03-2023'!I239+'04-2023'!I239+'05-2023'!I239+'06-2023'!I239+'07-2023'!I239+'08-2023'!I239+'09-2023'!I239+'10-2023'!I239+'11-2023'!I239+'12-2023'!I239</f>
        <v>200.37000000000003</v>
      </c>
      <c r="J239" s="22">
        <f>+'01-2023'!J239+'02-2023'!J239+'03-2023'!J239+'04-2023'!J239+'05-2023'!J239+'06-2023'!J239+'07-2023'!J239+'08-2023'!J239+'09-2023'!J239+'10-2023'!J239+'11-2023'!J239+'12-2023'!J239</f>
        <v>19837.53</v>
      </c>
      <c r="K239" s="22">
        <f>+'01-2023'!K239+'02-2023'!K239+'03-2023'!K239+'04-2023'!K239+'05-2023'!K239+'06-2023'!K239+'07-2023'!K239+'08-2023'!K239+'09-2023'!K239+'10-2023'!K239+'11-2023'!K239+'12-2023'!K239</f>
        <v>4324937.180726451</v>
      </c>
      <c r="L239" s="22">
        <f>+'01-2023'!L239+'02-2023'!L239+'03-2023'!L239+'04-2023'!L239+'05-2023'!L239+'06-2023'!L239+'07-2023'!L239+'08-2023'!L239+'09-2023'!L239+'10-2023'!L239+'11-2023'!L239+'12-2023'!L239</f>
        <v>881879.6816048195</v>
      </c>
      <c r="M239" s="22">
        <f>+'01-2023'!M239+'02-2023'!M239+'03-2023'!M239+'04-2023'!M239+'05-2023'!M239+'06-2023'!M239+'07-2023'!M239+'08-2023'!M239+'09-2023'!M239+'10-2023'!M239+'11-2023'!M239+'12-2023'!M239</f>
        <v>3443057.4991216315</v>
      </c>
      <c r="N239" s="73">
        <f>'05-2023'!N239+'06-2023'!N239+'07-2023'!N239+'08-2023'!N239+'09-2023'!N239+'10-2023'!N239+'11-2023'!N239+'12-2023'!N239</f>
        <v>69179.07</v>
      </c>
      <c r="O239" s="73">
        <f>'05-2023'!O239+'06-2023'!O239+'07-2023'!O239+'08-2023'!O239+'09-2023'!O239+'10-2023'!O239+'11-2023'!O239+'12-2023'!O239</f>
        <v>13835.81</v>
      </c>
      <c r="P239" s="73">
        <f>'05-2023'!P239+'06-2023'!P239+'07-2023'!P239+'08-2023'!P239+'09-2023'!P239+'10-2023'!P239+'11-2023'!P239+'12-2023'!P239</f>
        <v>55343.259999999995</v>
      </c>
      <c r="Q239" s="74">
        <f t="shared" si="3"/>
        <v>3587424.699121631</v>
      </c>
    </row>
    <row r="240" spans="1:17" ht="12.75">
      <c r="A240" s="72">
        <f>+'01-2023'!A240</f>
        <v>229</v>
      </c>
      <c r="B240" s="21" t="str">
        <f>+'01-2023'!B240</f>
        <v>TAQUARAL DE GOIAS</v>
      </c>
      <c r="C240" s="25">
        <f>+IF(ISERROR(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,"",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</f>
        <v>0.08593625956176947</v>
      </c>
      <c r="D240" s="22">
        <f>+'01-2023'!D240+'02-2023'!D240+'03-2023'!D240+'04-2023'!D240+'05-2023'!D240+'06-2023'!D240+'07-2023'!D240+'08-2023'!D240+'09-2023'!D240+'10-2023'!D240+'11-2023'!D240+'12-2023'!D240</f>
        <v>305256.99</v>
      </c>
      <c r="E240" s="22">
        <f>+'01-2023'!E240+'02-2023'!E240+'03-2023'!E240+'04-2023'!E240+'05-2023'!E240+'06-2023'!E240+'07-2023'!E240+'08-2023'!E240+'09-2023'!E240+'10-2023'!E240+'11-2023'!E240+'12-2023'!E240</f>
        <v>59401.58</v>
      </c>
      <c r="F240" s="22">
        <f>+'01-2023'!F240+'02-2023'!F240+'03-2023'!F240+'04-2023'!F240+'05-2023'!F240+'06-2023'!F240+'07-2023'!F240+'08-2023'!F240+'09-2023'!F240+'10-2023'!F240+'11-2023'!F240+'12-2023'!F240</f>
        <v>245855.41</v>
      </c>
      <c r="G240" s="22">
        <f>+'01-2023'!G240+'02-2023'!G240+'03-2023'!G240+'04-2023'!G240+'05-2023'!G240+'06-2023'!G240+'07-2023'!G240+'08-2023'!G240+'09-2023'!G240+'10-2023'!G240+'11-2023'!G240+'12-2023'!G240</f>
        <v>21085.600000000002</v>
      </c>
      <c r="H240" s="22">
        <f>+'01-2023'!H240+'02-2023'!H240+'03-2023'!H240+'04-2023'!H240+'05-2023'!H240+'06-2023'!H240+'07-2023'!H240+'08-2023'!H240+'09-2023'!H240+'10-2023'!H240+'11-2023'!H240+'12-2023'!H240</f>
        <v>4217.12</v>
      </c>
      <c r="I240" s="22">
        <f>+'01-2023'!I240+'02-2023'!I240+'03-2023'!I240+'04-2023'!I240+'05-2023'!I240+'06-2023'!I240+'07-2023'!I240+'08-2023'!I240+'09-2023'!I240+'10-2023'!I240+'11-2023'!I240+'12-2023'!I240</f>
        <v>168.68</v>
      </c>
      <c r="J240" s="22">
        <f>+'01-2023'!J240+'02-2023'!J240+'03-2023'!J240+'04-2023'!J240+'05-2023'!J240+'06-2023'!J240+'07-2023'!J240+'08-2023'!J240+'09-2023'!J240+'10-2023'!J240+'11-2023'!J240+'12-2023'!J240</f>
        <v>16699.8</v>
      </c>
      <c r="K240" s="22">
        <f>+'01-2023'!K240+'02-2023'!K240+'03-2023'!K240+'04-2023'!K240+'05-2023'!K240+'06-2023'!K240+'07-2023'!K240+'08-2023'!K240+'09-2023'!K240+'10-2023'!K240+'11-2023'!K240+'12-2023'!K240</f>
        <v>3639687.5042753103</v>
      </c>
      <c r="L240" s="22">
        <f>+'01-2023'!L240+'02-2023'!L240+'03-2023'!L240+'04-2023'!L240+'05-2023'!L240+'06-2023'!L240+'07-2023'!L240+'08-2023'!L240+'09-2023'!L240+'10-2023'!L240+'11-2023'!L240+'12-2023'!L240</f>
        <v>742805.7064552777</v>
      </c>
      <c r="M240" s="22">
        <f>+'01-2023'!M240+'02-2023'!M240+'03-2023'!M240+'04-2023'!M240+'05-2023'!M240+'06-2023'!M240+'07-2023'!M240+'08-2023'!M240+'09-2023'!M240+'10-2023'!M240+'11-2023'!M240+'12-2023'!M240</f>
        <v>2896881.797820033</v>
      </c>
      <c r="N240" s="73">
        <f>'05-2023'!N240+'06-2023'!N240+'07-2023'!N240+'08-2023'!N240+'09-2023'!N240+'10-2023'!N240+'11-2023'!N240+'12-2023'!N240</f>
        <v>58236.25</v>
      </c>
      <c r="O240" s="73">
        <f>'05-2023'!O240+'06-2023'!O240+'07-2023'!O240+'08-2023'!O240+'09-2023'!O240+'10-2023'!O240+'11-2023'!O240+'12-2023'!O240</f>
        <v>11647.25</v>
      </c>
      <c r="P240" s="73">
        <f>'05-2023'!P240+'06-2023'!P240+'07-2023'!P240+'08-2023'!P240+'09-2023'!P240+'10-2023'!P240+'11-2023'!P240+'12-2023'!P240</f>
        <v>46589</v>
      </c>
      <c r="Q240" s="74">
        <f t="shared" si="3"/>
        <v>3206026.007820033</v>
      </c>
    </row>
    <row r="241" spans="1:17" ht="12.75">
      <c r="A241" s="72">
        <f>+'01-2023'!A241</f>
        <v>230</v>
      </c>
      <c r="B241" s="21" t="str">
        <f>+'01-2023'!B241</f>
        <v>TERESINA DE GOIAS</v>
      </c>
      <c r="C241" s="25">
        <f>+IF(ISERROR(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,"",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</f>
        <v>0.06854370766313601</v>
      </c>
      <c r="D241" s="22">
        <f>+'01-2023'!D241+'02-2023'!D241+'03-2023'!D241+'04-2023'!D241+'05-2023'!D241+'06-2023'!D241+'07-2023'!D241+'08-2023'!D241+'09-2023'!D241+'10-2023'!D241+'11-2023'!D241+'12-2023'!D241</f>
        <v>76240.48999999999</v>
      </c>
      <c r="E241" s="22">
        <f>+'01-2023'!E241+'02-2023'!E241+'03-2023'!E241+'04-2023'!E241+'05-2023'!E241+'06-2023'!E241+'07-2023'!E241+'08-2023'!E241+'09-2023'!E241+'10-2023'!E241+'11-2023'!E241+'12-2023'!E241</f>
        <v>14949.850000000002</v>
      </c>
      <c r="F241" s="22">
        <f>+'01-2023'!F241+'02-2023'!F241+'03-2023'!F241+'04-2023'!F241+'05-2023'!F241+'06-2023'!F241+'07-2023'!F241+'08-2023'!F241+'09-2023'!F241+'10-2023'!F241+'11-2023'!F241+'12-2023'!F241</f>
        <v>61290.64</v>
      </c>
      <c r="G241" s="22">
        <f>+'01-2023'!G241+'02-2023'!G241+'03-2023'!G241+'04-2023'!G241+'05-2023'!G241+'06-2023'!G241+'07-2023'!G241+'08-2023'!G241+'09-2023'!G241+'10-2023'!G241+'11-2023'!G241+'12-2023'!G241</f>
        <v>16818.58</v>
      </c>
      <c r="H241" s="22">
        <f>+'01-2023'!H241+'02-2023'!H241+'03-2023'!H241+'04-2023'!H241+'05-2023'!H241+'06-2023'!H241+'07-2023'!H241+'08-2023'!H241+'09-2023'!H241+'10-2023'!H241+'11-2023'!H241+'12-2023'!H241</f>
        <v>3363.7299999999996</v>
      </c>
      <c r="I241" s="22">
        <f>+'01-2023'!I241+'02-2023'!I241+'03-2023'!I241+'04-2023'!I241+'05-2023'!I241+'06-2023'!I241+'07-2023'!I241+'08-2023'!I241+'09-2023'!I241+'10-2023'!I241+'11-2023'!I241+'12-2023'!I241</f>
        <v>134.56</v>
      </c>
      <c r="J241" s="22">
        <f>+'01-2023'!J241+'02-2023'!J241+'03-2023'!J241+'04-2023'!J241+'05-2023'!J241+'06-2023'!J241+'07-2023'!J241+'08-2023'!J241+'09-2023'!J241+'10-2023'!J241+'11-2023'!J241+'12-2023'!J241</f>
        <v>13320.29</v>
      </c>
      <c r="K241" s="22">
        <f>+'01-2023'!K241+'02-2023'!K241+'03-2023'!K241+'04-2023'!K241+'05-2023'!K241+'06-2023'!K241+'07-2023'!K241+'08-2023'!K241+'09-2023'!K241+'10-2023'!K241+'11-2023'!K241+'12-2023'!K241</f>
        <v>2767745.309741547</v>
      </c>
      <c r="L241" s="22">
        <f>+'01-2023'!L241+'02-2023'!L241+'03-2023'!L241+'04-2023'!L241+'05-2023'!L241+'06-2023'!L241+'07-2023'!L241+'08-2023'!L241+'09-2023'!L241+'10-2023'!L241+'11-2023'!L241+'12-2023'!L241</f>
        <v>592793.726749506</v>
      </c>
      <c r="M241" s="22">
        <f>+'01-2023'!M241+'02-2023'!M241+'03-2023'!M241+'04-2023'!M241+'05-2023'!M241+'06-2023'!M241+'07-2023'!M241+'08-2023'!M241+'09-2023'!M241+'10-2023'!M241+'11-2023'!M241+'12-2023'!M241</f>
        <v>2174951.582992041</v>
      </c>
      <c r="N241" s="73">
        <f>'05-2023'!N241+'06-2023'!N241+'07-2023'!N241+'08-2023'!N241+'09-2023'!N241+'10-2023'!N241+'11-2023'!N241+'12-2023'!N241</f>
        <v>46450.78</v>
      </c>
      <c r="O241" s="73">
        <f>'05-2023'!O241+'06-2023'!O241+'07-2023'!O241+'08-2023'!O241+'09-2023'!O241+'10-2023'!O241+'11-2023'!O241+'12-2023'!O241</f>
        <v>9290.15</v>
      </c>
      <c r="P241" s="73">
        <f>'05-2023'!P241+'06-2023'!P241+'07-2023'!P241+'08-2023'!P241+'09-2023'!P241+'10-2023'!P241+'11-2023'!P241+'12-2023'!P241</f>
        <v>37160.63</v>
      </c>
      <c r="Q241" s="74">
        <f t="shared" si="3"/>
        <v>2286723.142992041</v>
      </c>
    </row>
    <row r="242" spans="1:17" ht="12.75">
      <c r="A242" s="72">
        <f>+'01-2023'!A242</f>
        <v>231</v>
      </c>
      <c r="B242" s="21" t="str">
        <f>+'01-2023'!B242</f>
        <v>TEREZOPOLIS DE GOIAS</v>
      </c>
      <c r="C242" s="25">
        <f>+IF(ISERROR(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,"",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</f>
        <v>0.10856371865680312</v>
      </c>
      <c r="D242" s="22">
        <f>+'01-2023'!D242+'02-2023'!D242+'03-2023'!D242+'04-2023'!D242+'05-2023'!D242+'06-2023'!D242+'07-2023'!D242+'08-2023'!D242+'09-2023'!D242+'10-2023'!D242+'11-2023'!D242+'12-2023'!D242</f>
        <v>531535.7775</v>
      </c>
      <c r="E242" s="22">
        <f>+'01-2023'!E242+'02-2023'!E242+'03-2023'!E242+'04-2023'!E242+'05-2023'!E242+'06-2023'!E242+'07-2023'!E242+'08-2023'!E242+'09-2023'!E242+'10-2023'!E242+'11-2023'!E242+'12-2023'!E242</f>
        <v>105150.9575</v>
      </c>
      <c r="F242" s="22">
        <f>+'01-2023'!F242+'02-2023'!F242+'03-2023'!F242+'04-2023'!F242+'05-2023'!F242+'06-2023'!F242+'07-2023'!F242+'08-2023'!F242+'09-2023'!F242+'10-2023'!F242+'11-2023'!F242+'12-2023'!F242</f>
        <v>426384.82000000007</v>
      </c>
      <c r="G242" s="22">
        <f>+'01-2023'!G242+'02-2023'!G242+'03-2023'!G242+'04-2023'!G242+'05-2023'!G242+'06-2023'!G242+'07-2023'!G242+'08-2023'!G242+'09-2023'!G242+'10-2023'!G242+'11-2023'!G242+'12-2023'!G242</f>
        <v>26637.1</v>
      </c>
      <c r="H242" s="22">
        <f>+'01-2023'!H242+'02-2023'!H242+'03-2023'!H242+'04-2023'!H242+'05-2023'!H242+'06-2023'!H242+'07-2023'!H242+'08-2023'!H242+'09-2023'!H242+'10-2023'!H242+'11-2023'!H242+'12-2023'!H242</f>
        <v>5327.43</v>
      </c>
      <c r="I242" s="22">
        <f>+'01-2023'!I242+'02-2023'!I242+'03-2023'!I242+'04-2023'!I242+'05-2023'!I242+'06-2023'!I242+'07-2023'!I242+'08-2023'!I242+'09-2023'!I242+'10-2023'!I242+'11-2023'!I242+'12-2023'!I242</f>
        <v>213.11</v>
      </c>
      <c r="J242" s="22">
        <f>+'01-2023'!J242+'02-2023'!J242+'03-2023'!J242+'04-2023'!J242+'05-2023'!J242+'06-2023'!J242+'07-2023'!J242+'08-2023'!J242+'09-2023'!J242+'10-2023'!J242+'11-2023'!J242+'12-2023'!J242</f>
        <v>21096.56</v>
      </c>
      <c r="K242" s="22">
        <f>+'01-2023'!K242+'02-2023'!K242+'03-2023'!K242+'04-2023'!K242+'05-2023'!K242+'06-2023'!K242+'07-2023'!K242+'08-2023'!K242+'09-2023'!K242+'10-2023'!K242+'11-2023'!K242+'12-2023'!K242</f>
        <v>4490200.68713004</v>
      </c>
      <c r="L242" s="22">
        <f>+'01-2023'!L242+'02-2023'!L242+'03-2023'!L242+'04-2023'!L242+'05-2023'!L242+'06-2023'!L242+'07-2023'!L242+'08-2023'!L242+'09-2023'!L242+'10-2023'!L242+'11-2023'!L242+'12-2023'!L242</f>
        <v>934662.3247586361</v>
      </c>
      <c r="M242" s="22">
        <f>+'01-2023'!M242+'02-2023'!M242+'03-2023'!M242+'04-2023'!M242+'05-2023'!M242+'06-2023'!M242+'07-2023'!M242+'08-2023'!M242+'09-2023'!M242+'10-2023'!M242+'11-2023'!M242+'12-2023'!M242</f>
        <v>3555538.362371403</v>
      </c>
      <c r="N242" s="73">
        <f>'05-2023'!N242+'06-2023'!N242+'07-2023'!N242+'08-2023'!N242+'09-2023'!N242+'10-2023'!N242+'11-2023'!N242+'12-2023'!N242</f>
        <v>73567.8</v>
      </c>
      <c r="O242" s="73">
        <f>'05-2023'!O242+'06-2023'!O242+'07-2023'!O242+'08-2023'!O242+'09-2023'!O242+'10-2023'!O242+'11-2023'!O242+'12-2023'!O242</f>
        <v>14713.56</v>
      </c>
      <c r="P242" s="73">
        <f>'05-2023'!P242+'06-2023'!P242+'07-2023'!P242+'08-2023'!P242+'09-2023'!P242+'10-2023'!P242+'11-2023'!P242+'12-2023'!P242</f>
        <v>58854.240000000005</v>
      </c>
      <c r="Q242" s="74">
        <f t="shared" si="3"/>
        <v>4061873.982371403</v>
      </c>
    </row>
    <row r="243" spans="1:17" ht="12.75">
      <c r="A243" s="72">
        <f>+'01-2023'!A243</f>
        <v>232</v>
      </c>
      <c r="B243" s="21" t="str">
        <f>+'01-2023'!B243</f>
        <v>TRES RANCHOS</v>
      </c>
      <c r="C243" s="25">
        <f>+IF(ISERROR(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,"",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</f>
        <v>0.07564335873737865</v>
      </c>
      <c r="D243" s="22">
        <f>+'01-2023'!D243+'02-2023'!D243+'03-2023'!D243+'04-2023'!D243+'05-2023'!D243+'06-2023'!D243+'07-2023'!D243+'08-2023'!D243+'09-2023'!D243+'10-2023'!D243+'11-2023'!D243+'12-2023'!D243</f>
        <v>228360.44999999998</v>
      </c>
      <c r="E243" s="22">
        <f>+'01-2023'!E243+'02-2023'!E243+'03-2023'!E243+'04-2023'!E243+'05-2023'!E243+'06-2023'!E243+'07-2023'!E243+'08-2023'!E243+'09-2023'!E243+'10-2023'!E243+'11-2023'!E243+'12-2023'!E243</f>
        <v>46460.87</v>
      </c>
      <c r="F243" s="22">
        <f>+'01-2023'!F243+'02-2023'!F243+'03-2023'!F243+'04-2023'!F243+'05-2023'!F243+'06-2023'!F243+'07-2023'!F243+'08-2023'!F243+'09-2023'!F243+'10-2023'!F243+'11-2023'!F243+'12-2023'!F243</f>
        <v>181899.58000000002</v>
      </c>
      <c r="G243" s="22">
        <f>+'01-2023'!G243+'02-2023'!G243+'03-2023'!G243+'04-2023'!G243+'05-2023'!G243+'06-2023'!G243+'07-2023'!G243+'08-2023'!G243+'09-2023'!G243+'10-2023'!G243+'11-2023'!G243+'12-2023'!G243</f>
        <v>18560.33</v>
      </c>
      <c r="H243" s="22">
        <f>+'01-2023'!H243+'02-2023'!H243+'03-2023'!H243+'04-2023'!H243+'05-2023'!H243+'06-2023'!H243+'07-2023'!H243+'08-2023'!H243+'09-2023'!H243+'10-2023'!H243+'11-2023'!H243+'12-2023'!H243</f>
        <v>3712.0699999999997</v>
      </c>
      <c r="I243" s="22">
        <f>+'01-2023'!I243+'02-2023'!I243+'03-2023'!I243+'04-2023'!I243+'05-2023'!I243+'06-2023'!I243+'07-2023'!I243+'08-2023'!I243+'09-2023'!I243+'10-2023'!I243+'11-2023'!I243+'12-2023'!I243</f>
        <v>148.47</v>
      </c>
      <c r="J243" s="22">
        <f>+'01-2023'!J243+'02-2023'!J243+'03-2023'!J243+'04-2023'!J243+'05-2023'!J243+'06-2023'!J243+'07-2023'!J243+'08-2023'!J243+'09-2023'!J243+'10-2023'!J243+'11-2023'!J243+'12-2023'!J243</f>
        <v>14699.79</v>
      </c>
      <c r="K243" s="22">
        <f>+'01-2023'!K243+'02-2023'!K243+'03-2023'!K243+'04-2023'!K243+'05-2023'!K243+'06-2023'!K243+'07-2023'!K243+'08-2023'!K243+'09-2023'!K243+'10-2023'!K243+'11-2023'!K243+'12-2023'!K243</f>
        <v>3243712.701469211</v>
      </c>
      <c r="L243" s="22">
        <f>+'01-2023'!L243+'02-2023'!L243+'03-2023'!L243+'04-2023'!L243+'05-2023'!L243+'06-2023'!L243+'07-2023'!L243+'08-2023'!L243+'09-2023'!L243+'10-2023'!L243+'11-2023'!L243+'12-2023'!L243</f>
        <v>651287.0915845424</v>
      </c>
      <c r="M243" s="22">
        <f>+'01-2023'!M243+'02-2023'!M243+'03-2023'!M243+'04-2023'!M243+'05-2023'!M243+'06-2023'!M243+'07-2023'!M243+'08-2023'!M243+'09-2023'!M243+'10-2023'!M243+'11-2023'!M243+'12-2023'!M243</f>
        <v>2592425.609884668</v>
      </c>
      <c r="N243" s="73">
        <f>'05-2023'!N243+'06-2023'!N243+'07-2023'!N243+'08-2023'!N243+'09-2023'!N243+'10-2023'!N243+'11-2023'!N243+'12-2023'!N243</f>
        <v>51261.76</v>
      </c>
      <c r="O243" s="73">
        <f>'05-2023'!O243+'06-2023'!O243+'07-2023'!O243+'08-2023'!O243+'09-2023'!O243+'10-2023'!O243+'11-2023'!O243+'12-2023'!O243</f>
        <v>10252.35</v>
      </c>
      <c r="P243" s="73">
        <f>'05-2023'!P243+'06-2023'!P243+'07-2023'!P243+'08-2023'!P243+'09-2023'!P243+'10-2023'!P243+'11-2023'!P243+'12-2023'!P243</f>
        <v>41009.41</v>
      </c>
      <c r="Q243" s="74">
        <f t="shared" si="3"/>
        <v>2830034.3898846684</v>
      </c>
    </row>
    <row r="244" spans="1:17" ht="12.75">
      <c r="A244" s="72">
        <f>+'01-2023'!A244</f>
        <v>233</v>
      </c>
      <c r="B244" s="21" t="str">
        <f>+'01-2023'!B244</f>
        <v>TRINDADE</v>
      </c>
      <c r="C244" s="25">
        <f>+IF(ISERROR(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,"",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</f>
        <v>0.7236191225162641</v>
      </c>
      <c r="D244" s="22">
        <f>+'01-2023'!D244+'02-2023'!D244+'03-2023'!D244+'04-2023'!D244+'05-2023'!D244+'06-2023'!D244+'07-2023'!D244+'08-2023'!D244+'09-2023'!D244+'10-2023'!D244+'11-2023'!D244+'12-2023'!D244</f>
        <v>11244346.3025</v>
      </c>
      <c r="E244" s="22">
        <f>+'01-2023'!E244+'02-2023'!E244+'03-2023'!E244+'04-2023'!E244+'05-2023'!E244+'06-2023'!E244+'07-2023'!E244+'08-2023'!E244+'09-2023'!E244+'10-2023'!E244+'11-2023'!E244+'12-2023'!E244</f>
        <v>2246199.3325</v>
      </c>
      <c r="F244" s="22">
        <f>+'01-2023'!F244+'02-2023'!F244+'03-2023'!F244+'04-2023'!F244+'05-2023'!F244+'06-2023'!F244+'07-2023'!F244+'08-2023'!F244+'09-2023'!F244+'10-2023'!F244+'11-2023'!F244+'12-2023'!F244</f>
        <v>8998146.969999999</v>
      </c>
      <c r="G244" s="22">
        <f>+'01-2023'!G244+'02-2023'!G244+'03-2023'!G244+'04-2023'!G244+'05-2023'!G244+'06-2023'!G244+'07-2023'!G244+'08-2023'!G244+'09-2023'!G244+'10-2023'!G244+'11-2023'!G244+'12-2023'!G244</f>
        <v>177536.25</v>
      </c>
      <c r="H244" s="22">
        <f>+'01-2023'!H244+'02-2023'!H244+'03-2023'!H244+'04-2023'!H244+'05-2023'!H244+'06-2023'!H244+'07-2023'!H244+'08-2023'!H244+'09-2023'!H244+'10-2023'!H244+'11-2023'!H244+'12-2023'!H244</f>
        <v>35507.259999999995</v>
      </c>
      <c r="I244" s="22">
        <f>+'01-2023'!I244+'02-2023'!I244+'03-2023'!I244+'04-2023'!I244+'05-2023'!I244+'06-2023'!I244+'07-2023'!I244+'08-2023'!I244+'09-2023'!I244+'10-2023'!I244+'11-2023'!I244+'12-2023'!I244</f>
        <v>1420.29</v>
      </c>
      <c r="J244" s="22">
        <f>+'01-2023'!J244+'02-2023'!J244+'03-2023'!J244+'04-2023'!J244+'05-2023'!J244+'06-2023'!J244+'07-2023'!J244+'08-2023'!J244+'09-2023'!J244+'10-2023'!J244+'11-2023'!J244+'12-2023'!J244</f>
        <v>140608.7</v>
      </c>
      <c r="K244" s="22">
        <f>+'01-2023'!K244+'02-2023'!K244+'03-2023'!K244+'04-2023'!K244+'05-2023'!K244+'06-2023'!K244+'07-2023'!K244+'08-2023'!K244+'09-2023'!K244+'10-2023'!K244+'11-2023'!K244+'12-2023'!K244</f>
        <v>31112826.95803401</v>
      </c>
      <c r="L244" s="22">
        <f>+'01-2023'!L244+'02-2023'!L244+'03-2023'!L244+'04-2023'!L244+'05-2023'!L244+'06-2023'!L244+'07-2023'!L244+'08-2023'!L244+'09-2023'!L244+'10-2023'!L244+'11-2023'!L244+'12-2023'!L244</f>
        <v>6254931.148130339</v>
      </c>
      <c r="M244" s="22">
        <f>+'01-2023'!M244+'02-2023'!M244+'03-2023'!M244+'04-2023'!M244+'05-2023'!M244+'06-2023'!M244+'07-2023'!M244+'08-2023'!M244+'09-2023'!M244+'10-2023'!M244+'11-2023'!M244+'12-2023'!M244</f>
        <v>24857895.809903666</v>
      </c>
      <c r="N244" s="73">
        <f>'05-2023'!N244+'06-2023'!N244+'07-2023'!N244+'08-2023'!N244+'09-2023'!N244+'10-2023'!N244+'11-2023'!N244+'12-2023'!N244</f>
        <v>490314.25</v>
      </c>
      <c r="O244" s="73">
        <f>'05-2023'!O244+'06-2023'!O244+'07-2023'!O244+'08-2023'!O244+'09-2023'!O244+'10-2023'!O244+'11-2023'!O244+'12-2023'!O244</f>
        <v>98062.85</v>
      </c>
      <c r="P244" s="73">
        <f>'05-2023'!P244+'06-2023'!P244+'07-2023'!P244+'08-2023'!P244+'09-2023'!P244+'10-2023'!P244+'11-2023'!P244+'12-2023'!P244</f>
        <v>392251.4</v>
      </c>
      <c r="Q244" s="74">
        <f t="shared" si="3"/>
        <v>34388902.87990367</v>
      </c>
    </row>
    <row r="245" spans="1:17" ht="12.75">
      <c r="A245" s="72">
        <f>+'01-2023'!A245</f>
        <v>234</v>
      </c>
      <c r="B245" s="21" t="str">
        <f>+'01-2023'!B245</f>
        <v>TROMBAS</v>
      </c>
      <c r="C245" s="25">
        <f>+IF(ISERROR(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,"",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</f>
        <v>0.09764635320766223</v>
      </c>
      <c r="D245" s="22">
        <f>+'01-2023'!D245+'02-2023'!D245+'03-2023'!D245+'04-2023'!D245+'05-2023'!D245+'06-2023'!D245+'07-2023'!D245+'08-2023'!D245+'09-2023'!D245+'10-2023'!D245+'11-2023'!D245+'12-2023'!D245</f>
        <v>204078.66</v>
      </c>
      <c r="E245" s="22">
        <f>+'01-2023'!E245+'02-2023'!E245+'03-2023'!E245+'04-2023'!E245+'05-2023'!E245+'06-2023'!E245+'07-2023'!E245+'08-2023'!E245+'09-2023'!E245+'10-2023'!E245+'11-2023'!E245+'12-2023'!E245</f>
        <v>40538.33</v>
      </c>
      <c r="F245" s="22">
        <f>+'01-2023'!F245+'02-2023'!F245+'03-2023'!F245+'04-2023'!F245+'05-2023'!F245+'06-2023'!F245+'07-2023'!F245+'08-2023'!F245+'09-2023'!F245+'10-2023'!F245+'11-2023'!F245+'12-2023'!F245</f>
        <v>163540.33000000002</v>
      </c>
      <c r="G245" s="22">
        <f>+'01-2023'!G245+'02-2023'!G245+'03-2023'!G245+'04-2023'!G245+'05-2023'!G245+'06-2023'!G245+'07-2023'!G245+'08-2023'!G245+'09-2023'!G245+'10-2023'!G245+'11-2023'!G245+'12-2023'!G245</f>
        <v>23958.600000000002</v>
      </c>
      <c r="H245" s="22">
        <f>+'01-2023'!H245+'02-2023'!H245+'03-2023'!H245+'04-2023'!H245+'05-2023'!H245+'06-2023'!H245+'07-2023'!H245+'08-2023'!H245+'09-2023'!H245+'10-2023'!H245+'11-2023'!H245+'12-2023'!H245</f>
        <v>4791.73</v>
      </c>
      <c r="I245" s="22">
        <f>+'01-2023'!I245+'02-2023'!I245+'03-2023'!I245+'04-2023'!I245+'05-2023'!I245+'06-2023'!I245+'07-2023'!I245+'08-2023'!I245+'09-2023'!I245+'10-2023'!I245+'11-2023'!I245+'12-2023'!I245</f>
        <v>191.67999999999998</v>
      </c>
      <c r="J245" s="22">
        <f>+'01-2023'!J245+'02-2023'!J245+'03-2023'!J245+'04-2023'!J245+'05-2023'!J245+'06-2023'!J245+'07-2023'!J245+'08-2023'!J245+'09-2023'!J245+'10-2023'!J245+'11-2023'!J245+'12-2023'!J245</f>
        <v>18975.190000000002</v>
      </c>
      <c r="K245" s="22">
        <f>+'01-2023'!K245+'02-2023'!K245+'03-2023'!K245+'04-2023'!K245+'05-2023'!K245+'06-2023'!K245+'07-2023'!K245+'08-2023'!K245+'09-2023'!K245+'10-2023'!K245+'11-2023'!K245+'12-2023'!K245</f>
        <v>4034550.9760635938</v>
      </c>
      <c r="L245" s="22">
        <f>+'01-2023'!L245+'02-2023'!L245+'03-2023'!L245+'04-2023'!L245+'05-2023'!L245+'06-2023'!L245+'07-2023'!L245+'08-2023'!L245+'09-2023'!L245+'10-2023'!L245+'11-2023'!L245+'12-2023'!L245</f>
        <v>843165.1672138753</v>
      </c>
      <c r="M245" s="22">
        <f>+'01-2023'!M245+'02-2023'!M245+'03-2023'!M245+'04-2023'!M245+'05-2023'!M245+'06-2023'!M245+'07-2023'!M245+'08-2023'!M245+'09-2023'!M245+'10-2023'!M245+'11-2023'!M245+'12-2023'!M245</f>
        <v>3191385.8088497184</v>
      </c>
      <c r="N245" s="73">
        <f>'05-2023'!N245+'06-2023'!N245+'07-2023'!N245+'08-2023'!N245+'09-2023'!N245+'10-2023'!N245+'11-2023'!N245+'12-2023'!N245</f>
        <v>66171.09</v>
      </c>
      <c r="O245" s="73">
        <f>'05-2023'!O245+'06-2023'!O245+'07-2023'!O245+'08-2023'!O245+'09-2023'!O245+'10-2023'!O245+'11-2023'!O245+'12-2023'!O245</f>
        <v>13234.22</v>
      </c>
      <c r="P245" s="73">
        <f>'05-2023'!P245+'06-2023'!P245+'07-2023'!P245+'08-2023'!P245+'09-2023'!P245+'10-2023'!P245+'11-2023'!P245+'12-2023'!P245</f>
        <v>52936.869999999995</v>
      </c>
      <c r="Q245" s="74">
        <f t="shared" si="3"/>
        <v>3426838.1988497186</v>
      </c>
    </row>
    <row r="246" spans="1:17" ht="12.75">
      <c r="A246" s="72">
        <f>+'01-2023'!A246</f>
        <v>235</v>
      </c>
      <c r="B246" s="21" t="str">
        <f>+'01-2023'!B246</f>
        <v>TURVANIA</v>
      </c>
      <c r="C246" s="25">
        <f>+IF(ISERROR(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,"",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</f>
        <v>0.12456832464899555</v>
      </c>
      <c r="D246" s="22">
        <f>+'01-2023'!D246+'02-2023'!D246+'03-2023'!D246+'04-2023'!D246+'05-2023'!D246+'06-2023'!D246+'07-2023'!D246+'08-2023'!D246+'09-2023'!D246+'10-2023'!D246+'11-2023'!D246+'12-2023'!D246</f>
        <v>479005.62</v>
      </c>
      <c r="E246" s="22">
        <f>+'01-2023'!E246+'02-2023'!E246+'03-2023'!E246+'04-2023'!E246+'05-2023'!E246+'06-2023'!E246+'07-2023'!E246+'08-2023'!E246+'09-2023'!E246+'10-2023'!E246+'11-2023'!E246+'12-2023'!E246</f>
        <v>96094.26</v>
      </c>
      <c r="F246" s="22">
        <f>+'01-2023'!F246+'02-2023'!F246+'03-2023'!F246+'04-2023'!F246+'05-2023'!F246+'06-2023'!F246+'07-2023'!F246+'08-2023'!F246+'09-2023'!F246+'10-2023'!F246+'11-2023'!F246+'12-2023'!F246</f>
        <v>382911.36</v>
      </c>
      <c r="G246" s="22">
        <f>+'01-2023'!G246+'02-2023'!G246+'03-2023'!G246+'04-2023'!G246+'05-2023'!G246+'06-2023'!G246+'07-2023'!G246+'08-2023'!G246+'09-2023'!G246+'10-2023'!G246+'11-2023'!G246+'12-2023'!G246</f>
        <v>30563.64</v>
      </c>
      <c r="H246" s="22">
        <f>+'01-2023'!H246+'02-2023'!H246+'03-2023'!H246+'04-2023'!H246+'05-2023'!H246+'06-2023'!H246+'07-2023'!H246+'08-2023'!H246+'09-2023'!H246+'10-2023'!H246+'11-2023'!H246+'12-2023'!H246</f>
        <v>6112.73</v>
      </c>
      <c r="I246" s="22">
        <f>+'01-2023'!I246+'02-2023'!I246+'03-2023'!I246+'04-2023'!I246+'05-2023'!I246+'06-2023'!I246+'07-2023'!I246+'08-2023'!I246+'09-2023'!I246+'10-2023'!I246+'11-2023'!I246+'12-2023'!I246</f>
        <v>244.52</v>
      </c>
      <c r="J246" s="22">
        <f>+'01-2023'!J246+'02-2023'!J246+'03-2023'!J246+'04-2023'!J246+'05-2023'!J246+'06-2023'!J246+'07-2023'!J246+'08-2023'!J246+'09-2023'!J246+'10-2023'!J246+'11-2023'!J246+'12-2023'!J246</f>
        <v>24206.39</v>
      </c>
      <c r="K246" s="22">
        <f>+'01-2023'!K246+'02-2023'!K246+'03-2023'!K246+'04-2023'!K246+'05-2023'!K246+'06-2023'!K246+'07-2023'!K246+'08-2023'!K246+'09-2023'!K246+'10-2023'!K246+'11-2023'!K246+'12-2023'!K246</f>
        <v>5171616.5618398255</v>
      </c>
      <c r="L246" s="22">
        <f>+'01-2023'!L246+'02-2023'!L246+'03-2023'!L246+'04-2023'!L246+'05-2023'!L246+'06-2023'!L246+'07-2023'!L246+'08-2023'!L246+'09-2023'!L246+'10-2023'!L246+'11-2023'!L246+'12-2023'!L246</f>
        <v>1075453.753080758</v>
      </c>
      <c r="M246" s="22">
        <f>+'01-2023'!M246+'02-2023'!M246+'03-2023'!M246+'04-2023'!M246+'05-2023'!M246+'06-2023'!M246+'07-2023'!M246+'08-2023'!M246+'09-2023'!M246+'10-2023'!M246+'11-2023'!M246+'12-2023'!M246</f>
        <v>4096162.808759067</v>
      </c>
      <c r="N246" s="73">
        <f>'05-2023'!N246+'06-2023'!N246+'07-2023'!N246+'08-2023'!N246+'09-2023'!N246+'10-2023'!N246+'11-2023'!N246+'12-2023'!N246</f>
        <v>84412.95999999999</v>
      </c>
      <c r="O246" s="73">
        <f>'05-2023'!O246+'06-2023'!O246+'07-2023'!O246+'08-2023'!O246+'09-2023'!O246+'10-2023'!O246+'11-2023'!O246+'12-2023'!O246</f>
        <v>16882.59</v>
      </c>
      <c r="P246" s="73">
        <f>'05-2023'!P246+'06-2023'!P246+'07-2023'!P246+'08-2023'!P246+'09-2023'!P246+'10-2023'!P246+'11-2023'!P246+'12-2023'!P246</f>
        <v>67530.37</v>
      </c>
      <c r="Q246" s="74">
        <f t="shared" si="3"/>
        <v>4570810.928759067</v>
      </c>
    </row>
    <row r="247" spans="1:17" ht="12.75">
      <c r="A247" s="72">
        <f>+'01-2023'!A247</f>
        <v>236</v>
      </c>
      <c r="B247" s="21" t="str">
        <f>+'01-2023'!B247</f>
        <v>TURVELANDIA</v>
      </c>
      <c r="C247" s="25">
        <f>+IF(ISERROR(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,"",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</f>
        <v>0.29840933499722244</v>
      </c>
      <c r="D247" s="22">
        <f>+'01-2023'!D247+'02-2023'!D247+'03-2023'!D247+'04-2023'!D247+'05-2023'!D247+'06-2023'!D247+'07-2023'!D247+'08-2023'!D247+'09-2023'!D247+'10-2023'!D247+'11-2023'!D247+'12-2023'!D247</f>
        <v>411051.15</v>
      </c>
      <c r="E247" s="22">
        <f>+'01-2023'!E247+'02-2023'!E247+'03-2023'!E247+'04-2023'!E247+'05-2023'!E247+'06-2023'!E247+'07-2023'!E247+'08-2023'!E247+'09-2023'!E247+'10-2023'!E247+'11-2023'!E247+'12-2023'!E247</f>
        <v>82844.05</v>
      </c>
      <c r="F247" s="22">
        <f>+'01-2023'!F247+'02-2023'!F247+'03-2023'!F247+'04-2023'!F247+'05-2023'!F247+'06-2023'!F247+'07-2023'!F247+'08-2023'!F247+'09-2023'!F247+'10-2023'!F247+'11-2023'!F247+'12-2023'!F247</f>
        <v>328207.10000000003</v>
      </c>
      <c r="G247" s="22">
        <f>+'01-2023'!G247+'02-2023'!G247+'03-2023'!G247+'04-2023'!G247+'05-2023'!G247+'06-2023'!G247+'07-2023'!G247+'08-2023'!G247+'09-2023'!G247+'10-2023'!G247+'11-2023'!G247+'12-2023'!G247</f>
        <v>73214.45</v>
      </c>
      <c r="H247" s="22">
        <f>+'01-2023'!H247+'02-2023'!H247+'03-2023'!H247+'04-2023'!H247+'05-2023'!H247+'06-2023'!H247+'07-2023'!H247+'08-2023'!H247+'09-2023'!H247+'10-2023'!H247+'11-2023'!H247+'12-2023'!H247</f>
        <v>14642.89</v>
      </c>
      <c r="I247" s="22">
        <f>+'01-2023'!I247+'02-2023'!I247+'03-2023'!I247+'04-2023'!I247+'05-2023'!I247+'06-2023'!I247+'07-2023'!I247+'08-2023'!I247+'09-2023'!I247+'10-2023'!I247+'11-2023'!I247+'12-2023'!I247</f>
        <v>585.7100000000002</v>
      </c>
      <c r="J247" s="22">
        <f>+'01-2023'!J247+'02-2023'!J247+'03-2023'!J247+'04-2023'!J247+'05-2023'!J247+'06-2023'!J247+'07-2023'!J247+'08-2023'!J247+'09-2023'!J247+'10-2023'!J247+'11-2023'!J247+'12-2023'!J247</f>
        <v>57985.850000000006</v>
      </c>
      <c r="K247" s="22">
        <f>+'01-2023'!K247+'02-2023'!K247+'03-2023'!K247+'04-2023'!K247+'05-2023'!K247+'06-2023'!K247+'07-2023'!K247+'08-2023'!K247+'09-2023'!K247+'10-2023'!K247+'11-2023'!K247+'12-2023'!K247</f>
        <v>12688360.152308565</v>
      </c>
      <c r="L247" s="22">
        <f>+'01-2023'!L247+'02-2023'!L247+'03-2023'!L247+'04-2023'!L247+'05-2023'!L247+'06-2023'!L247+'07-2023'!L247+'08-2023'!L247+'09-2023'!L247+'10-2023'!L247+'11-2023'!L247+'12-2023'!L247</f>
        <v>2580684.086964291</v>
      </c>
      <c r="M247" s="22">
        <f>+'01-2023'!M247+'02-2023'!M247+'03-2023'!M247+'04-2023'!M247+'05-2023'!M247+'06-2023'!M247+'07-2023'!M247+'08-2023'!M247+'09-2023'!M247+'10-2023'!M247+'11-2023'!M247+'12-2023'!M247</f>
        <v>10107676.065344274</v>
      </c>
      <c r="N247" s="73">
        <f>'05-2023'!N247+'06-2023'!N247+'07-2023'!N247+'08-2023'!N247+'09-2023'!N247+'10-2023'!N247+'11-2023'!N247+'12-2023'!N247</f>
        <v>202200.44</v>
      </c>
      <c r="O247" s="73">
        <f>'05-2023'!O247+'06-2023'!O247+'07-2023'!O247+'08-2023'!O247+'09-2023'!O247+'10-2023'!O247+'11-2023'!O247+'12-2023'!O247</f>
        <v>40440.09</v>
      </c>
      <c r="P247" s="73">
        <f>'05-2023'!P247+'06-2023'!P247+'07-2023'!P247+'08-2023'!P247+'09-2023'!P247+'10-2023'!P247+'11-2023'!P247+'12-2023'!P247</f>
        <v>161760.35</v>
      </c>
      <c r="Q247" s="74">
        <f t="shared" si="3"/>
        <v>10655629.365344273</v>
      </c>
    </row>
    <row r="248" spans="1:17" ht="12.75">
      <c r="A248" s="72">
        <f>+'01-2023'!A248</f>
        <v>237</v>
      </c>
      <c r="B248" s="21" t="str">
        <f>+'01-2023'!B248</f>
        <v>UIRAPURU</v>
      </c>
      <c r="C248" s="25">
        <f>+IF(ISERROR(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,"",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</f>
        <v>0.06590207948907856</v>
      </c>
      <c r="D248" s="22">
        <f>+'01-2023'!D248+'02-2023'!D248+'03-2023'!D248+'04-2023'!D248+'05-2023'!D248+'06-2023'!D248+'07-2023'!D248+'08-2023'!D248+'09-2023'!D248+'10-2023'!D248+'11-2023'!D248+'12-2023'!D248</f>
        <v>127609.48</v>
      </c>
      <c r="E248" s="22">
        <f>+'01-2023'!E248+'02-2023'!E248+'03-2023'!E248+'04-2023'!E248+'05-2023'!E248+'06-2023'!E248+'07-2023'!E248+'08-2023'!E248+'09-2023'!E248+'10-2023'!E248+'11-2023'!E248+'12-2023'!E248</f>
        <v>24512.550000000003</v>
      </c>
      <c r="F248" s="22">
        <f>+'01-2023'!F248+'02-2023'!F248+'03-2023'!F248+'04-2023'!F248+'05-2023'!F248+'06-2023'!F248+'07-2023'!F248+'08-2023'!F248+'09-2023'!F248+'10-2023'!F248+'11-2023'!F248+'12-2023'!F248</f>
        <v>103096.93</v>
      </c>
      <c r="G248" s="22">
        <f>+'01-2023'!G248+'02-2023'!G248+'03-2023'!G248+'04-2023'!G248+'05-2023'!G248+'06-2023'!G248+'07-2023'!G248+'08-2023'!G248+'09-2023'!G248+'10-2023'!G248+'11-2023'!G248+'12-2023'!G248</f>
        <v>16169.31</v>
      </c>
      <c r="H248" s="22">
        <f>+'01-2023'!H248+'02-2023'!H248+'03-2023'!H248+'04-2023'!H248+'05-2023'!H248+'06-2023'!H248+'07-2023'!H248+'08-2023'!H248+'09-2023'!H248+'10-2023'!H248+'11-2023'!H248+'12-2023'!H248</f>
        <v>3233.87</v>
      </c>
      <c r="I248" s="22">
        <f>+'01-2023'!I248+'02-2023'!I248+'03-2023'!I248+'04-2023'!I248+'05-2023'!I248+'06-2023'!I248+'07-2023'!I248+'08-2023'!I248+'09-2023'!I248+'10-2023'!I248+'11-2023'!I248+'12-2023'!I248</f>
        <v>129.34999999999997</v>
      </c>
      <c r="J248" s="22">
        <f>+'01-2023'!J248+'02-2023'!J248+'03-2023'!J248+'04-2023'!J248+'05-2023'!J248+'06-2023'!J248+'07-2023'!J248+'08-2023'!J248+'09-2023'!J248+'10-2023'!J248+'11-2023'!J248+'12-2023'!J248</f>
        <v>12806.09</v>
      </c>
      <c r="K248" s="22">
        <f>+'01-2023'!K248+'02-2023'!K248+'03-2023'!K248+'04-2023'!K248+'05-2023'!K248+'06-2023'!K248+'07-2023'!K248+'08-2023'!K248+'09-2023'!K248+'10-2023'!K248+'11-2023'!K248+'12-2023'!K248</f>
        <v>2831924.462112351</v>
      </c>
      <c r="L248" s="22">
        <f>+'01-2023'!L248+'02-2023'!L248+'03-2023'!L248+'04-2023'!L248+'05-2023'!L248+'06-2023'!L248+'07-2023'!L248+'08-2023'!L248+'09-2023'!L248+'10-2023'!L248+'11-2023'!L248+'12-2023'!L248</f>
        <v>568601.2439139293</v>
      </c>
      <c r="M248" s="22">
        <f>+'01-2023'!M248+'02-2023'!M248+'03-2023'!M248+'04-2023'!M248+'05-2023'!M248+'06-2023'!M248+'07-2023'!M248+'08-2023'!M248+'09-2023'!M248+'10-2023'!M248+'11-2023'!M248+'12-2023'!M248</f>
        <v>2263323.2181984214</v>
      </c>
      <c r="N248" s="73">
        <f>'05-2023'!N248+'06-2023'!N248+'07-2023'!N248+'08-2023'!N248+'09-2023'!N248+'10-2023'!N248+'11-2023'!N248+'12-2023'!N248</f>
        <v>44644.2</v>
      </c>
      <c r="O248" s="73">
        <f>'05-2023'!O248+'06-2023'!O248+'07-2023'!O248+'08-2023'!O248+'09-2023'!O248+'10-2023'!O248+'11-2023'!O248+'12-2023'!O248</f>
        <v>8928.84</v>
      </c>
      <c r="P248" s="73">
        <f>'05-2023'!P248+'06-2023'!P248+'07-2023'!P248+'08-2023'!P248+'09-2023'!P248+'10-2023'!P248+'11-2023'!P248+'12-2023'!P248</f>
        <v>35715.36</v>
      </c>
      <c r="Q248" s="74">
        <f t="shared" si="3"/>
        <v>2414941.5981984213</v>
      </c>
    </row>
    <row r="249" spans="1:17" ht="12.75">
      <c r="A249" s="72">
        <f>+'01-2023'!A249</f>
        <v>238</v>
      </c>
      <c r="B249" s="21" t="str">
        <f>+'01-2023'!B249</f>
        <v>URUACU</v>
      </c>
      <c r="C249" s="25">
        <f>+IF(ISERROR(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,"",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</f>
        <v>0.34215904856531126</v>
      </c>
      <c r="D249" s="22">
        <f>+'01-2023'!D249+'02-2023'!D249+'03-2023'!D249+'04-2023'!D249+'05-2023'!D249+'06-2023'!D249+'07-2023'!D249+'08-2023'!D249+'09-2023'!D249+'10-2023'!D249+'11-2023'!D249+'12-2023'!D249</f>
        <v>5281183.449999999</v>
      </c>
      <c r="E249" s="22">
        <f>+'01-2023'!E249+'02-2023'!E249+'03-2023'!E249+'04-2023'!E249+'05-2023'!E249+'06-2023'!E249+'07-2023'!E249+'08-2023'!E249+'09-2023'!E249+'10-2023'!E249+'11-2023'!E249+'12-2023'!E249</f>
        <v>1050285.35</v>
      </c>
      <c r="F249" s="22">
        <f>+'01-2023'!F249+'02-2023'!F249+'03-2023'!F249+'04-2023'!F249+'05-2023'!F249+'06-2023'!F249+'07-2023'!F249+'08-2023'!F249+'09-2023'!F249+'10-2023'!F249+'11-2023'!F249+'12-2023'!F249</f>
        <v>4230898.100000001</v>
      </c>
      <c r="G249" s="22">
        <f>+'01-2023'!G249+'02-2023'!G249+'03-2023'!G249+'04-2023'!G249+'05-2023'!G249+'06-2023'!G249+'07-2023'!G249+'08-2023'!G249+'09-2023'!G249+'10-2023'!G249+'11-2023'!G249+'12-2023'!G249</f>
        <v>83947.23</v>
      </c>
      <c r="H249" s="22">
        <f>+'01-2023'!H249+'02-2023'!H249+'03-2023'!H249+'04-2023'!H249+'05-2023'!H249+'06-2023'!H249+'07-2023'!H249+'08-2023'!H249+'09-2023'!H249+'10-2023'!H249+'11-2023'!H249+'12-2023'!H249</f>
        <v>16789.45</v>
      </c>
      <c r="I249" s="22">
        <f>+'01-2023'!I249+'02-2023'!I249+'03-2023'!I249+'04-2023'!I249+'05-2023'!I249+'06-2023'!I249+'07-2023'!I249+'08-2023'!I249+'09-2023'!I249+'10-2023'!I249+'11-2023'!I249+'12-2023'!I249</f>
        <v>671.5699999999999</v>
      </c>
      <c r="J249" s="22">
        <f>+'01-2023'!J249+'02-2023'!J249+'03-2023'!J249+'04-2023'!J249+'05-2023'!J249+'06-2023'!J249+'07-2023'!J249+'08-2023'!J249+'09-2023'!J249+'10-2023'!J249+'11-2023'!J249+'12-2023'!J249</f>
        <v>66486.21</v>
      </c>
      <c r="K249" s="22">
        <f>+'01-2023'!K249+'02-2023'!K249+'03-2023'!K249+'04-2023'!K249+'05-2023'!K249+'06-2023'!K249+'07-2023'!K249+'08-2023'!K249+'09-2023'!K249+'10-2023'!K249+'11-2023'!K249+'12-2023'!K249</f>
        <v>14581293.202245992</v>
      </c>
      <c r="L249" s="22">
        <f>+'01-2023'!L249+'02-2023'!L249+'03-2023'!L249+'04-2023'!L249+'05-2023'!L249+'06-2023'!L249+'07-2023'!L249+'08-2023'!L249+'09-2023'!L249+'10-2023'!L249+'11-2023'!L249+'12-2023'!L249</f>
        <v>2952751.8071781364</v>
      </c>
      <c r="M249" s="22">
        <f>+'01-2023'!M249+'02-2023'!M249+'03-2023'!M249+'04-2023'!M249+'05-2023'!M249+'06-2023'!M249+'07-2023'!M249+'08-2023'!M249+'09-2023'!M249+'10-2023'!M249+'11-2023'!M249+'12-2023'!M249</f>
        <v>11628541.395067854</v>
      </c>
      <c r="N249" s="73">
        <f>'05-2023'!N249+'06-2023'!N249+'07-2023'!N249+'08-2023'!N249+'09-2023'!N249+'10-2023'!N249+'11-2023'!N249+'12-2023'!N249</f>
        <v>231855.43</v>
      </c>
      <c r="O249" s="73">
        <f>'05-2023'!O249+'06-2023'!O249+'07-2023'!O249+'08-2023'!O249+'09-2023'!O249+'10-2023'!O249+'11-2023'!O249+'12-2023'!O249</f>
        <v>46371.09</v>
      </c>
      <c r="P249" s="73">
        <f>'05-2023'!P249+'06-2023'!P249+'07-2023'!P249+'08-2023'!P249+'09-2023'!P249+'10-2023'!P249+'11-2023'!P249+'12-2023'!P249</f>
        <v>185484.34</v>
      </c>
      <c r="Q249" s="74">
        <f t="shared" si="3"/>
        <v>16111410.045067854</v>
      </c>
    </row>
    <row r="250" spans="1:17" ht="12.75">
      <c r="A250" s="72">
        <f>+'01-2023'!A250</f>
        <v>239</v>
      </c>
      <c r="B250" s="21" t="str">
        <f>+'01-2023'!B250</f>
        <v>URUANA</v>
      </c>
      <c r="C250" s="25">
        <f>+IF(ISERROR(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,"",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</f>
        <v>0.20795472026553244</v>
      </c>
      <c r="D250" s="22">
        <f>+'01-2023'!D250+'02-2023'!D250+'03-2023'!D250+'04-2023'!D250+'05-2023'!D250+'06-2023'!D250+'07-2023'!D250+'08-2023'!D250+'09-2023'!D250+'10-2023'!D250+'11-2023'!D250+'12-2023'!D250</f>
        <v>1300790.69</v>
      </c>
      <c r="E250" s="22">
        <f>+'01-2023'!E250+'02-2023'!E250+'03-2023'!E250+'04-2023'!E250+'05-2023'!E250+'06-2023'!E250+'07-2023'!E250+'08-2023'!E250+'09-2023'!E250+'10-2023'!E250+'11-2023'!E250+'12-2023'!E250</f>
        <v>255117.25999999998</v>
      </c>
      <c r="F250" s="22">
        <f>+'01-2023'!F250+'02-2023'!F250+'03-2023'!F250+'04-2023'!F250+'05-2023'!F250+'06-2023'!F250+'07-2023'!F250+'08-2023'!F250+'09-2023'!F250+'10-2023'!F250+'11-2023'!F250+'12-2023'!F250</f>
        <v>1045673.43</v>
      </c>
      <c r="G250" s="22">
        <f>+'01-2023'!G250+'02-2023'!G250+'03-2023'!G250+'04-2023'!G250+'05-2023'!G250+'06-2023'!G250+'07-2023'!G250+'08-2023'!G250+'09-2023'!G250+'10-2023'!G250+'11-2023'!G250+'12-2023'!G250</f>
        <v>51022.96</v>
      </c>
      <c r="H250" s="22">
        <f>+'01-2023'!H250+'02-2023'!H250+'03-2023'!H250+'04-2023'!H250+'05-2023'!H250+'06-2023'!H250+'07-2023'!H250+'08-2023'!H250+'09-2023'!H250+'10-2023'!H250+'11-2023'!H250+'12-2023'!H250</f>
        <v>10204.61</v>
      </c>
      <c r="I250" s="22">
        <f>+'01-2023'!I250+'02-2023'!I250+'03-2023'!I250+'04-2023'!I250+'05-2023'!I250+'06-2023'!I250+'07-2023'!I250+'08-2023'!I250+'09-2023'!I250+'10-2023'!I250+'11-2023'!I250+'12-2023'!I250</f>
        <v>408.21000000000004</v>
      </c>
      <c r="J250" s="22">
        <f>+'01-2023'!J250+'02-2023'!J250+'03-2023'!J250+'04-2023'!J250+'05-2023'!J250+'06-2023'!J250+'07-2023'!J250+'08-2023'!J250+'09-2023'!J250+'10-2023'!J250+'11-2023'!J250+'12-2023'!J250</f>
        <v>40410.14</v>
      </c>
      <c r="K250" s="22">
        <f>+'01-2023'!K250+'02-2023'!K250+'03-2023'!K250+'04-2023'!K250+'05-2023'!K250+'06-2023'!K250+'07-2023'!K250+'08-2023'!K250+'09-2023'!K250+'10-2023'!K250+'11-2023'!K250+'12-2023'!K250</f>
        <v>8824054.847492604</v>
      </c>
      <c r="L250" s="22">
        <f>+'01-2023'!L250+'02-2023'!L250+'03-2023'!L250+'04-2023'!L250+'05-2023'!L250+'06-2023'!L250+'07-2023'!L250+'08-2023'!L250+'09-2023'!L250+'10-2023'!L250+'11-2023'!L250+'12-2023'!L250</f>
        <v>1795783.5281417277</v>
      </c>
      <c r="M250" s="22">
        <f>+'01-2023'!M250+'02-2023'!M250+'03-2023'!M250+'04-2023'!M250+'05-2023'!M250+'06-2023'!M250+'07-2023'!M250+'08-2023'!M250+'09-2023'!M250+'10-2023'!M250+'11-2023'!M250+'12-2023'!M250</f>
        <v>7028271.319350876</v>
      </c>
      <c r="N250" s="73">
        <f>'05-2023'!N250+'06-2023'!N250+'07-2023'!N250+'08-2023'!N250+'09-2023'!N250+'10-2023'!N250+'11-2023'!N250+'12-2023'!N250</f>
        <v>140900.16999999998</v>
      </c>
      <c r="O250" s="73">
        <f>'05-2023'!O250+'06-2023'!O250+'07-2023'!O250+'08-2023'!O250+'09-2023'!O250+'10-2023'!O250+'11-2023'!O250+'12-2023'!O250</f>
        <v>28180.04</v>
      </c>
      <c r="P250" s="73">
        <f>'05-2023'!P250+'06-2023'!P250+'07-2023'!P250+'08-2023'!P250+'09-2023'!P250+'10-2023'!P250+'11-2023'!P250+'12-2023'!P250</f>
        <v>112720.13</v>
      </c>
      <c r="Q250" s="74">
        <f t="shared" si="3"/>
        <v>8227075.019350876</v>
      </c>
    </row>
    <row r="251" spans="1:17" ht="12.75">
      <c r="A251" s="72">
        <f>+'01-2023'!A251</f>
        <v>240</v>
      </c>
      <c r="B251" s="21" t="str">
        <f>+'01-2023'!B251</f>
        <v>URUTAI</v>
      </c>
      <c r="C251" s="25">
        <f>+IF(ISERROR(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,"",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</f>
        <v>0.12564688343689234</v>
      </c>
      <c r="D251" s="22">
        <f>+'01-2023'!D251+'02-2023'!D251+'03-2023'!D251+'04-2023'!D251+'05-2023'!D251+'06-2023'!D251+'07-2023'!D251+'08-2023'!D251+'09-2023'!D251+'10-2023'!D251+'11-2023'!D251+'12-2023'!D251</f>
        <v>299080</v>
      </c>
      <c r="E251" s="22">
        <f>+'01-2023'!E251+'02-2023'!E251+'03-2023'!E251+'04-2023'!E251+'05-2023'!E251+'06-2023'!E251+'07-2023'!E251+'08-2023'!E251+'09-2023'!E251+'10-2023'!E251+'11-2023'!E251+'12-2023'!E251</f>
        <v>58233.08</v>
      </c>
      <c r="F251" s="22">
        <f>+'01-2023'!F251+'02-2023'!F251+'03-2023'!F251+'04-2023'!F251+'05-2023'!F251+'06-2023'!F251+'07-2023'!F251+'08-2023'!F251+'09-2023'!F251+'10-2023'!F251+'11-2023'!F251+'12-2023'!F251</f>
        <v>240846.92</v>
      </c>
      <c r="G251" s="22">
        <f>+'01-2023'!G251+'02-2023'!G251+'03-2023'!G251+'04-2023'!G251+'05-2023'!G251+'06-2023'!G251+'07-2023'!G251+'08-2023'!G251+'09-2023'!G251+'10-2023'!G251+'11-2023'!G251+'12-2023'!G251</f>
        <v>30828.269999999997</v>
      </c>
      <c r="H251" s="22">
        <f>+'01-2023'!H251+'02-2023'!H251+'03-2023'!H251+'04-2023'!H251+'05-2023'!H251+'06-2023'!H251+'07-2023'!H251+'08-2023'!H251+'09-2023'!H251+'10-2023'!H251+'11-2023'!H251+'12-2023'!H251</f>
        <v>6165.660000000001</v>
      </c>
      <c r="I251" s="22">
        <f>+'01-2023'!I251+'02-2023'!I251+'03-2023'!I251+'04-2023'!I251+'05-2023'!I251+'06-2023'!I251+'07-2023'!I251+'08-2023'!I251+'09-2023'!I251+'10-2023'!I251+'11-2023'!I251+'12-2023'!I251</f>
        <v>246.63</v>
      </c>
      <c r="J251" s="22">
        <f>+'01-2023'!J251+'02-2023'!J251+'03-2023'!J251+'04-2023'!J251+'05-2023'!J251+'06-2023'!J251+'07-2023'!J251+'08-2023'!J251+'09-2023'!J251+'10-2023'!J251+'11-2023'!J251+'12-2023'!J251</f>
        <v>24415.980000000003</v>
      </c>
      <c r="K251" s="22">
        <f>+'01-2023'!K251+'02-2023'!K251+'03-2023'!K251+'04-2023'!K251+'05-2023'!K251+'06-2023'!K251+'07-2023'!K251+'08-2023'!K251+'09-2023'!K251+'10-2023'!K251+'11-2023'!K251+'12-2023'!K251</f>
        <v>5295285.392345264</v>
      </c>
      <c r="L251" s="22">
        <f>+'01-2023'!L251+'02-2023'!L251+'03-2023'!L251+'04-2023'!L251+'05-2023'!L251+'06-2023'!L251+'07-2023'!L251+'08-2023'!L251+'09-2023'!L251+'10-2023'!L251+'11-2023'!L251+'12-2023'!L251</f>
        <v>1080711.0043989867</v>
      </c>
      <c r="M251" s="22">
        <f>+'01-2023'!M251+'02-2023'!M251+'03-2023'!M251+'04-2023'!M251+'05-2023'!M251+'06-2023'!M251+'07-2023'!M251+'08-2023'!M251+'09-2023'!M251+'10-2023'!M251+'11-2023'!M251+'12-2023'!M251</f>
        <v>4214574.387946277</v>
      </c>
      <c r="N251" s="73">
        <f>'05-2023'!N251+'06-2023'!N251+'07-2023'!N251+'08-2023'!N251+'09-2023'!N251+'10-2023'!N251+'11-2023'!N251+'12-2023'!N251</f>
        <v>85143.34</v>
      </c>
      <c r="O251" s="73">
        <f>'05-2023'!O251+'06-2023'!O251+'07-2023'!O251+'08-2023'!O251+'09-2023'!O251+'10-2023'!O251+'11-2023'!O251+'12-2023'!O251</f>
        <v>17028.66</v>
      </c>
      <c r="P251" s="73">
        <f>'05-2023'!P251+'06-2023'!P251+'07-2023'!P251+'08-2023'!P251+'09-2023'!P251+'10-2023'!P251+'11-2023'!P251+'12-2023'!P251</f>
        <v>68114.68000000001</v>
      </c>
      <c r="Q251" s="74">
        <f t="shared" si="3"/>
        <v>4547951.967946277</v>
      </c>
    </row>
    <row r="252" spans="1:17" ht="12.75">
      <c r="A252" s="72">
        <f>+'01-2023'!A252</f>
        <v>241</v>
      </c>
      <c r="B252" s="21" t="str">
        <f>+'01-2023'!B252</f>
        <v>VALPARAISO DE GOIAS</v>
      </c>
      <c r="C252" s="25">
        <f>+IF(ISERROR(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,"",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</f>
        <v>0.41076558761565607</v>
      </c>
      <c r="D252" s="22">
        <f>+'01-2023'!D252+'02-2023'!D252+'03-2023'!D252+'04-2023'!D252+'05-2023'!D252+'06-2023'!D252+'07-2023'!D252+'08-2023'!D252+'09-2023'!D252+'10-2023'!D252+'11-2023'!D252+'12-2023'!D252</f>
        <v>6502156.960000001</v>
      </c>
      <c r="E252" s="22">
        <f>+'01-2023'!E252+'02-2023'!E252+'03-2023'!E252+'04-2023'!E252+'05-2023'!E252+'06-2023'!E252+'07-2023'!E252+'08-2023'!E252+'09-2023'!E252+'10-2023'!E252+'11-2023'!E252+'12-2023'!E252</f>
        <v>1304719.9100000001</v>
      </c>
      <c r="F252" s="22">
        <f>+'01-2023'!F252+'02-2023'!F252+'03-2023'!F252+'04-2023'!F252+'05-2023'!F252+'06-2023'!F252+'07-2023'!F252+'08-2023'!F252+'09-2023'!F252+'10-2023'!F252+'11-2023'!F252+'12-2023'!F252</f>
        <v>5197437.050000001</v>
      </c>
      <c r="G252" s="22">
        <f>+'01-2023'!G252+'02-2023'!G252+'03-2023'!G252+'04-2023'!G252+'05-2023'!G252+'06-2023'!G252+'07-2023'!G252+'08-2023'!G252+'09-2023'!G252+'10-2023'!G252+'11-2023'!G252+'12-2023'!G252</f>
        <v>100778.94</v>
      </c>
      <c r="H252" s="22">
        <f>+'01-2023'!H252+'02-2023'!H252+'03-2023'!H252+'04-2023'!H252+'05-2023'!H252+'06-2023'!H252+'07-2023'!H252+'08-2023'!H252+'09-2023'!H252+'10-2023'!H252+'11-2023'!H252+'12-2023'!H252</f>
        <v>20155.79</v>
      </c>
      <c r="I252" s="22">
        <f>+'01-2023'!I252+'02-2023'!I252+'03-2023'!I252+'04-2023'!I252+'05-2023'!I252+'06-2023'!I252+'07-2023'!I252+'08-2023'!I252+'09-2023'!I252+'10-2023'!I252+'11-2023'!I252+'12-2023'!I252</f>
        <v>806.22</v>
      </c>
      <c r="J252" s="22">
        <f>+'01-2023'!J252+'02-2023'!J252+'03-2023'!J252+'04-2023'!J252+'05-2023'!J252+'06-2023'!J252+'07-2023'!J252+'08-2023'!J252+'09-2023'!J252+'10-2023'!J252+'11-2023'!J252+'12-2023'!J252</f>
        <v>79816.93</v>
      </c>
      <c r="K252" s="22">
        <f>+'01-2023'!K252+'02-2023'!K252+'03-2023'!K252+'04-2023'!K252+'05-2023'!K252+'06-2023'!K252+'07-2023'!K252+'08-2023'!K252+'09-2023'!K252+'10-2023'!K252+'11-2023'!K252+'12-2023'!K252</f>
        <v>17509766.735674653</v>
      </c>
      <c r="L252" s="22">
        <f>+'01-2023'!L252+'02-2023'!L252+'03-2023'!L252+'04-2023'!L252+'05-2023'!L252+'06-2023'!L252+'07-2023'!L252+'08-2023'!L252+'09-2023'!L252+'10-2023'!L252+'11-2023'!L252+'12-2023'!L252</f>
        <v>3547266.907818767</v>
      </c>
      <c r="M252" s="22">
        <f>+'01-2023'!M252+'02-2023'!M252+'03-2023'!M252+'04-2023'!M252+'05-2023'!M252+'06-2023'!M252+'07-2023'!M252+'08-2023'!M252+'09-2023'!M252+'10-2023'!M252+'11-2023'!M252+'12-2023'!M252</f>
        <v>13962499.827855885</v>
      </c>
      <c r="N252" s="73">
        <f>'05-2023'!N252+'06-2023'!N252+'07-2023'!N252+'08-2023'!N252+'09-2023'!N252+'10-2023'!N252+'11-2023'!N252+'12-2023'!N252</f>
        <v>278323.16000000003</v>
      </c>
      <c r="O252" s="73">
        <f>'05-2023'!O252+'06-2023'!O252+'07-2023'!O252+'08-2023'!O252+'09-2023'!O252+'10-2023'!O252+'11-2023'!O252+'12-2023'!O252</f>
        <v>55664.64</v>
      </c>
      <c r="P252" s="73">
        <f>'05-2023'!P252+'06-2023'!P252+'07-2023'!P252+'08-2023'!P252+'09-2023'!P252+'10-2023'!P252+'11-2023'!P252+'12-2023'!P252</f>
        <v>222658.52000000002</v>
      </c>
      <c r="Q252" s="74">
        <f t="shared" si="3"/>
        <v>19462412.327855885</v>
      </c>
    </row>
    <row r="253" spans="1:17" ht="12.75">
      <c r="A253" s="72">
        <f>+'01-2023'!A253</f>
        <v>242</v>
      </c>
      <c r="B253" s="21" t="str">
        <f>+'01-2023'!B253</f>
        <v>VARJAO</v>
      </c>
      <c r="C253" s="25">
        <f>+IF(ISERROR(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,"",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</f>
        <v>0.1016391476184218</v>
      </c>
      <c r="D253" s="22">
        <f>+'01-2023'!D253+'02-2023'!D253+'03-2023'!D253+'04-2023'!D253+'05-2023'!D253+'06-2023'!D253+'07-2023'!D253+'08-2023'!D253+'09-2023'!D253+'10-2023'!D253+'11-2023'!D253+'12-2023'!D253</f>
        <v>346780.49</v>
      </c>
      <c r="E253" s="22">
        <f>+'01-2023'!E253+'02-2023'!E253+'03-2023'!E253+'04-2023'!E253+'05-2023'!E253+'06-2023'!E253+'07-2023'!E253+'08-2023'!E253+'09-2023'!E253+'10-2023'!E253+'11-2023'!E253+'12-2023'!E253</f>
        <v>67964.98</v>
      </c>
      <c r="F253" s="22">
        <f>+'01-2023'!F253+'02-2023'!F253+'03-2023'!F253+'04-2023'!F253+'05-2023'!F253+'06-2023'!F253+'07-2023'!F253+'08-2023'!F253+'09-2023'!F253+'10-2023'!F253+'11-2023'!F253+'12-2023'!F253</f>
        <v>278815.51</v>
      </c>
      <c r="G253" s="22">
        <f>+'01-2023'!G253+'02-2023'!G253+'03-2023'!G253+'04-2023'!G253+'05-2023'!G253+'06-2023'!G253+'07-2023'!G253+'08-2023'!G253+'09-2023'!G253+'10-2023'!G253+'11-2023'!G253+'12-2023'!G253</f>
        <v>24938.230000000003</v>
      </c>
      <c r="H253" s="22">
        <f>+'01-2023'!H253+'02-2023'!H253+'03-2023'!H253+'04-2023'!H253+'05-2023'!H253+'06-2023'!H253+'07-2023'!H253+'08-2023'!H253+'09-2023'!H253+'10-2023'!H253+'11-2023'!H253+'12-2023'!H253</f>
        <v>4987.66</v>
      </c>
      <c r="I253" s="22">
        <f>+'01-2023'!I253+'02-2023'!I253+'03-2023'!I253+'04-2023'!I253+'05-2023'!I253+'06-2023'!I253+'07-2023'!I253+'08-2023'!I253+'09-2023'!I253+'10-2023'!I253+'11-2023'!I253+'12-2023'!I253</f>
        <v>199.51000000000002</v>
      </c>
      <c r="J253" s="22">
        <f>+'01-2023'!J253+'02-2023'!J253+'03-2023'!J253+'04-2023'!J253+'05-2023'!J253+'06-2023'!J253+'07-2023'!J253+'08-2023'!J253+'09-2023'!J253+'10-2023'!J253+'11-2023'!J253+'12-2023'!J253</f>
        <v>19751.06</v>
      </c>
      <c r="K253" s="22">
        <f>+'01-2023'!K253+'02-2023'!K253+'03-2023'!K253+'04-2023'!K253+'05-2023'!K253+'06-2023'!K253+'07-2023'!K253+'08-2023'!K253+'09-2023'!K253+'10-2023'!K253+'11-2023'!K253+'12-2023'!K253</f>
        <v>4351701.472970145</v>
      </c>
      <c r="L253" s="22">
        <f>+'01-2023'!L253+'02-2023'!L253+'03-2023'!L253+'04-2023'!L253+'05-2023'!L253+'06-2023'!L253+'07-2023'!L253+'08-2023'!L253+'09-2023'!L253+'10-2023'!L253+'11-2023'!L253+'12-2023'!L253</f>
        <v>873759.7489447643</v>
      </c>
      <c r="M253" s="22">
        <f>+'01-2023'!M253+'02-2023'!M253+'03-2023'!M253+'04-2023'!M253+'05-2023'!M253+'06-2023'!M253+'07-2023'!M253+'08-2023'!M253+'09-2023'!M253+'10-2023'!M253+'11-2023'!M253+'12-2023'!M253</f>
        <v>3477941.7240253803</v>
      </c>
      <c r="N253" s="73">
        <f>'05-2023'!N253+'06-2023'!N253+'07-2023'!N253+'08-2023'!N253+'09-2023'!N253+'10-2023'!N253+'11-2023'!N253+'12-2023'!N253</f>
        <v>68876.33</v>
      </c>
      <c r="O253" s="73">
        <f>'05-2023'!O253+'06-2023'!O253+'07-2023'!O253+'08-2023'!O253+'09-2023'!O253+'10-2023'!O253+'11-2023'!O253+'12-2023'!O253</f>
        <v>13775.27</v>
      </c>
      <c r="P253" s="73">
        <f>'05-2023'!P253+'06-2023'!P253+'07-2023'!P253+'08-2023'!P253+'09-2023'!P253+'10-2023'!P253+'11-2023'!P253+'12-2023'!P253</f>
        <v>55101.060000000005</v>
      </c>
      <c r="Q253" s="74">
        <f t="shared" si="3"/>
        <v>3831609.35402538</v>
      </c>
    </row>
    <row r="254" spans="1:17" ht="12.75">
      <c r="A254" s="72">
        <f>+'01-2023'!A254</f>
        <v>243</v>
      </c>
      <c r="B254" s="21" t="str">
        <f>+'01-2023'!B254</f>
        <v>VIANOPOLIS</v>
      </c>
      <c r="C254" s="25">
        <f>+IF(ISERROR(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,"",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</f>
        <v>0.293863245731237</v>
      </c>
      <c r="D254" s="22">
        <f>+'01-2023'!D254+'02-2023'!D254+'03-2023'!D254+'04-2023'!D254+'05-2023'!D254+'06-2023'!D254+'07-2023'!D254+'08-2023'!D254+'09-2023'!D254+'10-2023'!D254+'11-2023'!D254+'12-2023'!D254</f>
        <v>1950296.79</v>
      </c>
      <c r="E254" s="22">
        <f>+'01-2023'!E254+'02-2023'!E254+'03-2023'!E254+'04-2023'!E254+'05-2023'!E254+'06-2023'!E254+'07-2023'!E254+'08-2023'!E254+'09-2023'!E254+'10-2023'!E254+'11-2023'!E254+'12-2023'!E254</f>
        <v>385297.6</v>
      </c>
      <c r="F254" s="22">
        <f>+'01-2023'!F254+'02-2023'!F254+'03-2023'!F254+'04-2023'!F254+'05-2023'!F254+'06-2023'!F254+'07-2023'!F254+'08-2023'!F254+'09-2023'!F254+'10-2023'!F254+'11-2023'!F254+'12-2023'!F254</f>
        <v>1564999.19</v>
      </c>
      <c r="G254" s="22">
        <f>+'01-2023'!G254+'02-2023'!G254+'03-2023'!G254+'04-2023'!G254+'05-2023'!G254+'06-2023'!G254+'07-2023'!G254+'08-2023'!G254+'09-2023'!G254+'10-2023'!G254+'11-2023'!G254+'12-2023'!G254</f>
        <v>72098.17</v>
      </c>
      <c r="H254" s="22">
        <f>+'01-2023'!H254+'02-2023'!H254+'03-2023'!H254+'04-2023'!H254+'05-2023'!H254+'06-2023'!H254+'07-2023'!H254+'08-2023'!H254+'09-2023'!H254+'10-2023'!H254+'11-2023'!H254+'12-2023'!H254</f>
        <v>14419.650000000001</v>
      </c>
      <c r="I254" s="22">
        <f>+'01-2023'!I254+'02-2023'!I254+'03-2023'!I254+'04-2023'!I254+'05-2023'!I254+'06-2023'!I254+'07-2023'!I254+'08-2023'!I254+'09-2023'!I254+'10-2023'!I254+'11-2023'!I254+'12-2023'!I254</f>
        <v>576.7800000000001</v>
      </c>
      <c r="J254" s="22">
        <f>+'01-2023'!J254+'02-2023'!J254+'03-2023'!J254+'04-2023'!J254+'05-2023'!J254+'06-2023'!J254+'07-2023'!J254+'08-2023'!J254+'09-2023'!J254+'10-2023'!J254+'11-2023'!J254+'12-2023'!J254</f>
        <v>57101.74</v>
      </c>
      <c r="K254" s="22">
        <f>+'01-2023'!K254+'02-2023'!K254+'03-2023'!K254+'04-2023'!K254+'05-2023'!K254+'06-2023'!K254+'07-2023'!K254+'08-2023'!K254+'09-2023'!K254+'10-2023'!K254+'11-2023'!K254+'12-2023'!K254</f>
        <v>12464448.840364475</v>
      </c>
      <c r="L254" s="22">
        <f>+'01-2023'!L254+'02-2023'!L254+'03-2023'!L254+'04-2023'!L254+'05-2023'!L254+'06-2023'!L254+'07-2023'!L254+'08-2023'!L254+'09-2023'!L254+'10-2023'!L254+'11-2023'!L254+'12-2023'!L254</f>
        <v>2535750.5083639594</v>
      </c>
      <c r="M254" s="22">
        <f>+'01-2023'!M254+'02-2023'!M254+'03-2023'!M254+'04-2023'!M254+'05-2023'!M254+'06-2023'!M254+'07-2023'!M254+'08-2023'!M254+'09-2023'!M254+'10-2023'!M254+'11-2023'!M254+'12-2023'!M254</f>
        <v>9928698.332000518</v>
      </c>
      <c r="N254" s="73">
        <f>'05-2023'!N254+'06-2023'!N254+'07-2023'!N254+'08-2023'!N254+'09-2023'!N254+'10-2023'!N254+'11-2023'!N254+'12-2023'!N254</f>
        <v>199131.85</v>
      </c>
      <c r="O254" s="73">
        <f>'05-2023'!O254+'06-2023'!O254+'07-2023'!O254+'08-2023'!O254+'09-2023'!O254+'10-2023'!O254+'11-2023'!O254+'12-2023'!O254</f>
        <v>39826.369999999995</v>
      </c>
      <c r="P254" s="73">
        <f>'05-2023'!P254+'06-2023'!P254+'07-2023'!P254+'08-2023'!P254+'09-2023'!P254+'10-2023'!P254+'11-2023'!P254+'12-2023'!P254</f>
        <v>159305.47999999998</v>
      </c>
      <c r="Q254" s="74">
        <f t="shared" si="3"/>
        <v>11710104.742000518</v>
      </c>
    </row>
    <row r="255" spans="1:17" ht="12.75">
      <c r="A255" s="72">
        <f>+'01-2023'!A255</f>
        <v>244</v>
      </c>
      <c r="B255" s="21" t="str">
        <f>+'01-2023'!B255</f>
        <v>VICENTINOPOLIS</v>
      </c>
      <c r="C255" s="25">
        <f>+IF(ISERROR(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,"",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</f>
        <v>0.31986870985077265</v>
      </c>
      <c r="D255" s="22">
        <f>+'01-2023'!D255+'02-2023'!D255+'03-2023'!D255+'04-2023'!D255+'05-2023'!D255+'06-2023'!D255+'07-2023'!D255+'08-2023'!D255+'09-2023'!D255+'10-2023'!D255+'11-2023'!D255+'12-2023'!D255</f>
        <v>1264344.445</v>
      </c>
      <c r="E255" s="22">
        <f>+'01-2023'!E255+'02-2023'!E255+'03-2023'!E255+'04-2023'!E255+'05-2023'!E255+'06-2023'!E255+'07-2023'!E255+'08-2023'!E255+'09-2023'!E255+'10-2023'!E255+'11-2023'!E255+'12-2023'!E255</f>
        <v>246769.765</v>
      </c>
      <c r="F255" s="22">
        <f>+'01-2023'!F255+'02-2023'!F255+'03-2023'!F255+'04-2023'!F255+'05-2023'!F255+'06-2023'!F255+'07-2023'!F255+'08-2023'!F255+'09-2023'!F255+'10-2023'!F255+'11-2023'!F255+'12-2023'!F255</f>
        <v>1017574.68</v>
      </c>
      <c r="G255" s="22">
        <f>+'01-2023'!G255+'02-2023'!G255+'03-2023'!G255+'04-2023'!G255+'05-2023'!G255+'06-2023'!G255+'07-2023'!G255+'08-2023'!G255+'09-2023'!G255+'10-2023'!G255+'11-2023'!G255+'12-2023'!G255</f>
        <v>78477.64</v>
      </c>
      <c r="H255" s="22">
        <f>+'01-2023'!H255+'02-2023'!H255+'03-2023'!H255+'04-2023'!H255+'05-2023'!H255+'06-2023'!H255+'07-2023'!H255+'08-2023'!H255+'09-2023'!H255+'10-2023'!H255+'11-2023'!H255+'12-2023'!H255</f>
        <v>15695.54</v>
      </c>
      <c r="I255" s="22">
        <f>+'01-2023'!I255+'02-2023'!I255+'03-2023'!I255+'04-2023'!I255+'05-2023'!I255+'06-2023'!I255+'07-2023'!I255+'08-2023'!I255+'09-2023'!I255+'10-2023'!I255+'11-2023'!I255+'12-2023'!I255</f>
        <v>627.82</v>
      </c>
      <c r="J255" s="22">
        <f>+'01-2023'!J255+'02-2023'!J255+'03-2023'!J255+'04-2023'!J255+'05-2023'!J255+'06-2023'!J255+'07-2023'!J255+'08-2023'!J255+'09-2023'!J255+'10-2023'!J255+'11-2023'!J255+'12-2023'!J255</f>
        <v>62154.28</v>
      </c>
      <c r="K255" s="22">
        <f>+'01-2023'!K255+'02-2023'!K255+'03-2023'!K255+'04-2023'!K255+'05-2023'!K255+'06-2023'!K255+'07-2023'!K255+'08-2023'!K255+'09-2023'!K255+'10-2023'!K255+'11-2023'!K255+'12-2023'!K255</f>
        <v>13735090.44982144</v>
      </c>
      <c r="L255" s="22">
        <f>+'01-2023'!L255+'02-2023'!L255+'03-2023'!L255+'04-2023'!L255+'05-2023'!L255+'06-2023'!L255+'07-2023'!L255+'08-2023'!L255+'09-2023'!L255+'10-2023'!L255+'11-2023'!L255+'12-2023'!L255</f>
        <v>2757783.495922919</v>
      </c>
      <c r="M255" s="22">
        <f>+'01-2023'!M255+'02-2023'!M255+'03-2023'!M255+'04-2023'!M255+'05-2023'!M255+'06-2023'!M255+'07-2023'!M255+'08-2023'!M255+'09-2023'!M255+'10-2023'!M255+'11-2023'!M255+'12-2023'!M255</f>
        <v>10977306.95389852</v>
      </c>
      <c r="N255" s="73">
        <f>'05-2023'!N255+'06-2023'!N255+'07-2023'!N255+'08-2023'!N255+'09-2023'!N255+'10-2023'!N255+'11-2023'!N255+'12-2023'!N255</f>
        <v>216731.46</v>
      </c>
      <c r="O255" s="73">
        <f>'05-2023'!O255+'06-2023'!O255+'07-2023'!O255+'08-2023'!O255+'09-2023'!O255+'10-2023'!O255+'11-2023'!O255+'12-2023'!O255</f>
        <v>43346.29</v>
      </c>
      <c r="P255" s="73">
        <f>'05-2023'!P255+'06-2023'!P255+'07-2023'!P255+'08-2023'!P255+'09-2023'!P255+'10-2023'!P255+'11-2023'!P255+'12-2023'!P255</f>
        <v>173385.16999999998</v>
      </c>
      <c r="Q255" s="74">
        <f>+F255+J255+M255+P255</f>
        <v>12230421.08389852</v>
      </c>
    </row>
    <row r="256" spans="1:17" ht="12.75">
      <c r="A256" s="72">
        <f>+'01-2023'!A256</f>
        <v>245</v>
      </c>
      <c r="B256" s="21" t="str">
        <f>+'01-2023'!B256</f>
        <v>VILA BOA</v>
      </c>
      <c r="C256" s="25">
        <f>+IF(ISERROR(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,"",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</f>
        <v>0.10819406381683122</v>
      </c>
      <c r="D256" s="22">
        <f>+'01-2023'!D256+'02-2023'!D256+'03-2023'!D256+'04-2023'!D256+'05-2023'!D256+'06-2023'!D256+'07-2023'!D256+'08-2023'!D256+'09-2023'!D256+'10-2023'!D256+'11-2023'!D256+'12-2023'!D256</f>
        <v>166841.54</v>
      </c>
      <c r="E256" s="22">
        <f>+'01-2023'!E256+'02-2023'!E256+'03-2023'!E256+'04-2023'!E256+'05-2023'!E256+'06-2023'!E256+'07-2023'!E256+'08-2023'!E256+'09-2023'!E256+'10-2023'!E256+'11-2023'!E256+'12-2023'!E256</f>
        <v>32791.03</v>
      </c>
      <c r="F256" s="22">
        <f>+'01-2023'!F256+'02-2023'!F256+'03-2023'!F256+'04-2023'!F256+'05-2023'!F256+'06-2023'!F256+'07-2023'!F256+'08-2023'!F256+'09-2023'!F256+'10-2023'!F256+'11-2023'!F256+'12-2023'!F256</f>
        <v>134050.51</v>
      </c>
      <c r="G256" s="22">
        <f>+'01-2023'!G256+'02-2023'!G256+'03-2023'!G256+'04-2023'!G256+'05-2023'!G256+'06-2023'!G256+'07-2023'!G256+'08-2023'!G256+'09-2023'!G256+'10-2023'!G256+'11-2023'!G256+'12-2023'!G256</f>
        <v>26546.32</v>
      </c>
      <c r="H256" s="22">
        <f>+'01-2023'!H256+'02-2023'!H256+'03-2023'!H256+'04-2023'!H256+'05-2023'!H256+'06-2023'!H256+'07-2023'!H256+'08-2023'!H256+'09-2023'!H256+'10-2023'!H256+'11-2023'!H256+'12-2023'!H256</f>
        <v>5309.26</v>
      </c>
      <c r="I256" s="22">
        <f>+'01-2023'!I256+'02-2023'!I256+'03-2023'!I256+'04-2023'!I256+'05-2023'!I256+'06-2023'!I256+'07-2023'!I256+'08-2023'!I256+'09-2023'!I256+'10-2023'!I256+'11-2023'!I256+'12-2023'!I256</f>
        <v>212.36999999999998</v>
      </c>
      <c r="J256" s="22">
        <f>+'01-2023'!J256+'02-2023'!J256+'03-2023'!J256+'04-2023'!J256+'05-2023'!J256+'06-2023'!J256+'07-2023'!J256+'08-2023'!J256+'09-2023'!J256+'10-2023'!J256+'11-2023'!J256+'12-2023'!J256</f>
        <v>21024.690000000002</v>
      </c>
      <c r="K256" s="22">
        <f>+'01-2023'!K256+'02-2023'!K256+'03-2023'!K256+'04-2023'!K256+'05-2023'!K256+'06-2023'!K256+'07-2023'!K256+'08-2023'!K256+'09-2023'!K256+'10-2023'!K256+'11-2023'!K256+'12-2023'!K256</f>
        <v>4634247.557907754</v>
      </c>
      <c r="L256" s="22">
        <f>+'01-2023'!L256+'02-2023'!L256+'03-2023'!L256+'04-2023'!L256+'05-2023'!L256+'06-2023'!L256+'07-2023'!L256+'08-2023'!L256+'09-2023'!L256+'10-2023'!L256+'11-2023'!L256+'12-2023'!L256</f>
        <v>930489.8159301371</v>
      </c>
      <c r="M256" s="22">
        <f>+'01-2023'!M256+'02-2023'!M256+'03-2023'!M256+'04-2023'!M256+'05-2023'!M256+'06-2023'!M256+'07-2023'!M256+'08-2023'!M256+'09-2023'!M256+'10-2023'!M256+'11-2023'!M256+'12-2023'!M256</f>
        <v>3703757.741977616</v>
      </c>
      <c r="N256" s="73">
        <f>'05-2023'!N256+'06-2023'!N256+'07-2023'!N256+'08-2023'!N256+'09-2023'!N256+'10-2023'!N256+'11-2023'!N256+'12-2023'!N256</f>
        <v>73318.76999999999</v>
      </c>
      <c r="O256" s="73">
        <f>'05-2023'!O256+'06-2023'!O256+'07-2023'!O256+'08-2023'!O256+'09-2023'!O256+'10-2023'!O256+'11-2023'!O256+'12-2023'!O256</f>
        <v>14663.75</v>
      </c>
      <c r="P256" s="73">
        <f>'05-2023'!P256+'06-2023'!P256+'07-2023'!P256+'08-2023'!P256+'09-2023'!P256+'10-2023'!P256+'11-2023'!P256+'12-2023'!P256</f>
        <v>58655.02</v>
      </c>
      <c r="Q256" s="74">
        <f t="shared" si="3"/>
        <v>3917487.9619776164</v>
      </c>
    </row>
    <row r="257" spans="1:17" ht="12.75">
      <c r="A257" s="72">
        <f>+'01-2023'!A257</f>
        <v>246</v>
      </c>
      <c r="B257" s="21" t="str">
        <f>+'01-2023'!B257</f>
        <v>VILA PROPICIO</v>
      </c>
      <c r="C257" s="25">
        <f>+IF(ISERROR(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,"",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</f>
        <v>0.2933975715969264</v>
      </c>
      <c r="D257" s="22">
        <f>+'01-2023'!D257+'02-2023'!D257+'03-2023'!D257+'04-2023'!D257+'05-2023'!D257+'06-2023'!D257+'07-2023'!D257+'08-2023'!D257+'09-2023'!D257+'10-2023'!D257+'11-2023'!D257+'12-2023'!D257</f>
        <v>211723.63</v>
      </c>
      <c r="E257" s="22">
        <f>+'01-2023'!E257+'02-2023'!E257+'03-2023'!E257+'04-2023'!E257+'05-2023'!E257+'06-2023'!E257+'07-2023'!E257+'08-2023'!E257+'09-2023'!E257+'10-2023'!E257+'11-2023'!E257+'12-2023'!E257</f>
        <v>41575.87</v>
      </c>
      <c r="F257" s="22">
        <f>+'01-2023'!F257+'02-2023'!F257+'03-2023'!F257+'04-2023'!F257+'05-2023'!F257+'06-2023'!F257+'07-2023'!F257+'08-2023'!F257+'09-2023'!F257+'10-2023'!F257+'11-2023'!F257+'12-2023'!F257</f>
        <v>170147.76</v>
      </c>
      <c r="G257" s="22">
        <f>+'01-2023'!G257+'02-2023'!G257+'03-2023'!G257+'04-2023'!G257+'05-2023'!G257+'06-2023'!G257+'07-2023'!G257+'08-2023'!G257+'09-2023'!G257+'10-2023'!G257+'11-2023'!G257+'12-2023'!G257</f>
        <v>71983.68000000001</v>
      </c>
      <c r="H257" s="22">
        <f>+'01-2023'!H257+'02-2023'!H257+'03-2023'!H257+'04-2023'!H257+'05-2023'!H257+'06-2023'!H257+'07-2023'!H257+'08-2023'!H257+'09-2023'!H257+'10-2023'!H257+'11-2023'!H257+'12-2023'!H257</f>
        <v>14396.739999999998</v>
      </c>
      <c r="I257" s="22">
        <f>+'01-2023'!I257+'02-2023'!I257+'03-2023'!I257+'04-2023'!I257+'05-2023'!I257+'06-2023'!I257+'07-2023'!I257+'08-2023'!I257+'09-2023'!I257+'10-2023'!I257+'11-2023'!I257+'12-2023'!I257</f>
        <v>575.87</v>
      </c>
      <c r="J257" s="22">
        <f>+'01-2023'!J257+'02-2023'!J257+'03-2023'!J257+'04-2023'!J257+'05-2023'!J257+'06-2023'!J257+'07-2023'!J257+'08-2023'!J257+'09-2023'!J257+'10-2023'!J257+'11-2023'!J257+'12-2023'!J257</f>
        <v>57011.07</v>
      </c>
      <c r="K257" s="22">
        <f>+'01-2023'!K257+'02-2023'!K257+'03-2023'!K257+'04-2023'!K257+'05-2023'!K257+'06-2023'!K257+'07-2023'!K257+'08-2023'!K257+'09-2023'!K257+'10-2023'!K257+'11-2023'!K257+'12-2023'!K257</f>
        <v>12525042.606894786</v>
      </c>
      <c r="L257" s="22">
        <f>+'01-2023'!L257+'02-2023'!L257+'03-2023'!L257+'04-2023'!L257+'05-2023'!L257+'06-2023'!L257+'07-2023'!L257+'08-2023'!L257+'09-2023'!L257+'10-2023'!L257+'11-2023'!L257+'12-2023'!L257</f>
        <v>2528341.6588912</v>
      </c>
      <c r="M257" s="22">
        <f>+'01-2023'!M257+'02-2023'!M257+'03-2023'!M257+'04-2023'!M257+'05-2023'!M257+'06-2023'!M257+'07-2023'!M257+'08-2023'!M257+'09-2023'!M257+'10-2023'!M257+'11-2023'!M257+'12-2023'!M257</f>
        <v>9996700.948003588</v>
      </c>
      <c r="N257" s="73">
        <f>'05-2023'!N257+'06-2023'!N257+'07-2023'!N257+'08-2023'!N257+'09-2023'!N257+'10-2023'!N257+'11-2023'!N257+'12-2023'!N257</f>
        <v>198819.61000000002</v>
      </c>
      <c r="O257" s="73">
        <f>'05-2023'!O257+'06-2023'!O257+'07-2023'!O257+'08-2023'!O257+'09-2023'!O257+'10-2023'!O257+'11-2023'!O257+'12-2023'!O257</f>
        <v>39763.89</v>
      </c>
      <c r="P257" s="73">
        <f>'05-2023'!P257+'06-2023'!P257+'07-2023'!P257+'08-2023'!P257+'09-2023'!P257+'10-2023'!P257+'11-2023'!P257+'12-2023'!P257</f>
        <v>159055.7</v>
      </c>
      <c r="Q257" s="74">
        <f t="shared" si="3"/>
        <v>10382915.478003588</v>
      </c>
    </row>
    <row r="258" spans="1:17" ht="20.4">
      <c r="A258" s="57"/>
      <c r="B258" s="58" t="s">
        <v>300</v>
      </c>
      <c r="C258" s="27">
        <v>100</v>
      </c>
      <c r="D258" s="9">
        <f>SUM(D12:D257)</f>
        <v>903215368.4374999</v>
      </c>
      <c r="E258" s="9">
        <f aca="true" t="shared" si="4" ref="E258:Q258">SUM(E12:E257)</f>
        <v>179055372.5975</v>
      </c>
      <c r="F258" s="9">
        <f t="shared" si="4"/>
        <v>724159995.8399993</v>
      </c>
      <c r="G258" s="9">
        <f t="shared" si="4"/>
        <v>24536093.090000015</v>
      </c>
      <c r="H258" s="9">
        <f t="shared" si="4"/>
        <v>4907220.730000005</v>
      </c>
      <c r="I258" s="9">
        <f>SUM(I12:I257)</f>
        <v>196288.74999999988</v>
      </c>
      <c r="J258" s="9">
        <f t="shared" si="4"/>
        <v>19432583.609999996</v>
      </c>
      <c r="K258" s="9">
        <f t="shared" si="4"/>
        <v>4284043077.254743</v>
      </c>
      <c r="L258" s="9">
        <f t="shared" si="4"/>
        <v>862947122.5799997</v>
      </c>
      <c r="M258" s="29">
        <f t="shared" si="4"/>
        <v>3421095954.674742</v>
      </c>
      <c r="N258" s="29">
        <f t="shared" si="4"/>
        <v>67733535.6</v>
      </c>
      <c r="O258" s="29">
        <f t="shared" si="4"/>
        <v>13546707.120000005</v>
      </c>
      <c r="P258" s="29">
        <f t="shared" si="4"/>
        <v>54186828.46</v>
      </c>
      <c r="Q258" s="32">
        <f t="shared" si="4"/>
        <v>4218875362.584747</v>
      </c>
    </row>
    <row r="259" spans="1:17" ht="12.75">
      <c r="A259" s="72"/>
      <c r="B259" s="21" t="s">
        <v>307</v>
      </c>
      <c r="C259" s="25"/>
      <c r="D259" s="22"/>
      <c r="E259" s="22"/>
      <c r="F259" s="22"/>
      <c r="G259" s="22"/>
      <c r="H259" s="22"/>
      <c r="I259" s="22"/>
      <c r="J259" s="22"/>
      <c r="K259" s="22"/>
      <c r="L259" s="22"/>
      <c r="M259" s="22">
        <f>'06-2023'!M259+'07-2023'!M259</f>
        <v>4103021.6500000004</v>
      </c>
      <c r="N259" s="73"/>
      <c r="O259" s="73"/>
      <c r="P259" s="73"/>
      <c r="Q259" s="74">
        <f>+F259+J259+M259+P259</f>
        <v>4103021.6500000004</v>
      </c>
    </row>
    <row r="260" spans="1:17" ht="12.75">
      <c r="A260" s="72"/>
      <c r="B260" s="21" t="s">
        <v>308</v>
      </c>
      <c r="C260" s="25"/>
      <c r="D260" s="22"/>
      <c r="E260" s="22"/>
      <c r="F260" s="22"/>
      <c r="G260" s="22"/>
      <c r="H260" s="22"/>
      <c r="I260" s="22"/>
      <c r="J260" s="22"/>
      <c r="K260" s="22"/>
      <c r="L260" s="22"/>
      <c r="M260" s="22">
        <f>'06-2023'!M260+'07-2023'!M260</f>
        <v>2515000.16</v>
      </c>
      <c r="N260" s="73"/>
      <c r="O260" s="73"/>
      <c r="P260" s="73"/>
      <c r="Q260" s="74">
        <f>+F260+J260+M260+P260</f>
        <v>2515000.16</v>
      </c>
    </row>
    <row r="261" spans="1:17" ht="12.75">
      <c r="A261" s="72"/>
      <c r="B261" s="21" t="s">
        <v>310</v>
      </c>
      <c r="C261" s="25"/>
      <c r="D261" s="22"/>
      <c r="E261" s="22"/>
      <c r="F261" s="22"/>
      <c r="G261" s="22"/>
      <c r="H261" s="22"/>
      <c r="I261" s="22"/>
      <c r="J261" s="22"/>
      <c r="K261" s="22"/>
      <c r="L261" s="22"/>
      <c r="M261" s="22">
        <f>'08-2023'!M259</f>
        <v>7267036.7</v>
      </c>
      <c r="N261" s="73"/>
      <c r="O261" s="73"/>
      <c r="P261" s="73"/>
      <c r="Q261" s="74">
        <f aca="true" t="shared" si="5" ref="Q261">+F261+J261+M261+P261</f>
        <v>7267036.7</v>
      </c>
    </row>
    <row r="262" spans="1:17" ht="20.4">
      <c r="A262" s="57"/>
      <c r="B262" s="58"/>
      <c r="C262" s="27"/>
      <c r="D262" s="9">
        <f>SUM(D258:D261)</f>
        <v>903215368.4374999</v>
      </c>
      <c r="E262" s="9">
        <f aca="true" t="shared" si="6" ref="E262:P262">SUM(E258:E261)</f>
        <v>179055372.5975</v>
      </c>
      <c r="F262" s="9">
        <f t="shared" si="6"/>
        <v>724159995.8399993</v>
      </c>
      <c r="G262" s="9">
        <f t="shared" si="6"/>
        <v>24536093.090000015</v>
      </c>
      <c r="H262" s="9">
        <f t="shared" si="6"/>
        <v>4907220.730000005</v>
      </c>
      <c r="I262" s="9">
        <f t="shared" si="6"/>
        <v>196288.74999999988</v>
      </c>
      <c r="J262" s="9">
        <f t="shared" si="6"/>
        <v>19432583.609999996</v>
      </c>
      <c r="K262" s="9">
        <f t="shared" si="6"/>
        <v>4284043077.254743</v>
      </c>
      <c r="L262" s="9">
        <f t="shared" si="6"/>
        <v>862947122.5799997</v>
      </c>
      <c r="M262" s="29">
        <f>SUM(M258:M261)</f>
        <v>3434981013.184742</v>
      </c>
      <c r="N262" s="29">
        <f t="shared" si="6"/>
        <v>67733535.6</v>
      </c>
      <c r="O262" s="29">
        <f>SUM(O258:O261)</f>
        <v>13546707.120000005</v>
      </c>
      <c r="P262" s="29">
        <f t="shared" si="6"/>
        <v>54186828.46</v>
      </c>
      <c r="Q262" s="32">
        <f>SUM(Q258:Q261)</f>
        <v>4232760421.0947466</v>
      </c>
    </row>
    <row r="263" spans="1:17" ht="12.75">
      <c r="A263" s="1"/>
      <c r="B263" s="10"/>
      <c r="C263" s="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1"/>
    </row>
    <row r="264" spans="1:17" ht="16.2">
      <c r="A264" s="6"/>
      <c r="B264" s="14" t="s">
        <v>8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5"/>
    </row>
    <row r="265" ht="12.75">
      <c r="Q265" s="28"/>
    </row>
    <row r="266" spans="13:16" ht="12.75">
      <c r="M266" s="28"/>
      <c r="N266" s="28"/>
      <c r="O266" s="28"/>
      <c r="P266" s="28"/>
    </row>
    <row r="275" spans="3:16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</row>
    <row r="276" spans="3:16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3:17" ht="12.75"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</row>
  </sheetData>
  <mergeCells count="4">
    <mergeCell ref="Q10:Q11"/>
    <mergeCell ref="A10:A11"/>
    <mergeCell ref="B10:B11"/>
    <mergeCell ref="C10:C11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279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77"/>
    </row>
    <row r="12" spans="1:14" ht="12.75">
      <c r="A12" s="52">
        <v>1</v>
      </c>
      <c r="B12" s="39" t="s">
        <v>32</v>
      </c>
      <c r="C12" s="40">
        <v>0.14278459875584</v>
      </c>
      <c r="D12" s="41">
        <v>93992.42</v>
      </c>
      <c r="E12" s="41">
        <v>19790.46</v>
      </c>
      <c r="F12" s="41">
        <v>74201.96</v>
      </c>
      <c r="G12" s="41">
        <v>3440.66</v>
      </c>
      <c r="H12" s="41">
        <v>688.13</v>
      </c>
      <c r="I12" s="41">
        <v>27.53</v>
      </c>
      <c r="J12" s="41">
        <v>2725</v>
      </c>
      <c r="K12" s="41">
        <v>606825.11</v>
      </c>
      <c r="L12" s="41">
        <v>121365.03</v>
      </c>
      <c r="M12" s="42">
        <v>485460.08</v>
      </c>
      <c r="N12" s="43">
        <f>+F12+J12+M12</f>
        <v>562387.04</v>
      </c>
    </row>
    <row r="13" spans="1:14" ht="12.75">
      <c r="A13" s="53">
        <v>2</v>
      </c>
      <c r="B13" s="44" t="s">
        <v>33</v>
      </c>
      <c r="C13" s="45">
        <v>0.153345074976994</v>
      </c>
      <c r="D13" s="46">
        <v>125524.9</v>
      </c>
      <c r="E13" s="46">
        <v>24402.81</v>
      </c>
      <c r="F13" s="46">
        <v>101122.09</v>
      </c>
      <c r="G13" s="46">
        <v>3695.13</v>
      </c>
      <c r="H13" s="46">
        <v>739.03</v>
      </c>
      <c r="I13" s="46">
        <v>29.56</v>
      </c>
      <c r="J13" s="46">
        <v>2926.54</v>
      </c>
      <c r="K13" s="46">
        <v>651706.43</v>
      </c>
      <c r="L13" s="46">
        <v>130341.28</v>
      </c>
      <c r="M13" s="47">
        <v>521365.15</v>
      </c>
      <c r="N13" s="30">
        <f aca="true" t="shared" si="0" ref="N13:N76">+F13+J13+M13</f>
        <v>625413.78</v>
      </c>
    </row>
    <row r="14" spans="1:14" ht="12.75">
      <c r="A14" s="53">
        <v>3</v>
      </c>
      <c r="B14" s="44" t="s">
        <v>34</v>
      </c>
      <c r="C14" s="45">
        <v>0.333683358945177</v>
      </c>
      <c r="D14" s="46">
        <v>220821.02</v>
      </c>
      <c r="E14" s="46">
        <v>43712.99</v>
      </c>
      <c r="F14" s="46">
        <v>177108.03</v>
      </c>
      <c r="G14" s="46">
        <v>8040.7</v>
      </c>
      <c r="H14" s="46">
        <v>1608.14</v>
      </c>
      <c r="I14" s="46">
        <v>64.33</v>
      </c>
      <c r="J14" s="46">
        <v>6368.23</v>
      </c>
      <c r="K14" s="46">
        <v>1418132.31</v>
      </c>
      <c r="L14" s="46">
        <v>283626.52</v>
      </c>
      <c r="M14" s="47">
        <v>1134505.79</v>
      </c>
      <c r="N14" s="30">
        <f t="shared" si="0"/>
        <v>1317982.05</v>
      </c>
    </row>
    <row r="15" spans="1:14" ht="12.75">
      <c r="A15" s="53">
        <v>4</v>
      </c>
      <c r="B15" s="44" t="s">
        <v>35</v>
      </c>
      <c r="C15" s="45">
        <v>0.05456907484821</v>
      </c>
      <c r="D15" s="46">
        <v>16628.12</v>
      </c>
      <c r="E15" s="46">
        <v>3820.67</v>
      </c>
      <c r="F15" s="46">
        <v>12807.45</v>
      </c>
      <c r="G15" s="46">
        <v>1314.94</v>
      </c>
      <c r="H15" s="46">
        <v>262.99</v>
      </c>
      <c r="I15" s="46">
        <v>10.52</v>
      </c>
      <c r="J15" s="46">
        <v>1041.43</v>
      </c>
      <c r="K15" s="46">
        <v>231915.01</v>
      </c>
      <c r="L15" s="46">
        <v>46383.03</v>
      </c>
      <c r="M15" s="47">
        <v>185531.98</v>
      </c>
      <c r="N15" s="30">
        <f t="shared" si="0"/>
        <v>199380.86000000002</v>
      </c>
    </row>
    <row r="16" spans="1:14" ht="12.75">
      <c r="A16" s="53">
        <v>5</v>
      </c>
      <c r="B16" s="44" t="s">
        <v>36</v>
      </c>
      <c r="C16" s="45">
        <v>0.251749525137016</v>
      </c>
      <c r="D16" s="46">
        <v>32597.9</v>
      </c>
      <c r="E16" s="46">
        <v>6247.6</v>
      </c>
      <c r="F16" s="46">
        <v>26350.3</v>
      </c>
      <c r="G16" s="46">
        <v>6066.35</v>
      </c>
      <c r="H16" s="46">
        <v>1213.27</v>
      </c>
      <c r="I16" s="46">
        <v>48.53</v>
      </c>
      <c r="J16" s="46">
        <v>4804.55</v>
      </c>
      <c r="K16" s="46">
        <v>1069918.82</v>
      </c>
      <c r="L16" s="46">
        <v>213983.7</v>
      </c>
      <c r="M16" s="47">
        <v>855935.12</v>
      </c>
      <c r="N16" s="30">
        <f t="shared" si="0"/>
        <v>887089.97</v>
      </c>
    </row>
    <row r="17" spans="1:14" ht="12.75">
      <c r="A17" s="53">
        <v>6</v>
      </c>
      <c r="B17" s="44" t="s">
        <v>37</v>
      </c>
      <c r="C17" s="45">
        <v>0.086726508224078</v>
      </c>
      <c r="D17" s="46">
        <v>14629.21</v>
      </c>
      <c r="E17" s="46">
        <v>2938.84</v>
      </c>
      <c r="F17" s="46">
        <v>11690.37</v>
      </c>
      <c r="G17" s="46">
        <v>2089.83</v>
      </c>
      <c r="H17" s="46">
        <v>417.97</v>
      </c>
      <c r="I17" s="46">
        <v>16.72</v>
      </c>
      <c r="J17" s="46">
        <v>1655.14</v>
      </c>
      <c r="K17" s="46">
        <v>368581.91</v>
      </c>
      <c r="L17" s="46">
        <v>73716.35</v>
      </c>
      <c r="M17" s="47">
        <v>294865.56</v>
      </c>
      <c r="N17" s="30">
        <f t="shared" si="0"/>
        <v>308211.07</v>
      </c>
    </row>
    <row r="18" spans="1:14" ht="12.75">
      <c r="A18" s="53">
        <v>7</v>
      </c>
      <c r="B18" s="44" t="s">
        <v>38</v>
      </c>
      <c r="C18" s="45">
        <v>0.320193537185518</v>
      </c>
      <c r="D18" s="46">
        <v>297464.53</v>
      </c>
      <c r="E18" s="46">
        <v>58259.43</v>
      </c>
      <c r="F18" s="46">
        <v>239205.1</v>
      </c>
      <c r="G18" s="46">
        <v>7715.64</v>
      </c>
      <c r="H18" s="46">
        <v>1543.13</v>
      </c>
      <c r="I18" s="46">
        <v>61.73</v>
      </c>
      <c r="J18" s="46">
        <v>6110.78</v>
      </c>
      <c r="K18" s="46">
        <v>1360801.4</v>
      </c>
      <c r="L18" s="46">
        <v>272160.25</v>
      </c>
      <c r="M18" s="47">
        <v>1088641.15</v>
      </c>
      <c r="N18" s="30">
        <f t="shared" si="0"/>
        <v>1333957.0299999998</v>
      </c>
    </row>
    <row r="19" spans="1:14" ht="12.75">
      <c r="A19" s="53">
        <v>8</v>
      </c>
      <c r="B19" s="44" t="s">
        <v>39</v>
      </c>
      <c r="C19" s="45">
        <v>0.507169509260668</v>
      </c>
      <c r="D19" s="46">
        <v>181518.9</v>
      </c>
      <c r="E19" s="46">
        <v>36375.78</v>
      </c>
      <c r="F19" s="46">
        <v>145143.12</v>
      </c>
      <c r="G19" s="46">
        <v>12221.14</v>
      </c>
      <c r="H19" s="46">
        <v>2444.23</v>
      </c>
      <c r="I19" s="46">
        <v>97.77</v>
      </c>
      <c r="J19" s="46">
        <v>9679.14</v>
      </c>
      <c r="K19" s="46">
        <v>2155436.99</v>
      </c>
      <c r="L19" s="46">
        <v>431087.37</v>
      </c>
      <c r="M19" s="47">
        <v>1724349.62</v>
      </c>
      <c r="N19" s="30">
        <f t="shared" si="0"/>
        <v>1879171.8800000001</v>
      </c>
    </row>
    <row r="20" spans="1:14" ht="12.75">
      <c r="A20" s="53">
        <v>9</v>
      </c>
      <c r="B20" s="44" t="s">
        <v>40</v>
      </c>
      <c r="C20" s="45">
        <v>0.062397592591876</v>
      </c>
      <c r="D20" s="46">
        <v>8375.8</v>
      </c>
      <c r="E20" s="46">
        <v>1544.9</v>
      </c>
      <c r="F20" s="46">
        <v>6830.9</v>
      </c>
      <c r="G20" s="46">
        <v>1503.59</v>
      </c>
      <c r="H20" s="46">
        <v>300.72</v>
      </c>
      <c r="I20" s="46">
        <v>12.03</v>
      </c>
      <c r="J20" s="46">
        <v>1190.84</v>
      </c>
      <c r="K20" s="46">
        <v>265185.76</v>
      </c>
      <c r="L20" s="46">
        <v>53037.2</v>
      </c>
      <c r="M20" s="47">
        <v>212148.56</v>
      </c>
      <c r="N20" s="30">
        <f>+F20+J20+M20</f>
        <v>220170.3</v>
      </c>
    </row>
    <row r="21" spans="1:14" ht="12.75">
      <c r="A21" s="53">
        <v>10</v>
      </c>
      <c r="B21" s="44" t="s">
        <v>41</v>
      </c>
      <c r="C21" s="45">
        <v>0.981960302547486</v>
      </c>
      <c r="D21" s="46">
        <v>61114.51</v>
      </c>
      <c r="E21" s="46">
        <v>12600.73</v>
      </c>
      <c r="F21" s="46">
        <v>48513.78</v>
      </c>
      <c r="G21" s="46">
        <v>23662.06</v>
      </c>
      <c r="H21" s="46">
        <v>4732.41</v>
      </c>
      <c r="I21" s="46">
        <v>189.3</v>
      </c>
      <c r="J21" s="46">
        <v>18740.35</v>
      </c>
      <c r="K21" s="46">
        <v>4173266.57</v>
      </c>
      <c r="L21" s="46">
        <v>834653.34</v>
      </c>
      <c r="M21" s="47">
        <v>3338613.23</v>
      </c>
      <c r="N21" s="30">
        <f t="shared" si="0"/>
        <v>3405867.36</v>
      </c>
    </row>
    <row r="22" spans="1:14" ht="12.75">
      <c r="A22" s="53">
        <v>11</v>
      </c>
      <c r="B22" s="44" t="s">
        <v>42</v>
      </c>
      <c r="C22" s="45">
        <v>0.1441375818442</v>
      </c>
      <c r="D22" s="46">
        <v>69198.18</v>
      </c>
      <c r="E22" s="46">
        <v>12654.67</v>
      </c>
      <c r="F22" s="46">
        <v>56543.51</v>
      </c>
      <c r="G22" s="46">
        <v>3473.25</v>
      </c>
      <c r="H22" s="46">
        <v>694.65</v>
      </c>
      <c r="I22" s="46">
        <v>27.79</v>
      </c>
      <c r="J22" s="46">
        <v>2750.81</v>
      </c>
      <c r="K22" s="46">
        <v>612575.17</v>
      </c>
      <c r="L22" s="46">
        <v>122515.03</v>
      </c>
      <c r="M22" s="47">
        <v>490060.14</v>
      </c>
      <c r="N22" s="30">
        <f t="shared" si="0"/>
        <v>549354.46</v>
      </c>
    </row>
    <row r="23" spans="1:14" ht="12.75">
      <c r="A23" s="53">
        <v>12</v>
      </c>
      <c r="B23" s="44" t="s">
        <v>43</v>
      </c>
      <c r="C23" s="45">
        <v>0.100874851974999</v>
      </c>
      <c r="D23" s="46">
        <v>50794.23</v>
      </c>
      <c r="E23" s="46">
        <v>10487.88</v>
      </c>
      <c r="F23" s="46">
        <v>40306.35</v>
      </c>
      <c r="G23" s="46">
        <v>2430.75</v>
      </c>
      <c r="H23" s="46">
        <v>486.15</v>
      </c>
      <c r="I23" s="46">
        <v>19.45</v>
      </c>
      <c r="J23" s="46">
        <v>1925.15</v>
      </c>
      <c r="K23" s="46">
        <v>428711.41</v>
      </c>
      <c r="L23" s="46">
        <v>85742.26</v>
      </c>
      <c r="M23" s="47">
        <v>342969.15</v>
      </c>
      <c r="N23" s="30">
        <f t="shared" si="0"/>
        <v>385200.65</v>
      </c>
    </row>
    <row r="24" spans="1:14" ht="12.75">
      <c r="A24" s="53">
        <v>13</v>
      </c>
      <c r="B24" s="44" t="s">
        <v>44</v>
      </c>
      <c r="C24" s="45">
        <v>0.104743139486638</v>
      </c>
      <c r="D24" s="46">
        <v>13196.3</v>
      </c>
      <c r="E24" s="46">
        <v>2835.81</v>
      </c>
      <c r="F24" s="46">
        <v>10360.49</v>
      </c>
      <c r="G24" s="46">
        <v>2523.98</v>
      </c>
      <c r="H24" s="46">
        <v>504.8</v>
      </c>
      <c r="I24" s="46">
        <v>20.19</v>
      </c>
      <c r="J24" s="46">
        <v>1998.99</v>
      </c>
      <c r="K24" s="46">
        <v>445151.53</v>
      </c>
      <c r="L24" s="46">
        <v>89030.37</v>
      </c>
      <c r="M24" s="47">
        <v>356121.16</v>
      </c>
      <c r="N24" s="30">
        <f t="shared" si="0"/>
        <v>368480.63999999996</v>
      </c>
    </row>
    <row r="25" spans="1:14" ht="12.75">
      <c r="A25" s="53">
        <v>14</v>
      </c>
      <c r="B25" s="44" t="s">
        <v>45</v>
      </c>
      <c r="C25" s="45">
        <v>0.062090745582165</v>
      </c>
      <c r="D25" s="46">
        <v>30331.09</v>
      </c>
      <c r="E25" s="46">
        <v>5817.09</v>
      </c>
      <c r="F25" s="46">
        <v>24514</v>
      </c>
      <c r="G25" s="46">
        <v>1496.19</v>
      </c>
      <c r="H25" s="46">
        <v>299.24</v>
      </c>
      <c r="I25" s="46">
        <v>11.97</v>
      </c>
      <c r="J25" s="46">
        <v>1184.98</v>
      </c>
      <c r="K25" s="46">
        <v>263881.56</v>
      </c>
      <c r="L25" s="46">
        <v>52776.26</v>
      </c>
      <c r="M25" s="47">
        <v>211105.3</v>
      </c>
      <c r="N25" s="30">
        <f t="shared" si="0"/>
        <v>236804.28</v>
      </c>
    </row>
    <row r="26" spans="1:14" ht="12.75">
      <c r="A26" s="53">
        <v>15</v>
      </c>
      <c r="B26" s="44" t="s">
        <v>46</v>
      </c>
      <c r="C26" s="45">
        <v>0.100602566860998</v>
      </c>
      <c r="D26" s="46">
        <v>12054.31</v>
      </c>
      <c r="E26" s="46">
        <v>2371.66</v>
      </c>
      <c r="F26" s="46">
        <v>9682.65</v>
      </c>
      <c r="G26" s="46">
        <v>2424.2</v>
      </c>
      <c r="H26" s="46">
        <v>484.84</v>
      </c>
      <c r="I26" s="46">
        <v>19.39</v>
      </c>
      <c r="J26" s="46">
        <v>1919.97</v>
      </c>
      <c r="K26" s="46">
        <v>427554.25</v>
      </c>
      <c r="L26" s="46">
        <v>85510.88</v>
      </c>
      <c r="M26" s="47">
        <v>342043.37</v>
      </c>
      <c r="N26" s="30">
        <f t="shared" si="0"/>
        <v>353645.99</v>
      </c>
    </row>
    <row r="27" spans="1:14" ht="12.75">
      <c r="A27" s="53">
        <v>16</v>
      </c>
      <c r="B27" s="44" t="s">
        <v>47</v>
      </c>
      <c r="C27" s="45">
        <v>5.4513410220159</v>
      </c>
      <c r="D27" s="46">
        <v>7989283.56</v>
      </c>
      <c r="E27" s="46">
        <v>1575885.53</v>
      </c>
      <c r="F27" s="46">
        <v>6413398.03</v>
      </c>
      <c r="G27" s="46">
        <v>131359.65</v>
      </c>
      <c r="H27" s="46">
        <v>26271.93</v>
      </c>
      <c r="I27" s="46">
        <v>1050.88</v>
      </c>
      <c r="J27" s="46">
        <v>104036.84</v>
      </c>
      <c r="K27" s="46">
        <v>23167839.31</v>
      </c>
      <c r="L27" s="46">
        <v>4633567.85</v>
      </c>
      <c r="M27" s="47">
        <v>18534271.46</v>
      </c>
      <c r="N27" s="30">
        <f t="shared" si="0"/>
        <v>25051706.330000002</v>
      </c>
    </row>
    <row r="28" spans="1:14" ht="12.75">
      <c r="A28" s="53">
        <v>17</v>
      </c>
      <c r="B28" s="44" t="s">
        <v>48</v>
      </c>
      <c r="C28" s="45">
        <v>0.042292573840593</v>
      </c>
      <c r="D28" s="46">
        <v>6246.94</v>
      </c>
      <c r="E28" s="46">
        <v>995.3</v>
      </c>
      <c r="F28" s="46">
        <v>5251.64</v>
      </c>
      <c r="G28" s="46">
        <v>1019.11</v>
      </c>
      <c r="H28" s="46">
        <v>203.82</v>
      </c>
      <c r="I28" s="46">
        <v>8.15</v>
      </c>
      <c r="J28" s="46">
        <v>807.14</v>
      </c>
      <c r="K28" s="46">
        <v>179740.66</v>
      </c>
      <c r="L28" s="46">
        <v>35948.15</v>
      </c>
      <c r="M28" s="47">
        <v>143792.51</v>
      </c>
      <c r="N28" s="30">
        <f t="shared" si="0"/>
        <v>149851.29</v>
      </c>
    </row>
    <row r="29" spans="1:14" ht="12.75">
      <c r="A29" s="53">
        <v>18</v>
      </c>
      <c r="B29" s="44" t="s">
        <v>49</v>
      </c>
      <c r="C29" s="45">
        <v>0.240375014141003</v>
      </c>
      <c r="D29" s="46">
        <v>121393.82</v>
      </c>
      <c r="E29" s="46">
        <v>24529.67</v>
      </c>
      <c r="F29" s="46">
        <v>96864.15</v>
      </c>
      <c r="G29" s="46">
        <v>5792.25</v>
      </c>
      <c r="H29" s="46">
        <v>1158.45</v>
      </c>
      <c r="I29" s="46">
        <v>46.34</v>
      </c>
      <c r="J29" s="46">
        <v>4587.46</v>
      </c>
      <c r="K29" s="46">
        <v>1021577.91</v>
      </c>
      <c r="L29" s="46">
        <v>204315.57</v>
      </c>
      <c r="M29" s="47">
        <v>817262.34</v>
      </c>
      <c r="N29" s="30">
        <f t="shared" si="0"/>
        <v>918713.95</v>
      </c>
    </row>
    <row r="30" spans="1:14" ht="12.75">
      <c r="A30" s="53">
        <v>19</v>
      </c>
      <c r="B30" s="44" t="s">
        <v>50</v>
      </c>
      <c r="C30" s="45">
        <v>4.83676224055108</v>
      </c>
      <c r="D30" s="46">
        <v>5300237.94</v>
      </c>
      <c r="E30" s="46">
        <v>1050009.03</v>
      </c>
      <c r="F30" s="46">
        <v>4250228.91</v>
      </c>
      <c r="G30" s="46">
        <v>116550.29</v>
      </c>
      <c r="H30" s="46">
        <v>23310.06</v>
      </c>
      <c r="I30" s="46">
        <v>932.4</v>
      </c>
      <c r="J30" s="46">
        <v>92307.83</v>
      </c>
      <c r="K30" s="46">
        <v>20555920.09</v>
      </c>
      <c r="L30" s="46">
        <v>4111184.01</v>
      </c>
      <c r="M30" s="47">
        <v>16444736.08</v>
      </c>
      <c r="N30" s="30">
        <f t="shared" si="0"/>
        <v>20787272.82</v>
      </c>
    </row>
    <row r="31" spans="1:14" ht="12.75">
      <c r="A31" s="53">
        <v>20</v>
      </c>
      <c r="B31" s="44" t="s">
        <v>51</v>
      </c>
      <c r="C31" s="45">
        <v>0.112534131986305</v>
      </c>
      <c r="D31" s="46">
        <v>25119.43</v>
      </c>
      <c r="E31" s="46">
        <v>4738.92</v>
      </c>
      <c r="F31" s="46">
        <v>20380.51</v>
      </c>
      <c r="G31" s="46">
        <v>2711.71</v>
      </c>
      <c r="H31" s="46">
        <v>542.34</v>
      </c>
      <c r="I31" s="46">
        <v>21.69</v>
      </c>
      <c r="J31" s="46">
        <v>2147.68</v>
      </c>
      <c r="K31" s="46">
        <v>478262.68</v>
      </c>
      <c r="L31" s="46">
        <v>95652.56</v>
      </c>
      <c r="M31" s="47">
        <v>382610.12</v>
      </c>
      <c r="N31" s="30">
        <f t="shared" si="0"/>
        <v>405138.31</v>
      </c>
    </row>
    <row r="32" spans="1:14" ht="12.75">
      <c r="A32" s="53">
        <v>21</v>
      </c>
      <c r="B32" s="44" t="s">
        <v>52</v>
      </c>
      <c r="C32" s="45">
        <v>0.241741589728048</v>
      </c>
      <c r="D32" s="46">
        <v>31828.3</v>
      </c>
      <c r="E32" s="46">
        <v>6494.03</v>
      </c>
      <c r="F32" s="46">
        <v>25334.27</v>
      </c>
      <c r="G32" s="46">
        <v>5825.19</v>
      </c>
      <c r="H32" s="46">
        <v>1165.04</v>
      </c>
      <c r="I32" s="46">
        <v>46.6</v>
      </c>
      <c r="J32" s="46">
        <v>4613.55</v>
      </c>
      <c r="K32" s="46">
        <v>1027385.76</v>
      </c>
      <c r="L32" s="46">
        <v>205477.1</v>
      </c>
      <c r="M32" s="47">
        <v>821908.66</v>
      </c>
      <c r="N32" s="30">
        <f t="shared" si="0"/>
        <v>851856.48</v>
      </c>
    </row>
    <row r="33" spans="1:14" ht="12.75">
      <c r="A33" s="53">
        <v>22</v>
      </c>
      <c r="B33" s="44" t="s">
        <v>53</v>
      </c>
      <c r="C33" s="45">
        <v>0.079872037113146</v>
      </c>
      <c r="D33" s="46">
        <v>14835.98</v>
      </c>
      <c r="E33" s="46">
        <v>2955.38</v>
      </c>
      <c r="F33" s="46">
        <v>11880.6</v>
      </c>
      <c r="G33" s="46">
        <v>1924.65</v>
      </c>
      <c r="H33" s="46">
        <v>384.93</v>
      </c>
      <c r="I33" s="46">
        <v>15.4</v>
      </c>
      <c r="J33" s="46">
        <v>1524.32</v>
      </c>
      <c r="K33" s="46">
        <v>339450.86</v>
      </c>
      <c r="L33" s="46">
        <v>67890.19</v>
      </c>
      <c r="M33" s="47">
        <v>271560.67</v>
      </c>
      <c r="N33" s="30">
        <f t="shared" si="0"/>
        <v>284965.58999999997</v>
      </c>
    </row>
    <row r="34" spans="1:14" ht="12.75">
      <c r="A34" s="53">
        <v>23</v>
      </c>
      <c r="B34" s="44" t="s">
        <v>54</v>
      </c>
      <c r="C34" s="45">
        <v>0.116018405914268</v>
      </c>
      <c r="D34" s="46">
        <v>197697.67</v>
      </c>
      <c r="E34" s="46">
        <v>39251.95</v>
      </c>
      <c r="F34" s="46">
        <v>158445.72</v>
      </c>
      <c r="G34" s="46">
        <v>2795.68</v>
      </c>
      <c r="H34" s="46">
        <v>559.14</v>
      </c>
      <c r="I34" s="46">
        <v>22.37</v>
      </c>
      <c r="J34" s="46">
        <v>2214.17</v>
      </c>
      <c r="K34" s="46">
        <v>493070.59</v>
      </c>
      <c r="L34" s="46">
        <v>98614.12</v>
      </c>
      <c r="M34" s="47">
        <v>394456.47</v>
      </c>
      <c r="N34" s="30">
        <f t="shared" si="0"/>
        <v>555116.36</v>
      </c>
    </row>
    <row r="35" spans="1:14" ht="12.75">
      <c r="A35" s="53">
        <v>24</v>
      </c>
      <c r="B35" s="44" t="s">
        <v>55</v>
      </c>
      <c r="C35" s="45">
        <v>0.096737280047577</v>
      </c>
      <c r="D35" s="46">
        <v>57202.07</v>
      </c>
      <c r="E35" s="46">
        <v>11698.19</v>
      </c>
      <c r="F35" s="46">
        <v>45503.88</v>
      </c>
      <c r="G35" s="46">
        <v>2331.06</v>
      </c>
      <c r="H35" s="46">
        <v>466.21</v>
      </c>
      <c r="I35" s="46">
        <v>18.65</v>
      </c>
      <c r="J35" s="46">
        <v>1846.2</v>
      </c>
      <c r="K35" s="46">
        <v>411127.07</v>
      </c>
      <c r="L35" s="46">
        <v>82225.39</v>
      </c>
      <c r="M35" s="47">
        <v>328901.68</v>
      </c>
      <c r="N35" s="30">
        <f t="shared" si="0"/>
        <v>376251.76</v>
      </c>
    </row>
    <row r="36" spans="1:14" ht="12.75">
      <c r="A36" s="53">
        <v>25</v>
      </c>
      <c r="B36" s="44" t="s">
        <v>56</v>
      </c>
      <c r="C36" s="45">
        <v>0.136164980194151</v>
      </c>
      <c r="D36" s="46">
        <v>52888.22</v>
      </c>
      <c r="E36" s="46">
        <v>10227.92</v>
      </c>
      <c r="F36" s="46">
        <v>42660.3</v>
      </c>
      <c r="G36" s="46">
        <v>3281.14</v>
      </c>
      <c r="H36" s="46">
        <v>656.23</v>
      </c>
      <c r="I36" s="46">
        <v>26.25</v>
      </c>
      <c r="J36" s="46">
        <v>2598.66</v>
      </c>
      <c r="K36" s="46">
        <v>578692.25</v>
      </c>
      <c r="L36" s="46">
        <v>115738.48</v>
      </c>
      <c r="M36" s="47">
        <v>462953.77</v>
      </c>
      <c r="N36" s="30">
        <f t="shared" si="0"/>
        <v>508212.73000000004</v>
      </c>
    </row>
    <row r="37" spans="1:14" ht="12.75">
      <c r="A37" s="53">
        <v>26</v>
      </c>
      <c r="B37" s="44" t="s">
        <v>57</v>
      </c>
      <c r="C37" s="45">
        <v>0.126726278357806</v>
      </c>
      <c r="D37" s="46">
        <v>26000.41</v>
      </c>
      <c r="E37" s="46">
        <v>5396.66</v>
      </c>
      <c r="F37" s="46">
        <v>20603.75</v>
      </c>
      <c r="G37" s="46">
        <v>3053.7</v>
      </c>
      <c r="H37" s="46">
        <v>610.74</v>
      </c>
      <c r="I37" s="46">
        <v>24.43</v>
      </c>
      <c r="J37" s="46">
        <v>2418.53</v>
      </c>
      <c r="K37" s="46">
        <v>538578.48</v>
      </c>
      <c r="L37" s="46">
        <v>107715.76</v>
      </c>
      <c r="M37" s="47">
        <v>430862.72</v>
      </c>
      <c r="N37" s="30">
        <f t="shared" si="0"/>
        <v>453885</v>
      </c>
    </row>
    <row r="38" spans="1:14" ht="12.75">
      <c r="A38" s="53">
        <v>27</v>
      </c>
      <c r="B38" s="44" t="s">
        <v>58</v>
      </c>
      <c r="C38" s="45">
        <v>0.190850977731739</v>
      </c>
      <c r="D38" s="46">
        <v>65862.38</v>
      </c>
      <c r="E38" s="46">
        <v>12518.77</v>
      </c>
      <c r="F38" s="46">
        <v>53343.61</v>
      </c>
      <c r="G38" s="46">
        <v>4598.89</v>
      </c>
      <c r="H38" s="46">
        <v>919.78</v>
      </c>
      <c r="I38" s="46">
        <v>36.79</v>
      </c>
      <c r="J38" s="46">
        <v>3642.32</v>
      </c>
      <c r="K38" s="46">
        <v>811104.04</v>
      </c>
      <c r="L38" s="46">
        <v>162220.81</v>
      </c>
      <c r="M38" s="47">
        <v>648883.23</v>
      </c>
      <c r="N38" s="30">
        <f t="shared" si="0"/>
        <v>705869.16</v>
      </c>
    </row>
    <row r="39" spans="1:14" ht="12.75">
      <c r="A39" s="53">
        <v>28</v>
      </c>
      <c r="B39" s="44" t="s">
        <v>59</v>
      </c>
      <c r="C39" s="45">
        <v>0.097502335914424</v>
      </c>
      <c r="D39" s="46">
        <v>23510.67</v>
      </c>
      <c r="E39" s="46">
        <v>4618.46</v>
      </c>
      <c r="F39" s="46">
        <v>18892.21</v>
      </c>
      <c r="G39" s="46">
        <v>2349.5</v>
      </c>
      <c r="H39" s="46">
        <v>469.9</v>
      </c>
      <c r="I39" s="46">
        <v>18.8</v>
      </c>
      <c r="J39" s="46">
        <v>1860.8</v>
      </c>
      <c r="K39" s="46">
        <v>414378.56</v>
      </c>
      <c r="L39" s="46">
        <v>82875.75</v>
      </c>
      <c r="M39" s="47">
        <v>331502.81</v>
      </c>
      <c r="N39" s="30">
        <f t="shared" si="0"/>
        <v>352255.82</v>
      </c>
    </row>
    <row r="40" spans="1:14" ht="12.75">
      <c r="A40" s="53">
        <v>29</v>
      </c>
      <c r="B40" s="44" t="s">
        <v>60</v>
      </c>
      <c r="C40" s="45">
        <v>0.066958552655486</v>
      </c>
      <c r="D40" s="46">
        <v>20431.62</v>
      </c>
      <c r="E40" s="46">
        <v>4078.11</v>
      </c>
      <c r="F40" s="46">
        <v>16353.51</v>
      </c>
      <c r="G40" s="46">
        <v>1613.48</v>
      </c>
      <c r="H40" s="46">
        <v>322.7</v>
      </c>
      <c r="I40" s="46">
        <v>12.91</v>
      </c>
      <c r="J40" s="46">
        <v>1277.87</v>
      </c>
      <c r="K40" s="46">
        <v>284569.4</v>
      </c>
      <c r="L40" s="46">
        <v>56913.92</v>
      </c>
      <c r="M40" s="47">
        <v>227655.48</v>
      </c>
      <c r="N40" s="30">
        <f t="shared" si="0"/>
        <v>245286.86000000002</v>
      </c>
    </row>
    <row r="41" spans="1:14" ht="12.75">
      <c r="A41" s="53">
        <v>30</v>
      </c>
      <c r="B41" s="44" t="s">
        <v>61</v>
      </c>
      <c r="C41" s="45">
        <v>0.087116449694556</v>
      </c>
      <c r="D41" s="46">
        <v>7316.73</v>
      </c>
      <c r="E41" s="46">
        <v>1133.61</v>
      </c>
      <c r="F41" s="46">
        <v>6183.12</v>
      </c>
      <c r="G41" s="46">
        <v>2099.21</v>
      </c>
      <c r="H41" s="46">
        <v>419.84</v>
      </c>
      <c r="I41" s="46">
        <v>16.79</v>
      </c>
      <c r="J41" s="46">
        <v>1662.58</v>
      </c>
      <c r="K41" s="46">
        <v>370239.2</v>
      </c>
      <c r="L41" s="46">
        <v>74047.83</v>
      </c>
      <c r="M41" s="47">
        <v>296191.37</v>
      </c>
      <c r="N41" s="30">
        <f t="shared" si="0"/>
        <v>304037.07</v>
      </c>
    </row>
    <row r="42" spans="1:14" ht="12.75">
      <c r="A42" s="53">
        <v>31</v>
      </c>
      <c r="B42" s="44" t="s">
        <v>62</v>
      </c>
      <c r="C42" s="45">
        <v>1.08877521406923</v>
      </c>
      <c r="D42" s="46">
        <v>317843.73</v>
      </c>
      <c r="E42" s="46">
        <v>63533.64</v>
      </c>
      <c r="F42" s="46">
        <v>254310.09</v>
      </c>
      <c r="G42" s="46">
        <v>26235.95</v>
      </c>
      <c r="H42" s="46">
        <v>5247.19</v>
      </c>
      <c r="I42" s="46">
        <v>209.89</v>
      </c>
      <c r="J42" s="46">
        <v>20778.87</v>
      </c>
      <c r="K42" s="46">
        <v>4627222.7</v>
      </c>
      <c r="L42" s="46">
        <v>925444.48</v>
      </c>
      <c r="M42" s="47">
        <v>3701778.22</v>
      </c>
      <c r="N42" s="30">
        <f t="shared" si="0"/>
        <v>3976867.18</v>
      </c>
    </row>
    <row r="43" spans="1:14" ht="12.75">
      <c r="A43" s="53">
        <v>32</v>
      </c>
      <c r="B43" s="44" t="s">
        <v>63</v>
      </c>
      <c r="C43" s="45">
        <v>0.675418255326557</v>
      </c>
      <c r="D43" s="46">
        <v>235233.96</v>
      </c>
      <c r="E43" s="46">
        <v>47174.71</v>
      </c>
      <c r="F43" s="46">
        <v>188059.25</v>
      </c>
      <c r="G43" s="46">
        <v>16275.39</v>
      </c>
      <c r="H43" s="46">
        <v>3255.08</v>
      </c>
      <c r="I43" s="46">
        <v>130.2</v>
      </c>
      <c r="J43" s="46">
        <v>12890.11</v>
      </c>
      <c r="K43" s="46">
        <v>2870482.85</v>
      </c>
      <c r="L43" s="46">
        <v>574096.54</v>
      </c>
      <c r="M43" s="47">
        <v>2296386.31</v>
      </c>
      <c r="N43" s="30">
        <f t="shared" si="0"/>
        <v>2497335.67</v>
      </c>
    </row>
    <row r="44" spans="1:14" ht="12.75">
      <c r="A44" s="53">
        <v>33</v>
      </c>
      <c r="B44" s="44" t="s">
        <v>64</v>
      </c>
      <c r="C44" s="45">
        <v>0.164534788519814</v>
      </c>
      <c r="D44" s="46">
        <v>77224.02</v>
      </c>
      <c r="E44" s="46">
        <v>15148.1</v>
      </c>
      <c r="F44" s="46">
        <v>62075.92</v>
      </c>
      <c r="G44" s="46">
        <v>3964.76</v>
      </c>
      <c r="H44" s="46">
        <v>792.95</v>
      </c>
      <c r="I44" s="46">
        <v>31.72</v>
      </c>
      <c r="J44" s="46">
        <v>3140.09</v>
      </c>
      <c r="K44" s="46">
        <v>699261.93</v>
      </c>
      <c r="L44" s="46">
        <v>139852.38</v>
      </c>
      <c r="M44" s="47">
        <v>559409.55</v>
      </c>
      <c r="N44" s="30">
        <f t="shared" si="0"/>
        <v>624625.56</v>
      </c>
    </row>
    <row r="45" spans="1:14" ht="12.75">
      <c r="A45" s="53">
        <v>34</v>
      </c>
      <c r="B45" s="44" t="s">
        <v>65</v>
      </c>
      <c r="C45" s="45">
        <v>0.416276735332246</v>
      </c>
      <c r="D45" s="46">
        <v>285325.21</v>
      </c>
      <c r="E45" s="46">
        <v>57112.62</v>
      </c>
      <c r="F45" s="46">
        <v>228212.59</v>
      </c>
      <c r="G45" s="46">
        <v>10030.93</v>
      </c>
      <c r="H45" s="46">
        <v>2006.19</v>
      </c>
      <c r="I45" s="46">
        <v>80.25</v>
      </c>
      <c r="J45" s="46">
        <v>7944.49</v>
      </c>
      <c r="K45" s="46">
        <v>1769148.54</v>
      </c>
      <c r="L45" s="46">
        <v>353829.65</v>
      </c>
      <c r="M45" s="47">
        <v>1415318.89</v>
      </c>
      <c r="N45" s="30">
        <f t="shared" si="0"/>
        <v>1651475.97</v>
      </c>
    </row>
    <row r="46" spans="1:14" ht="12.75">
      <c r="A46" s="53">
        <v>35</v>
      </c>
      <c r="B46" s="44" t="s">
        <v>66</v>
      </c>
      <c r="C46" s="45">
        <v>0.089052237401077</v>
      </c>
      <c r="D46" s="46">
        <v>53590.66</v>
      </c>
      <c r="E46" s="46">
        <v>9780.02</v>
      </c>
      <c r="F46" s="46">
        <v>43810.64</v>
      </c>
      <c r="G46" s="46">
        <v>2145.88</v>
      </c>
      <c r="H46" s="46">
        <v>429.18</v>
      </c>
      <c r="I46" s="46">
        <v>17.17</v>
      </c>
      <c r="J46" s="46">
        <v>1699.53</v>
      </c>
      <c r="K46" s="46">
        <v>378466.31</v>
      </c>
      <c r="L46" s="46">
        <v>75693.33</v>
      </c>
      <c r="M46" s="47">
        <v>302772.98</v>
      </c>
      <c r="N46" s="30">
        <f t="shared" si="0"/>
        <v>348283.14999999997</v>
      </c>
    </row>
    <row r="47" spans="1:14" ht="12.75">
      <c r="A47" s="53">
        <v>36</v>
      </c>
      <c r="B47" s="44" t="s">
        <v>67</v>
      </c>
      <c r="C47" s="45">
        <v>0.137456062778108</v>
      </c>
      <c r="D47" s="46">
        <v>8210.26</v>
      </c>
      <c r="E47" s="46">
        <v>1828.08</v>
      </c>
      <c r="F47" s="46">
        <v>6382.18</v>
      </c>
      <c r="G47" s="46">
        <v>3312.25</v>
      </c>
      <c r="H47" s="46">
        <v>662.45</v>
      </c>
      <c r="I47" s="46">
        <v>26.5</v>
      </c>
      <c r="J47" s="46">
        <v>2623.3</v>
      </c>
      <c r="K47" s="46">
        <v>584179.16</v>
      </c>
      <c r="L47" s="46">
        <v>116835.79</v>
      </c>
      <c r="M47" s="47">
        <v>467343.37</v>
      </c>
      <c r="N47" s="30">
        <f t="shared" si="0"/>
        <v>476348.85</v>
      </c>
    </row>
    <row r="48" spans="1:14" ht="12.75">
      <c r="A48" s="53">
        <v>37</v>
      </c>
      <c r="B48" s="44" t="s">
        <v>68</v>
      </c>
      <c r="C48" s="45">
        <v>0.063264626080994</v>
      </c>
      <c r="D48" s="46">
        <v>18561.72</v>
      </c>
      <c r="E48" s="46">
        <v>3532.8</v>
      </c>
      <c r="F48" s="46">
        <v>15028.92</v>
      </c>
      <c r="G48" s="46">
        <v>1524.48</v>
      </c>
      <c r="H48" s="46">
        <v>304.9</v>
      </c>
      <c r="I48" s="46">
        <v>12.2</v>
      </c>
      <c r="J48" s="46">
        <v>1207.38</v>
      </c>
      <c r="K48" s="46">
        <v>268870.55</v>
      </c>
      <c r="L48" s="46">
        <v>53774.1</v>
      </c>
      <c r="M48" s="47">
        <v>215096.45</v>
      </c>
      <c r="N48" s="30">
        <f t="shared" si="0"/>
        <v>231332.75</v>
      </c>
    </row>
    <row r="49" spans="1:14" ht="12.75">
      <c r="A49" s="53">
        <v>38</v>
      </c>
      <c r="B49" s="44" t="s">
        <v>69</v>
      </c>
      <c r="C49" s="45">
        <v>0.155880992731196</v>
      </c>
      <c r="D49" s="46">
        <v>42796.03</v>
      </c>
      <c r="E49" s="46">
        <v>9168.6</v>
      </c>
      <c r="F49" s="46">
        <v>33627.43</v>
      </c>
      <c r="G49" s="46">
        <v>3756.23</v>
      </c>
      <c r="H49" s="46">
        <v>751.25</v>
      </c>
      <c r="I49" s="46">
        <v>30.05</v>
      </c>
      <c r="J49" s="46">
        <v>2974.93</v>
      </c>
      <c r="K49" s="46">
        <v>662484.01</v>
      </c>
      <c r="L49" s="46">
        <v>132496.85</v>
      </c>
      <c r="M49" s="47">
        <v>529987.16</v>
      </c>
      <c r="N49" s="30">
        <f t="shared" si="0"/>
        <v>566589.52</v>
      </c>
    </row>
    <row r="50" spans="1:14" ht="12.75">
      <c r="A50" s="53">
        <v>39</v>
      </c>
      <c r="B50" s="44" t="s">
        <v>70</v>
      </c>
      <c r="C50" s="45">
        <v>0.236457332365444</v>
      </c>
      <c r="D50" s="46">
        <v>105584.08</v>
      </c>
      <c r="E50" s="46">
        <v>21336.8</v>
      </c>
      <c r="F50" s="46">
        <v>84247.28</v>
      </c>
      <c r="G50" s="46">
        <v>5697.85</v>
      </c>
      <c r="H50" s="46">
        <v>1139.57</v>
      </c>
      <c r="I50" s="46">
        <v>45.58</v>
      </c>
      <c r="J50" s="46">
        <v>4512.7</v>
      </c>
      <c r="K50" s="46">
        <v>1004927.91</v>
      </c>
      <c r="L50" s="46">
        <v>200985.52</v>
      </c>
      <c r="M50" s="47">
        <v>803942.39</v>
      </c>
      <c r="N50" s="30">
        <f t="shared" si="0"/>
        <v>892702.37</v>
      </c>
    </row>
    <row r="51" spans="1:14" ht="12.75">
      <c r="A51" s="53">
        <v>40</v>
      </c>
      <c r="B51" s="44" t="s">
        <v>71</v>
      </c>
      <c r="C51" s="45">
        <v>0.079791005711663</v>
      </c>
      <c r="D51" s="46">
        <v>27651.29</v>
      </c>
      <c r="E51" s="46">
        <v>5378.76</v>
      </c>
      <c r="F51" s="46">
        <v>22272.53</v>
      </c>
      <c r="G51" s="46">
        <v>1922.7</v>
      </c>
      <c r="H51" s="46">
        <v>384.54</v>
      </c>
      <c r="I51" s="46">
        <v>15.38</v>
      </c>
      <c r="J51" s="46">
        <v>1522.78</v>
      </c>
      <c r="K51" s="46">
        <v>339106.61</v>
      </c>
      <c r="L51" s="46">
        <v>67821.36</v>
      </c>
      <c r="M51" s="47">
        <v>271285.25</v>
      </c>
      <c r="N51" s="30">
        <f t="shared" si="0"/>
        <v>295080.56</v>
      </c>
    </row>
    <row r="52" spans="1:14" ht="12.75">
      <c r="A52" s="53">
        <v>41</v>
      </c>
      <c r="B52" s="44" t="s">
        <v>72</v>
      </c>
      <c r="C52" s="45">
        <v>0.080801717757362</v>
      </c>
      <c r="D52" s="46">
        <v>12017.61</v>
      </c>
      <c r="E52" s="46">
        <v>2330.48</v>
      </c>
      <c r="F52" s="46">
        <v>9687.13</v>
      </c>
      <c r="G52" s="46">
        <v>1947.08</v>
      </c>
      <c r="H52" s="46">
        <v>389.42</v>
      </c>
      <c r="I52" s="46">
        <v>15.58</v>
      </c>
      <c r="J52" s="46">
        <v>1542.08</v>
      </c>
      <c r="K52" s="46">
        <v>343401.98</v>
      </c>
      <c r="L52" s="46">
        <v>68680.45</v>
      </c>
      <c r="M52" s="47">
        <v>274721.53</v>
      </c>
      <c r="N52" s="30">
        <f t="shared" si="0"/>
        <v>285950.74000000005</v>
      </c>
    </row>
    <row r="53" spans="1:14" ht="12.75">
      <c r="A53" s="53">
        <v>42</v>
      </c>
      <c r="B53" s="44" t="s">
        <v>73</v>
      </c>
      <c r="C53" s="45">
        <v>0.234627022061307</v>
      </c>
      <c r="D53" s="46">
        <v>52857.07</v>
      </c>
      <c r="E53" s="46">
        <v>10322.72</v>
      </c>
      <c r="F53" s="46">
        <v>42534.35</v>
      </c>
      <c r="G53" s="46">
        <v>5653.75</v>
      </c>
      <c r="H53" s="46">
        <v>1130.75</v>
      </c>
      <c r="I53" s="46">
        <v>45.23</v>
      </c>
      <c r="J53" s="46">
        <v>4477.77</v>
      </c>
      <c r="K53" s="46">
        <v>997149.32</v>
      </c>
      <c r="L53" s="46">
        <v>199429.86</v>
      </c>
      <c r="M53" s="47">
        <v>797719.46</v>
      </c>
      <c r="N53" s="30">
        <f t="shared" si="0"/>
        <v>844731.58</v>
      </c>
    </row>
    <row r="54" spans="1:14" ht="12.75">
      <c r="A54" s="53">
        <v>43</v>
      </c>
      <c r="B54" s="44" t="s">
        <v>74</v>
      </c>
      <c r="C54" s="45">
        <v>0.237651655734216</v>
      </c>
      <c r="D54" s="46">
        <v>129838.03</v>
      </c>
      <c r="E54" s="46">
        <v>25968.25</v>
      </c>
      <c r="F54" s="46">
        <v>103869.78</v>
      </c>
      <c r="G54" s="46">
        <v>5726.63</v>
      </c>
      <c r="H54" s="46">
        <v>1145.33</v>
      </c>
      <c r="I54" s="46">
        <v>45.81</v>
      </c>
      <c r="J54" s="46">
        <v>4535.49</v>
      </c>
      <c r="K54" s="46">
        <v>1010003.9</v>
      </c>
      <c r="L54" s="46">
        <v>202000.76</v>
      </c>
      <c r="M54" s="47">
        <v>808003.14</v>
      </c>
      <c r="N54" s="30">
        <f t="shared" si="0"/>
        <v>916408.41</v>
      </c>
    </row>
    <row r="55" spans="1:14" ht="12.75">
      <c r="A55" s="53">
        <v>44</v>
      </c>
      <c r="B55" s="44" t="s">
        <v>75</v>
      </c>
      <c r="C55" s="45">
        <v>0.080174502945209</v>
      </c>
      <c r="D55" s="46">
        <v>5908.27</v>
      </c>
      <c r="E55" s="46">
        <v>1300.11</v>
      </c>
      <c r="F55" s="46">
        <v>4608.16</v>
      </c>
      <c r="G55" s="46">
        <v>1931.95</v>
      </c>
      <c r="H55" s="46">
        <v>386.39</v>
      </c>
      <c r="I55" s="46">
        <v>15.46</v>
      </c>
      <c r="J55" s="46">
        <v>1530.1</v>
      </c>
      <c r="K55" s="46">
        <v>340736.26</v>
      </c>
      <c r="L55" s="46">
        <v>68147.29</v>
      </c>
      <c r="M55" s="47">
        <v>272588.97</v>
      </c>
      <c r="N55" s="30">
        <f t="shared" si="0"/>
        <v>278727.23</v>
      </c>
    </row>
    <row r="56" spans="1:14" ht="12.75">
      <c r="A56" s="53">
        <v>45</v>
      </c>
      <c r="B56" s="44" t="s">
        <v>76</v>
      </c>
      <c r="C56" s="45">
        <v>0.43319174621421</v>
      </c>
      <c r="D56" s="46">
        <v>55952.23</v>
      </c>
      <c r="E56" s="46">
        <v>10442.37</v>
      </c>
      <c r="F56" s="46">
        <v>45509.86</v>
      </c>
      <c r="G56" s="46">
        <v>10438.53</v>
      </c>
      <c r="H56" s="46">
        <v>2087.71</v>
      </c>
      <c r="I56" s="46">
        <v>83.51</v>
      </c>
      <c r="J56" s="46">
        <v>8267.31</v>
      </c>
      <c r="K56" s="46">
        <v>1841036.21</v>
      </c>
      <c r="L56" s="46">
        <v>368207.23</v>
      </c>
      <c r="M56" s="47">
        <v>1472828.98</v>
      </c>
      <c r="N56" s="30">
        <f t="shared" si="0"/>
        <v>1526606.15</v>
      </c>
    </row>
    <row r="57" spans="1:14" ht="12.75">
      <c r="A57" s="53">
        <v>46</v>
      </c>
      <c r="B57" s="44" t="s">
        <v>77</v>
      </c>
      <c r="C57" s="45">
        <v>0.438126657243594</v>
      </c>
      <c r="D57" s="46">
        <v>155896.19</v>
      </c>
      <c r="E57" s="46">
        <v>31277.65</v>
      </c>
      <c r="F57" s="46">
        <v>124618.54</v>
      </c>
      <c r="G57" s="46">
        <v>10557.43</v>
      </c>
      <c r="H57" s="46">
        <v>2111.49</v>
      </c>
      <c r="I57" s="46">
        <v>84.46</v>
      </c>
      <c r="J57" s="46">
        <v>8361.48</v>
      </c>
      <c r="K57" s="46">
        <v>1862009.48</v>
      </c>
      <c r="L57" s="46">
        <v>372401.95</v>
      </c>
      <c r="M57" s="47">
        <v>1489607.53</v>
      </c>
      <c r="N57" s="30">
        <f t="shared" si="0"/>
        <v>1622587.55</v>
      </c>
    </row>
    <row r="58" spans="1:14" ht="12.75">
      <c r="A58" s="53">
        <v>47</v>
      </c>
      <c r="B58" s="44" t="s">
        <v>78</v>
      </c>
      <c r="C58" s="45">
        <v>0.521838751872273</v>
      </c>
      <c r="D58" s="46">
        <v>200884.28</v>
      </c>
      <c r="E58" s="46">
        <v>39141.46</v>
      </c>
      <c r="F58" s="46">
        <v>161742.82</v>
      </c>
      <c r="G58" s="46">
        <v>12574.63</v>
      </c>
      <c r="H58" s="46">
        <v>2514.93</v>
      </c>
      <c r="I58" s="46">
        <v>100.6</v>
      </c>
      <c r="J58" s="46">
        <v>9959.1</v>
      </c>
      <c r="K58" s="46">
        <v>2217780.26</v>
      </c>
      <c r="L58" s="46">
        <v>443556.11</v>
      </c>
      <c r="M58" s="47">
        <v>1774224.15</v>
      </c>
      <c r="N58" s="30">
        <f t="shared" si="0"/>
        <v>1945926.0699999998</v>
      </c>
    </row>
    <row r="59" spans="1:14" ht="12.75">
      <c r="A59" s="53">
        <v>48</v>
      </c>
      <c r="B59" s="44" t="s">
        <v>79</v>
      </c>
      <c r="C59" s="45">
        <v>0.563654464118802</v>
      </c>
      <c r="D59" s="46">
        <v>1151563.54</v>
      </c>
      <c r="E59" s="46">
        <v>227921</v>
      </c>
      <c r="F59" s="46">
        <v>923642.54</v>
      </c>
      <c r="G59" s="46">
        <v>13582.25</v>
      </c>
      <c r="H59" s="46">
        <v>2716.45</v>
      </c>
      <c r="I59" s="46">
        <v>108.66</v>
      </c>
      <c r="J59" s="46">
        <v>10757.14</v>
      </c>
      <c r="K59" s="46">
        <v>2395494.29</v>
      </c>
      <c r="L59" s="46">
        <v>479098.93</v>
      </c>
      <c r="M59" s="47">
        <v>1916395.36</v>
      </c>
      <c r="N59" s="30">
        <f t="shared" si="0"/>
        <v>2850795.04</v>
      </c>
    </row>
    <row r="60" spans="1:14" ht="12.75">
      <c r="A60" s="53">
        <v>49</v>
      </c>
      <c r="B60" s="44" t="s">
        <v>80</v>
      </c>
      <c r="C60" s="45">
        <v>0.079678216384114</v>
      </c>
      <c r="D60" s="46">
        <v>23071.19</v>
      </c>
      <c r="E60" s="46">
        <v>4627.4</v>
      </c>
      <c r="F60" s="46">
        <v>18443.79</v>
      </c>
      <c r="G60" s="46">
        <v>1920</v>
      </c>
      <c r="H60" s="46">
        <v>384</v>
      </c>
      <c r="I60" s="46">
        <v>15.36</v>
      </c>
      <c r="J60" s="46">
        <v>1520.64</v>
      </c>
      <c r="K60" s="46">
        <v>338627.1</v>
      </c>
      <c r="L60" s="46">
        <v>67725.41</v>
      </c>
      <c r="M60" s="47">
        <v>270901.69</v>
      </c>
      <c r="N60" s="30">
        <f t="shared" si="0"/>
        <v>290866.12</v>
      </c>
    </row>
    <row r="61" spans="1:14" ht="12.75">
      <c r="A61" s="53">
        <v>50</v>
      </c>
      <c r="B61" s="44" t="s">
        <v>81</v>
      </c>
      <c r="C61" s="45">
        <v>0.085366925502063</v>
      </c>
      <c r="D61" s="46">
        <v>21674</v>
      </c>
      <c r="E61" s="46">
        <v>4070.03</v>
      </c>
      <c r="F61" s="46">
        <v>17603.97</v>
      </c>
      <c r="G61" s="46">
        <v>2057.08</v>
      </c>
      <c r="H61" s="46">
        <v>411.42</v>
      </c>
      <c r="I61" s="46">
        <v>16.46</v>
      </c>
      <c r="J61" s="46">
        <v>1629.2</v>
      </c>
      <c r="K61" s="46">
        <v>362803.8</v>
      </c>
      <c r="L61" s="46">
        <v>72560.76</v>
      </c>
      <c r="M61" s="47">
        <v>290243.04</v>
      </c>
      <c r="N61" s="30">
        <f t="shared" si="0"/>
        <v>309476.20999999996</v>
      </c>
    </row>
    <row r="62" spans="1:14" ht="12.75">
      <c r="A62" s="53">
        <v>51</v>
      </c>
      <c r="B62" s="44" t="s">
        <v>82</v>
      </c>
      <c r="C62" s="45">
        <v>0.098732889892049</v>
      </c>
      <c r="D62" s="46">
        <v>20221.8</v>
      </c>
      <c r="E62" s="46">
        <v>3881.24</v>
      </c>
      <c r="F62" s="46">
        <v>16340.56</v>
      </c>
      <c r="G62" s="46">
        <v>2379.14</v>
      </c>
      <c r="H62" s="46">
        <v>475.83</v>
      </c>
      <c r="I62" s="46">
        <v>19.03</v>
      </c>
      <c r="J62" s="46">
        <v>1884.28</v>
      </c>
      <c r="K62" s="46">
        <v>419608.23</v>
      </c>
      <c r="L62" s="46">
        <v>83921.66</v>
      </c>
      <c r="M62" s="47">
        <v>335686.57</v>
      </c>
      <c r="N62" s="30">
        <f t="shared" si="0"/>
        <v>353911.41000000003</v>
      </c>
    </row>
    <row r="63" spans="1:14" ht="12.75">
      <c r="A63" s="53">
        <v>52</v>
      </c>
      <c r="B63" s="44" t="s">
        <v>83</v>
      </c>
      <c r="C63" s="45">
        <v>0.108514457539349</v>
      </c>
      <c r="D63" s="46">
        <v>129037.18</v>
      </c>
      <c r="E63" s="46">
        <v>26061.48</v>
      </c>
      <c r="F63" s="46">
        <v>102975.7</v>
      </c>
      <c r="G63" s="46">
        <v>2614.85</v>
      </c>
      <c r="H63" s="46">
        <v>522.97</v>
      </c>
      <c r="I63" s="46">
        <v>20.92</v>
      </c>
      <c r="J63" s="46">
        <v>2070.96</v>
      </c>
      <c r="K63" s="46">
        <v>461179.26</v>
      </c>
      <c r="L63" s="46">
        <v>92235.87</v>
      </c>
      <c r="M63" s="47">
        <v>368943.39</v>
      </c>
      <c r="N63" s="30">
        <f t="shared" si="0"/>
        <v>473990.05000000005</v>
      </c>
    </row>
    <row r="64" spans="1:14" ht="12.75">
      <c r="A64" s="53">
        <v>53</v>
      </c>
      <c r="B64" s="44" t="s">
        <v>84</v>
      </c>
      <c r="C64" s="45">
        <v>0.340100558612794</v>
      </c>
      <c r="D64" s="46">
        <v>93938.16</v>
      </c>
      <c r="E64" s="46">
        <v>18337.98</v>
      </c>
      <c r="F64" s="46">
        <v>75600.18</v>
      </c>
      <c r="G64" s="46">
        <v>8195.31</v>
      </c>
      <c r="H64" s="46">
        <v>1639.06</v>
      </c>
      <c r="I64" s="46">
        <v>65.56</v>
      </c>
      <c r="J64" s="46">
        <v>6490.69</v>
      </c>
      <c r="K64" s="46">
        <v>1445404.83</v>
      </c>
      <c r="L64" s="46">
        <v>289081.01</v>
      </c>
      <c r="M64" s="47">
        <v>1156323.82</v>
      </c>
      <c r="N64" s="30">
        <f t="shared" si="0"/>
        <v>1238414.69</v>
      </c>
    </row>
    <row r="65" spans="1:14" ht="12.75">
      <c r="A65" s="53">
        <v>54</v>
      </c>
      <c r="B65" s="44" t="s">
        <v>85</v>
      </c>
      <c r="C65" s="45">
        <v>0.133323954310014</v>
      </c>
      <c r="D65" s="46">
        <v>47720.46</v>
      </c>
      <c r="E65" s="46">
        <v>8562.33</v>
      </c>
      <c r="F65" s="46">
        <v>39158.13</v>
      </c>
      <c r="G65" s="46">
        <v>3212.68</v>
      </c>
      <c r="H65" s="46">
        <v>642.54</v>
      </c>
      <c r="I65" s="46">
        <v>25.7</v>
      </c>
      <c r="J65" s="46">
        <v>2544.44</v>
      </c>
      <c r="K65" s="46">
        <v>566617.98</v>
      </c>
      <c r="L65" s="46">
        <v>113323.62</v>
      </c>
      <c r="M65" s="47">
        <v>453294.36</v>
      </c>
      <c r="N65" s="30">
        <f t="shared" si="0"/>
        <v>494996.93</v>
      </c>
    </row>
    <row r="66" spans="1:14" ht="12.75">
      <c r="A66" s="53">
        <v>55</v>
      </c>
      <c r="B66" s="44" t="s">
        <v>86</v>
      </c>
      <c r="C66" s="45">
        <v>0.129564168494681</v>
      </c>
      <c r="D66" s="46">
        <v>153102.89</v>
      </c>
      <c r="E66" s="46">
        <v>29804.32</v>
      </c>
      <c r="F66" s="46">
        <v>123298.57</v>
      </c>
      <c r="G66" s="46">
        <v>3122.09</v>
      </c>
      <c r="H66" s="46">
        <v>624.42</v>
      </c>
      <c r="I66" s="46">
        <v>24.98</v>
      </c>
      <c r="J66" s="46">
        <v>2472.69</v>
      </c>
      <c r="K66" s="46">
        <v>550639.2</v>
      </c>
      <c r="L66" s="46">
        <v>110127.88</v>
      </c>
      <c r="M66" s="47">
        <v>440511.32</v>
      </c>
      <c r="N66" s="30">
        <f t="shared" si="0"/>
        <v>566282.5800000001</v>
      </c>
    </row>
    <row r="67" spans="1:14" ht="12.75">
      <c r="A67" s="53">
        <v>56</v>
      </c>
      <c r="B67" s="44" t="s">
        <v>87</v>
      </c>
      <c r="C67" s="45">
        <v>0.079756734686943</v>
      </c>
      <c r="D67" s="46">
        <v>24392.2</v>
      </c>
      <c r="E67" s="46">
        <v>4842.43</v>
      </c>
      <c r="F67" s="46">
        <v>19549.77</v>
      </c>
      <c r="G67" s="46">
        <v>1921.89</v>
      </c>
      <c r="H67" s="46">
        <v>384.38</v>
      </c>
      <c r="I67" s="46">
        <v>15.38</v>
      </c>
      <c r="J67" s="46">
        <v>1522.13</v>
      </c>
      <c r="K67" s="46">
        <v>338960.74</v>
      </c>
      <c r="L67" s="46">
        <v>67792.08</v>
      </c>
      <c r="M67" s="47">
        <v>271168.66</v>
      </c>
      <c r="N67" s="30">
        <f t="shared" si="0"/>
        <v>292240.56</v>
      </c>
    </row>
    <row r="68" spans="1:14" ht="12.75">
      <c r="A68" s="53">
        <v>57</v>
      </c>
      <c r="B68" s="44" t="s">
        <v>88</v>
      </c>
      <c r="C68" s="45">
        <v>0.193436050244052</v>
      </c>
      <c r="D68" s="46">
        <v>51129.43</v>
      </c>
      <c r="E68" s="46">
        <v>9851.71</v>
      </c>
      <c r="F68" s="46">
        <v>41277.72</v>
      </c>
      <c r="G68" s="46">
        <v>4661.19</v>
      </c>
      <c r="H68" s="46">
        <v>932.24</v>
      </c>
      <c r="I68" s="46">
        <v>37.29</v>
      </c>
      <c r="J68" s="46">
        <v>3691.66</v>
      </c>
      <c r="K68" s="46">
        <v>822090.47</v>
      </c>
      <c r="L68" s="46">
        <v>164418.06</v>
      </c>
      <c r="M68" s="47">
        <v>657672.41</v>
      </c>
      <c r="N68" s="30">
        <f t="shared" si="0"/>
        <v>702641.79</v>
      </c>
    </row>
    <row r="69" spans="1:14" ht="12.75">
      <c r="A69" s="53">
        <v>58</v>
      </c>
      <c r="B69" s="44" t="s">
        <v>89</v>
      </c>
      <c r="C69" s="45">
        <v>0.104299619447573</v>
      </c>
      <c r="D69" s="46">
        <v>23425.2</v>
      </c>
      <c r="E69" s="46">
        <v>4050.65</v>
      </c>
      <c r="F69" s="46">
        <v>19374.55</v>
      </c>
      <c r="G69" s="46">
        <v>2513.28</v>
      </c>
      <c r="H69" s="46">
        <v>502.66</v>
      </c>
      <c r="I69" s="46">
        <v>20.11</v>
      </c>
      <c r="J69" s="46">
        <v>1990.51</v>
      </c>
      <c r="K69" s="46">
        <v>443266.58</v>
      </c>
      <c r="L69" s="46">
        <v>88653.2</v>
      </c>
      <c r="M69" s="47">
        <v>354613.38</v>
      </c>
      <c r="N69" s="30">
        <f t="shared" si="0"/>
        <v>375978.44</v>
      </c>
    </row>
    <row r="70" spans="1:14" ht="12.75">
      <c r="A70" s="53">
        <v>59</v>
      </c>
      <c r="B70" s="44" t="s">
        <v>90</v>
      </c>
      <c r="C70" s="45">
        <v>2.72727181063226</v>
      </c>
      <c r="D70" s="46">
        <v>1948289.56</v>
      </c>
      <c r="E70" s="46">
        <v>386532.54</v>
      </c>
      <c r="F70" s="46">
        <v>1561757.02</v>
      </c>
      <c r="G70" s="46">
        <v>65718.41</v>
      </c>
      <c r="H70" s="46">
        <v>13143.68</v>
      </c>
      <c r="I70" s="46">
        <v>525.75</v>
      </c>
      <c r="J70" s="46">
        <v>52048.98</v>
      </c>
      <c r="K70" s="46">
        <v>11590725.12</v>
      </c>
      <c r="L70" s="46">
        <v>2318145.04</v>
      </c>
      <c r="M70" s="47">
        <v>9272580.08</v>
      </c>
      <c r="N70" s="30">
        <f t="shared" si="0"/>
        <v>10886386.08</v>
      </c>
    </row>
    <row r="71" spans="1:14" ht="12.75">
      <c r="A71" s="53">
        <v>60</v>
      </c>
      <c r="B71" s="44" t="s">
        <v>91</v>
      </c>
      <c r="C71" s="45">
        <v>0.086052105996317</v>
      </c>
      <c r="D71" s="46">
        <v>37918.22</v>
      </c>
      <c r="E71" s="46">
        <v>7032.53</v>
      </c>
      <c r="F71" s="46">
        <v>30885.69</v>
      </c>
      <c r="G71" s="46">
        <v>2073.58</v>
      </c>
      <c r="H71" s="46">
        <v>414.72</v>
      </c>
      <c r="I71" s="46">
        <v>16.59</v>
      </c>
      <c r="J71" s="46">
        <v>1642.27</v>
      </c>
      <c r="K71" s="46">
        <v>365715.74</v>
      </c>
      <c r="L71" s="46">
        <v>73143.13</v>
      </c>
      <c r="M71" s="47">
        <v>292572.61</v>
      </c>
      <c r="N71" s="30">
        <f t="shared" si="0"/>
        <v>325100.57</v>
      </c>
    </row>
    <row r="72" spans="1:14" ht="12.75">
      <c r="A72" s="53">
        <v>61</v>
      </c>
      <c r="B72" s="44" t="s">
        <v>92</v>
      </c>
      <c r="C72" s="45">
        <v>0.293380892522917</v>
      </c>
      <c r="D72" s="46">
        <v>30335.74</v>
      </c>
      <c r="E72" s="46">
        <v>6273.01</v>
      </c>
      <c r="F72" s="46">
        <v>24062.73</v>
      </c>
      <c r="G72" s="46">
        <v>7069.53</v>
      </c>
      <c r="H72" s="46">
        <v>1413.91</v>
      </c>
      <c r="I72" s="46">
        <v>56.56</v>
      </c>
      <c r="J72" s="46">
        <v>5599.06</v>
      </c>
      <c r="K72" s="46">
        <v>1246849.34</v>
      </c>
      <c r="L72" s="46">
        <v>249369.86</v>
      </c>
      <c r="M72" s="47">
        <v>997479.48</v>
      </c>
      <c r="N72" s="30">
        <f t="shared" si="0"/>
        <v>1027141.27</v>
      </c>
    </row>
    <row r="73" spans="1:14" ht="12.75">
      <c r="A73" s="53">
        <v>62</v>
      </c>
      <c r="B73" s="44" t="s">
        <v>93</v>
      </c>
      <c r="C73" s="45">
        <v>0.178451033347066</v>
      </c>
      <c r="D73" s="46">
        <v>385924.16</v>
      </c>
      <c r="E73" s="46">
        <v>72948.11</v>
      </c>
      <c r="F73" s="46">
        <v>312976.05</v>
      </c>
      <c r="G73" s="46">
        <v>4300.09</v>
      </c>
      <c r="H73" s="46">
        <v>860.02</v>
      </c>
      <c r="I73" s="46">
        <v>34.4</v>
      </c>
      <c r="J73" s="46">
        <v>3405.67</v>
      </c>
      <c r="K73" s="46">
        <v>758405.15</v>
      </c>
      <c r="L73" s="46">
        <v>151681</v>
      </c>
      <c r="M73" s="47">
        <v>606724.15</v>
      </c>
      <c r="N73" s="30">
        <f t="shared" si="0"/>
        <v>923105.87</v>
      </c>
    </row>
    <row r="74" spans="1:14" ht="12.75">
      <c r="A74" s="53">
        <v>63</v>
      </c>
      <c r="B74" s="44" t="s">
        <v>94</v>
      </c>
      <c r="C74" s="45">
        <v>0.250895174746963</v>
      </c>
      <c r="D74" s="46">
        <v>82675.27</v>
      </c>
      <c r="E74" s="46">
        <v>15507.32</v>
      </c>
      <c r="F74" s="46">
        <v>67167.95</v>
      </c>
      <c r="G74" s="46">
        <v>6045.76</v>
      </c>
      <c r="H74" s="46">
        <v>1209.15</v>
      </c>
      <c r="I74" s="46">
        <v>48.37</v>
      </c>
      <c r="J74" s="46">
        <v>4788.24</v>
      </c>
      <c r="K74" s="46">
        <v>1066287.85</v>
      </c>
      <c r="L74" s="46">
        <v>213257.53</v>
      </c>
      <c r="M74" s="47">
        <v>853030.32</v>
      </c>
      <c r="N74" s="30">
        <f t="shared" si="0"/>
        <v>924986.51</v>
      </c>
    </row>
    <row r="75" spans="1:14" ht="12.75">
      <c r="A75" s="53">
        <v>64</v>
      </c>
      <c r="B75" s="44" t="s">
        <v>95</v>
      </c>
      <c r="C75" s="45">
        <v>1.12042324233306</v>
      </c>
      <c r="D75" s="46">
        <v>260537.02</v>
      </c>
      <c r="E75" s="46">
        <v>56244.79</v>
      </c>
      <c r="F75" s="46">
        <v>204292.23</v>
      </c>
      <c r="G75" s="46">
        <v>26998.58</v>
      </c>
      <c r="H75" s="46">
        <v>5399.72</v>
      </c>
      <c r="I75" s="46">
        <v>215.99</v>
      </c>
      <c r="J75" s="46">
        <v>21382.87</v>
      </c>
      <c r="K75" s="46">
        <v>4761724.78</v>
      </c>
      <c r="L75" s="46">
        <v>952344.91</v>
      </c>
      <c r="M75" s="47">
        <v>3809379.87</v>
      </c>
      <c r="N75" s="30">
        <f t="shared" si="0"/>
        <v>4035054.97</v>
      </c>
    </row>
    <row r="76" spans="1:14" ht="12.75">
      <c r="A76" s="53">
        <v>65</v>
      </c>
      <c r="B76" s="44" t="s">
        <v>96</v>
      </c>
      <c r="C76" s="45">
        <v>0.246108919163137</v>
      </c>
      <c r="D76" s="46">
        <v>207949.38</v>
      </c>
      <c r="E76" s="46">
        <v>39734.09</v>
      </c>
      <c r="F76" s="46">
        <v>168215.29</v>
      </c>
      <c r="G76" s="46">
        <v>5930.41</v>
      </c>
      <c r="H76" s="46">
        <v>1186.08</v>
      </c>
      <c r="I76" s="46">
        <v>47.44</v>
      </c>
      <c r="J76" s="46">
        <v>4696.89</v>
      </c>
      <c r="K76" s="46">
        <v>1045946.63</v>
      </c>
      <c r="L76" s="46">
        <v>209189.29</v>
      </c>
      <c r="M76" s="47">
        <v>836757.34</v>
      </c>
      <c r="N76" s="30">
        <f t="shared" si="0"/>
        <v>1009669.52</v>
      </c>
    </row>
    <row r="77" spans="1:14" ht="12.75">
      <c r="A77" s="53">
        <v>66</v>
      </c>
      <c r="B77" s="44" t="s">
        <v>97</v>
      </c>
      <c r="C77" s="45">
        <v>0.172091385891257</v>
      </c>
      <c r="D77" s="46">
        <v>69846.51</v>
      </c>
      <c r="E77" s="46">
        <v>13534.83</v>
      </c>
      <c r="F77" s="46">
        <v>56311.68</v>
      </c>
      <c r="G77" s="46">
        <v>4146.84</v>
      </c>
      <c r="H77" s="46">
        <v>829.37</v>
      </c>
      <c r="I77" s="46">
        <v>33.17</v>
      </c>
      <c r="J77" s="46">
        <v>3284.3</v>
      </c>
      <c r="K77" s="46">
        <v>731376.98</v>
      </c>
      <c r="L77" s="46">
        <v>146275.33</v>
      </c>
      <c r="M77" s="47">
        <v>585101.65</v>
      </c>
      <c r="N77" s="30">
        <f aca="true" t="shared" si="1" ref="N77:N140">+F77+J77+M77</f>
        <v>644697.63</v>
      </c>
    </row>
    <row r="78" spans="1:14" ht="12.75">
      <c r="A78" s="53">
        <v>67</v>
      </c>
      <c r="B78" s="44" t="s">
        <v>98</v>
      </c>
      <c r="C78" s="45">
        <v>0.064782462747894</v>
      </c>
      <c r="D78" s="46">
        <v>17478.5</v>
      </c>
      <c r="E78" s="46">
        <v>3419.57</v>
      </c>
      <c r="F78" s="46">
        <v>14058.93</v>
      </c>
      <c r="G78" s="46">
        <v>1561.05</v>
      </c>
      <c r="H78" s="46">
        <v>312.21</v>
      </c>
      <c r="I78" s="46">
        <v>12.49</v>
      </c>
      <c r="J78" s="46">
        <v>1236.35</v>
      </c>
      <c r="K78" s="46">
        <v>275321.07</v>
      </c>
      <c r="L78" s="46">
        <v>55064.18</v>
      </c>
      <c r="M78" s="47">
        <v>220256.89</v>
      </c>
      <c r="N78" s="30">
        <f t="shared" si="1"/>
        <v>235552.17</v>
      </c>
    </row>
    <row r="79" spans="1:14" ht="12.75">
      <c r="A79" s="53">
        <v>68</v>
      </c>
      <c r="B79" s="44" t="s">
        <v>99</v>
      </c>
      <c r="C79" s="45">
        <v>0.09006217307603</v>
      </c>
      <c r="D79" s="46">
        <v>18316.09</v>
      </c>
      <c r="E79" s="46">
        <v>3596.42</v>
      </c>
      <c r="F79" s="46">
        <v>14719.67</v>
      </c>
      <c r="G79" s="46">
        <v>2170.2</v>
      </c>
      <c r="H79" s="46">
        <v>434.04</v>
      </c>
      <c r="I79" s="46">
        <v>17.36</v>
      </c>
      <c r="J79" s="46">
        <v>1718.8</v>
      </c>
      <c r="K79" s="46">
        <v>382758.4</v>
      </c>
      <c r="L79" s="46">
        <v>76551.7</v>
      </c>
      <c r="M79" s="47">
        <v>306206.7</v>
      </c>
      <c r="N79" s="30">
        <f t="shared" si="1"/>
        <v>322645.17000000004</v>
      </c>
    </row>
    <row r="80" spans="1:14" ht="12.75">
      <c r="A80" s="53">
        <v>69</v>
      </c>
      <c r="B80" s="44" t="s">
        <v>100</v>
      </c>
      <c r="C80" s="45">
        <v>0.138070171444643</v>
      </c>
      <c r="D80" s="46">
        <v>57003.98</v>
      </c>
      <c r="E80" s="46">
        <v>10862.92</v>
      </c>
      <c r="F80" s="46">
        <v>46141.06</v>
      </c>
      <c r="G80" s="46">
        <v>3327.04</v>
      </c>
      <c r="H80" s="46">
        <v>665.41</v>
      </c>
      <c r="I80" s="46">
        <v>26.62</v>
      </c>
      <c r="J80" s="46">
        <v>2635.01</v>
      </c>
      <c r="K80" s="46">
        <v>586789.17</v>
      </c>
      <c r="L80" s="46">
        <v>117357.85</v>
      </c>
      <c r="M80" s="47">
        <v>469431.32</v>
      </c>
      <c r="N80" s="30">
        <f t="shared" si="1"/>
        <v>518207.39</v>
      </c>
    </row>
    <row r="81" spans="1:14" ht="12.75">
      <c r="A81" s="53">
        <v>70</v>
      </c>
      <c r="B81" s="44" t="s">
        <v>101</v>
      </c>
      <c r="C81" s="45">
        <v>0.405254249488764</v>
      </c>
      <c r="D81" s="46">
        <v>69479.42</v>
      </c>
      <c r="E81" s="46">
        <v>14540.25</v>
      </c>
      <c r="F81" s="46">
        <v>54939.17</v>
      </c>
      <c r="G81" s="46">
        <v>9765.3</v>
      </c>
      <c r="H81" s="46">
        <v>1953.06</v>
      </c>
      <c r="I81" s="46">
        <v>78.12</v>
      </c>
      <c r="J81" s="46">
        <v>7734.12</v>
      </c>
      <c r="K81" s="46">
        <v>1722303.71</v>
      </c>
      <c r="L81" s="46">
        <v>344460.72</v>
      </c>
      <c r="M81" s="47">
        <v>1377842.99</v>
      </c>
      <c r="N81" s="30">
        <f t="shared" si="1"/>
        <v>1440516.28</v>
      </c>
    </row>
    <row r="82" spans="1:14" ht="12.75">
      <c r="A82" s="53">
        <v>71</v>
      </c>
      <c r="B82" s="44" t="s">
        <v>102</v>
      </c>
      <c r="C82" s="45">
        <v>1.67398976217464</v>
      </c>
      <c r="D82" s="46">
        <v>799626.81</v>
      </c>
      <c r="E82" s="46">
        <v>159624.43</v>
      </c>
      <c r="F82" s="46">
        <v>640002.38</v>
      </c>
      <c r="G82" s="46">
        <v>40337.73</v>
      </c>
      <c r="H82" s="46">
        <v>8067.55</v>
      </c>
      <c r="I82" s="46">
        <v>322.7</v>
      </c>
      <c r="J82" s="46">
        <v>31947.48</v>
      </c>
      <c r="K82" s="46">
        <v>7114345.83</v>
      </c>
      <c r="L82" s="46">
        <v>1422869.19</v>
      </c>
      <c r="M82" s="47">
        <v>5691476.64</v>
      </c>
      <c r="N82" s="30">
        <f t="shared" si="1"/>
        <v>6363426.5</v>
      </c>
    </row>
    <row r="83" spans="1:14" ht="12.75">
      <c r="A83" s="53">
        <v>72</v>
      </c>
      <c r="B83" s="44" t="s">
        <v>103</v>
      </c>
      <c r="C83" s="45">
        <v>0.088877499549502</v>
      </c>
      <c r="D83" s="46">
        <v>24998.17</v>
      </c>
      <c r="E83" s="46">
        <v>4995.48</v>
      </c>
      <c r="F83" s="46">
        <v>20002.69</v>
      </c>
      <c r="G83" s="46">
        <v>2141.65</v>
      </c>
      <c r="H83" s="46">
        <v>428.33</v>
      </c>
      <c r="I83" s="46">
        <v>17.13</v>
      </c>
      <c r="J83" s="46">
        <v>1696.19</v>
      </c>
      <c r="K83" s="46">
        <v>377723.62</v>
      </c>
      <c r="L83" s="46">
        <v>75544.84</v>
      </c>
      <c r="M83" s="47">
        <v>302178.78</v>
      </c>
      <c r="N83" s="30">
        <f t="shared" si="1"/>
        <v>323877.66000000003</v>
      </c>
    </row>
    <row r="84" spans="1:14" ht="12.75">
      <c r="A84" s="53">
        <v>73</v>
      </c>
      <c r="B84" s="44" t="s">
        <v>104</v>
      </c>
      <c r="C84" s="45">
        <v>0.515247321549537</v>
      </c>
      <c r="D84" s="46">
        <v>102073.04</v>
      </c>
      <c r="E84" s="46">
        <v>20799.87</v>
      </c>
      <c r="F84" s="46">
        <v>81273.17</v>
      </c>
      <c r="G84" s="46">
        <v>12415.8</v>
      </c>
      <c r="H84" s="46">
        <v>2483.16</v>
      </c>
      <c r="I84" s="46">
        <v>99.33</v>
      </c>
      <c r="J84" s="46">
        <v>9833.31</v>
      </c>
      <c r="K84" s="46">
        <v>2189767.09</v>
      </c>
      <c r="L84" s="46">
        <v>437953.35</v>
      </c>
      <c r="M84" s="47">
        <v>1751813.74</v>
      </c>
      <c r="N84" s="30">
        <f t="shared" si="1"/>
        <v>1842920.22</v>
      </c>
    </row>
    <row r="85" spans="1:14" ht="12.75">
      <c r="A85" s="53">
        <v>74</v>
      </c>
      <c r="B85" s="44" t="s">
        <v>105</v>
      </c>
      <c r="C85" s="45">
        <v>0.090372551822126</v>
      </c>
      <c r="D85" s="46">
        <v>38677.37</v>
      </c>
      <c r="E85" s="46">
        <v>7622.17</v>
      </c>
      <c r="F85" s="46">
        <v>31055.2</v>
      </c>
      <c r="G85" s="46">
        <v>2177.69</v>
      </c>
      <c r="H85" s="46">
        <v>435.54</v>
      </c>
      <c r="I85" s="46">
        <v>17.42</v>
      </c>
      <c r="J85" s="46">
        <v>1724.73</v>
      </c>
      <c r="K85" s="46">
        <v>384077.34</v>
      </c>
      <c r="L85" s="46">
        <v>76815.46</v>
      </c>
      <c r="M85" s="47">
        <v>307261.88</v>
      </c>
      <c r="N85" s="30">
        <f t="shared" si="1"/>
        <v>340041.81</v>
      </c>
    </row>
    <row r="86" spans="1:14" ht="12.75">
      <c r="A86" s="53">
        <v>75</v>
      </c>
      <c r="B86" s="44" t="s">
        <v>106</v>
      </c>
      <c r="C86" s="45">
        <v>0.094101724199799</v>
      </c>
      <c r="D86" s="46">
        <v>34732.28</v>
      </c>
      <c r="E86" s="46">
        <v>6869.06</v>
      </c>
      <c r="F86" s="46">
        <v>27863.22</v>
      </c>
      <c r="G86" s="46">
        <v>2267.54</v>
      </c>
      <c r="H86" s="46">
        <v>453.51</v>
      </c>
      <c r="I86" s="46">
        <v>18.14</v>
      </c>
      <c r="J86" s="46">
        <v>1795.89</v>
      </c>
      <c r="K86" s="46">
        <v>399926.06</v>
      </c>
      <c r="L86" s="46">
        <v>79985.17</v>
      </c>
      <c r="M86" s="47">
        <v>319940.89</v>
      </c>
      <c r="N86" s="30">
        <f t="shared" si="1"/>
        <v>349600</v>
      </c>
    </row>
    <row r="87" spans="1:14" ht="12.75">
      <c r="A87" s="53">
        <v>76</v>
      </c>
      <c r="B87" s="44" t="s">
        <v>107</v>
      </c>
      <c r="C87" s="45">
        <v>0.072149686459693</v>
      </c>
      <c r="D87" s="46">
        <v>11760.11</v>
      </c>
      <c r="E87" s="46">
        <v>2422.97</v>
      </c>
      <c r="F87" s="46">
        <v>9337.14</v>
      </c>
      <c r="G87" s="46">
        <v>1738.58</v>
      </c>
      <c r="H87" s="46">
        <v>347.72</v>
      </c>
      <c r="I87" s="46">
        <v>13.91</v>
      </c>
      <c r="J87" s="46">
        <v>1376.95</v>
      </c>
      <c r="K87" s="46">
        <v>306631.4</v>
      </c>
      <c r="L87" s="46">
        <v>61326.31</v>
      </c>
      <c r="M87" s="47">
        <v>245305.09</v>
      </c>
      <c r="N87" s="30">
        <f t="shared" si="1"/>
        <v>256019.18</v>
      </c>
    </row>
    <row r="88" spans="1:14" ht="12.75">
      <c r="A88" s="53">
        <v>77</v>
      </c>
      <c r="B88" s="44" t="s">
        <v>108</v>
      </c>
      <c r="C88" s="45">
        <v>0.07676181170749</v>
      </c>
      <c r="D88" s="46">
        <v>10482.92</v>
      </c>
      <c r="E88" s="46">
        <v>2049.87</v>
      </c>
      <c r="F88" s="46">
        <v>8433.05</v>
      </c>
      <c r="G88" s="46">
        <v>1849.71</v>
      </c>
      <c r="H88" s="46">
        <v>369.94</v>
      </c>
      <c r="I88" s="46">
        <v>14.8</v>
      </c>
      <c r="J88" s="46">
        <v>1464.97</v>
      </c>
      <c r="K88" s="46">
        <v>326232.73</v>
      </c>
      <c r="L88" s="46">
        <v>65246.54</v>
      </c>
      <c r="M88" s="47">
        <v>260986.19</v>
      </c>
      <c r="N88" s="30">
        <f t="shared" si="1"/>
        <v>270884.21</v>
      </c>
    </row>
    <row r="89" spans="1:14" ht="12.75">
      <c r="A89" s="53">
        <v>78</v>
      </c>
      <c r="B89" s="44" t="s">
        <v>109</v>
      </c>
      <c r="C89" s="45">
        <v>0.2518359377649</v>
      </c>
      <c r="D89" s="46">
        <v>11779.98</v>
      </c>
      <c r="E89" s="46">
        <v>2223.09</v>
      </c>
      <c r="F89" s="46">
        <v>9556.89</v>
      </c>
      <c r="G89" s="46">
        <v>6068.43</v>
      </c>
      <c r="H89" s="46">
        <v>1213.69</v>
      </c>
      <c r="I89" s="46">
        <v>48.55</v>
      </c>
      <c r="J89" s="46">
        <v>4806.19</v>
      </c>
      <c r="K89" s="46">
        <v>1070285.99</v>
      </c>
      <c r="L89" s="46">
        <v>214057.15</v>
      </c>
      <c r="M89" s="47">
        <v>856228.84</v>
      </c>
      <c r="N89" s="30">
        <f t="shared" si="1"/>
        <v>870591.9199999999</v>
      </c>
    </row>
    <row r="90" spans="1:14" ht="12.75">
      <c r="A90" s="53">
        <v>79</v>
      </c>
      <c r="B90" s="44" t="s">
        <v>110</v>
      </c>
      <c r="C90" s="45">
        <v>0.096430694848567</v>
      </c>
      <c r="D90" s="46">
        <v>9005.22</v>
      </c>
      <c r="E90" s="46">
        <v>1742.18</v>
      </c>
      <c r="F90" s="46">
        <v>7263.04</v>
      </c>
      <c r="G90" s="46">
        <v>2323.66</v>
      </c>
      <c r="H90" s="46">
        <v>464.73</v>
      </c>
      <c r="I90" s="46">
        <v>18.59</v>
      </c>
      <c r="J90" s="46">
        <v>1840.34</v>
      </c>
      <c r="K90" s="46">
        <v>409824.07</v>
      </c>
      <c r="L90" s="46">
        <v>81964.82</v>
      </c>
      <c r="M90" s="47">
        <v>327859.25</v>
      </c>
      <c r="N90" s="30">
        <f t="shared" si="1"/>
        <v>336962.63</v>
      </c>
    </row>
    <row r="91" spans="1:14" ht="12.75">
      <c r="A91" s="53">
        <v>80</v>
      </c>
      <c r="B91" s="44" t="s">
        <v>111</v>
      </c>
      <c r="C91" s="45">
        <v>0.090337235197242</v>
      </c>
      <c r="D91" s="46">
        <v>14690.08</v>
      </c>
      <c r="E91" s="46">
        <v>2699.97</v>
      </c>
      <c r="F91" s="46">
        <v>11990.11</v>
      </c>
      <c r="G91" s="46">
        <v>2176.84</v>
      </c>
      <c r="H91" s="46">
        <v>435.37</v>
      </c>
      <c r="I91" s="46">
        <v>17.41</v>
      </c>
      <c r="J91" s="46">
        <v>1724.06</v>
      </c>
      <c r="K91" s="46">
        <v>383927.35</v>
      </c>
      <c r="L91" s="46">
        <v>76785.5</v>
      </c>
      <c r="M91" s="47">
        <v>307141.85</v>
      </c>
      <c r="N91" s="30">
        <f t="shared" si="1"/>
        <v>320856.01999999996</v>
      </c>
    </row>
    <row r="92" spans="1:14" ht="12.75">
      <c r="A92" s="53">
        <v>81</v>
      </c>
      <c r="B92" s="44" t="s">
        <v>112</v>
      </c>
      <c r="C92" s="45">
        <v>0.202541583932453</v>
      </c>
      <c r="D92" s="46">
        <v>55674.32</v>
      </c>
      <c r="E92" s="46">
        <v>11813.51</v>
      </c>
      <c r="F92" s="46">
        <v>43860.81</v>
      </c>
      <c r="G92" s="46">
        <v>4880.59</v>
      </c>
      <c r="H92" s="46">
        <v>976.12</v>
      </c>
      <c r="I92" s="46">
        <v>39.04</v>
      </c>
      <c r="J92" s="46">
        <v>3865.43</v>
      </c>
      <c r="K92" s="46">
        <v>860788.43</v>
      </c>
      <c r="L92" s="46">
        <v>172157.75</v>
      </c>
      <c r="M92" s="47">
        <v>688630.68</v>
      </c>
      <c r="N92" s="30">
        <f t="shared" si="1"/>
        <v>736356.92</v>
      </c>
    </row>
    <row r="93" spans="1:14" ht="12.75">
      <c r="A93" s="53">
        <v>82</v>
      </c>
      <c r="B93" s="44" t="s">
        <v>113</v>
      </c>
      <c r="C93" s="45">
        <v>0.236396997463908</v>
      </c>
      <c r="D93" s="46">
        <v>39025.7</v>
      </c>
      <c r="E93" s="46">
        <v>7507.97</v>
      </c>
      <c r="F93" s="46">
        <v>31517.73</v>
      </c>
      <c r="G93" s="46">
        <v>5696.39</v>
      </c>
      <c r="H93" s="46">
        <v>1139.28</v>
      </c>
      <c r="I93" s="46">
        <v>45.57</v>
      </c>
      <c r="J93" s="46">
        <v>4511.54</v>
      </c>
      <c r="K93" s="46">
        <v>1004671.57</v>
      </c>
      <c r="L93" s="46">
        <v>200934.28</v>
      </c>
      <c r="M93" s="47">
        <v>803737.29</v>
      </c>
      <c r="N93" s="30">
        <f t="shared" si="1"/>
        <v>839766.56</v>
      </c>
    </row>
    <row r="94" spans="1:14" ht="12.75">
      <c r="A94" s="53">
        <v>83</v>
      </c>
      <c r="B94" s="44" t="s">
        <v>114</v>
      </c>
      <c r="C94" s="45">
        <v>0.563447097429775</v>
      </c>
      <c r="D94" s="46">
        <v>272774.87</v>
      </c>
      <c r="E94" s="46">
        <v>54485.42</v>
      </c>
      <c r="F94" s="46">
        <v>218289.45</v>
      </c>
      <c r="G94" s="46">
        <v>13577.25</v>
      </c>
      <c r="H94" s="46">
        <v>2715.45</v>
      </c>
      <c r="I94" s="46">
        <v>108.62</v>
      </c>
      <c r="J94" s="46">
        <v>10753.18</v>
      </c>
      <c r="K94" s="46">
        <v>2394612.91</v>
      </c>
      <c r="L94" s="46">
        <v>478922.52</v>
      </c>
      <c r="M94" s="47">
        <v>1915690.39</v>
      </c>
      <c r="N94" s="30">
        <f t="shared" si="1"/>
        <v>2144733.02</v>
      </c>
    </row>
    <row r="95" spans="1:14" ht="12.75">
      <c r="A95" s="53">
        <v>84</v>
      </c>
      <c r="B95" s="44" t="s">
        <v>115</v>
      </c>
      <c r="C95" s="45">
        <v>0.083043851373524</v>
      </c>
      <c r="D95" s="46">
        <v>17576.76</v>
      </c>
      <c r="E95" s="46">
        <v>3489.69</v>
      </c>
      <c r="F95" s="46">
        <v>14087.07</v>
      </c>
      <c r="G95" s="46">
        <v>2001.09</v>
      </c>
      <c r="H95" s="46">
        <v>400.22</v>
      </c>
      <c r="I95" s="46">
        <v>16.01</v>
      </c>
      <c r="J95" s="46">
        <v>1584.86</v>
      </c>
      <c r="K95" s="46">
        <v>352930.83</v>
      </c>
      <c r="L95" s="46">
        <v>70586.14</v>
      </c>
      <c r="M95" s="47">
        <v>282344.69</v>
      </c>
      <c r="N95" s="30">
        <f t="shared" si="1"/>
        <v>298016.62</v>
      </c>
    </row>
    <row r="96" spans="1:14" ht="12.75">
      <c r="A96" s="53">
        <v>85</v>
      </c>
      <c r="B96" s="44" t="s">
        <v>116</v>
      </c>
      <c r="C96" s="45">
        <v>0.134467630484262</v>
      </c>
      <c r="D96" s="46">
        <v>47278.62</v>
      </c>
      <c r="E96" s="46">
        <v>9922.01</v>
      </c>
      <c r="F96" s="46">
        <v>37356.61</v>
      </c>
      <c r="G96" s="46">
        <v>3240.24</v>
      </c>
      <c r="H96" s="46">
        <v>648.05</v>
      </c>
      <c r="I96" s="46">
        <v>25.92</v>
      </c>
      <c r="J96" s="46">
        <v>2566.27</v>
      </c>
      <c r="K96" s="46">
        <v>571478.48</v>
      </c>
      <c r="L96" s="46">
        <v>114295.75</v>
      </c>
      <c r="M96" s="47">
        <v>457182.73</v>
      </c>
      <c r="N96" s="30">
        <f t="shared" si="1"/>
        <v>497105.61</v>
      </c>
    </row>
    <row r="97" spans="1:14" ht="12.75">
      <c r="A97" s="53">
        <v>86</v>
      </c>
      <c r="B97" s="44" t="s">
        <v>117</v>
      </c>
      <c r="C97" s="45">
        <v>0.12776059713286</v>
      </c>
      <c r="D97" s="46">
        <v>33698.75</v>
      </c>
      <c r="E97" s="46">
        <v>6590.72</v>
      </c>
      <c r="F97" s="46">
        <v>27108.03</v>
      </c>
      <c r="G97" s="46">
        <v>3078.63</v>
      </c>
      <c r="H97" s="46">
        <v>615.73</v>
      </c>
      <c r="I97" s="46">
        <v>24.63</v>
      </c>
      <c r="J97" s="46">
        <v>2438.27</v>
      </c>
      <c r="K97" s="46">
        <v>542974.07</v>
      </c>
      <c r="L97" s="46">
        <v>108594.76</v>
      </c>
      <c r="M97" s="47">
        <v>434379.31</v>
      </c>
      <c r="N97" s="30">
        <f t="shared" si="1"/>
        <v>463925.61</v>
      </c>
    </row>
    <row r="98" spans="1:14" ht="12.75">
      <c r="A98" s="53">
        <v>87</v>
      </c>
      <c r="B98" s="44" t="s">
        <v>118</v>
      </c>
      <c r="C98" s="45">
        <v>0.130625913222914</v>
      </c>
      <c r="D98" s="46">
        <v>72225.68</v>
      </c>
      <c r="E98" s="46">
        <v>14353.86</v>
      </c>
      <c r="F98" s="46">
        <v>57871.82</v>
      </c>
      <c r="G98" s="46">
        <v>3147.66</v>
      </c>
      <c r="H98" s="46">
        <v>629.53</v>
      </c>
      <c r="I98" s="46">
        <v>25.18</v>
      </c>
      <c r="J98" s="46">
        <v>2492.95</v>
      </c>
      <c r="K98" s="46">
        <v>555151.6</v>
      </c>
      <c r="L98" s="46">
        <v>111030.32</v>
      </c>
      <c r="M98" s="47">
        <v>444121.28</v>
      </c>
      <c r="N98" s="30">
        <f t="shared" si="1"/>
        <v>504486.05000000005</v>
      </c>
    </row>
    <row r="99" spans="1:14" ht="12.75">
      <c r="A99" s="53">
        <v>88</v>
      </c>
      <c r="B99" s="44" t="s">
        <v>119</v>
      </c>
      <c r="C99" s="45">
        <v>0.142877835905924</v>
      </c>
      <c r="D99" s="46">
        <v>32200.32</v>
      </c>
      <c r="E99" s="46">
        <v>6167.26</v>
      </c>
      <c r="F99" s="46">
        <v>26033.06</v>
      </c>
      <c r="G99" s="46">
        <v>3442.89</v>
      </c>
      <c r="H99" s="46">
        <v>688.58</v>
      </c>
      <c r="I99" s="46">
        <v>27.54</v>
      </c>
      <c r="J99" s="46">
        <v>2726.77</v>
      </c>
      <c r="K99" s="46">
        <v>607221.41</v>
      </c>
      <c r="L99" s="46">
        <v>121444.27</v>
      </c>
      <c r="M99" s="47">
        <v>485777.14</v>
      </c>
      <c r="N99" s="30">
        <f t="shared" si="1"/>
        <v>514536.97000000003</v>
      </c>
    </row>
    <row r="100" spans="1:14" ht="12.75">
      <c r="A100" s="53">
        <v>89</v>
      </c>
      <c r="B100" s="44" t="s">
        <v>120</v>
      </c>
      <c r="C100" s="45">
        <v>1.0414410257624</v>
      </c>
      <c r="D100" s="46">
        <v>1500074.5</v>
      </c>
      <c r="E100" s="46">
        <v>302803.01</v>
      </c>
      <c r="F100" s="46">
        <v>1197271.49</v>
      </c>
      <c r="G100" s="46">
        <v>25095.35</v>
      </c>
      <c r="H100" s="46">
        <v>5019.07</v>
      </c>
      <c r="I100" s="46">
        <v>200.76</v>
      </c>
      <c r="J100" s="46">
        <v>19875.52</v>
      </c>
      <c r="K100" s="46">
        <v>4426055.44</v>
      </c>
      <c r="L100" s="46">
        <v>885211.05</v>
      </c>
      <c r="M100" s="47">
        <v>3540844.39</v>
      </c>
      <c r="N100" s="30">
        <f t="shared" si="1"/>
        <v>4757991.4</v>
      </c>
    </row>
    <row r="101" spans="1:14" ht="12.75">
      <c r="A101" s="53">
        <v>90</v>
      </c>
      <c r="B101" s="44" t="s">
        <v>121</v>
      </c>
      <c r="C101" s="45">
        <v>0.0922424453208</v>
      </c>
      <c r="D101" s="46">
        <v>28217.51</v>
      </c>
      <c r="E101" s="46">
        <v>5821.52</v>
      </c>
      <c r="F101" s="46">
        <v>22395.99</v>
      </c>
      <c r="G101" s="46">
        <v>2222.74</v>
      </c>
      <c r="H101" s="46">
        <v>444.55</v>
      </c>
      <c r="I101" s="46">
        <v>17.78</v>
      </c>
      <c r="J101" s="46">
        <v>1760.41</v>
      </c>
      <c r="K101" s="46">
        <v>392024.31</v>
      </c>
      <c r="L101" s="46">
        <v>78404.86</v>
      </c>
      <c r="M101" s="47">
        <v>313619.45</v>
      </c>
      <c r="N101" s="30">
        <f t="shared" si="1"/>
        <v>337775.85000000003</v>
      </c>
    </row>
    <row r="102" spans="1:14" ht="12.75">
      <c r="A102" s="53">
        <v>91</v>
      </c>
      <c r="B102" s="44" t="s">
        <v>122</v>
      </c>
      <c r="C102" s="45">
        <v>0.144765232058806</v>
      </c>
      <c r="D102" s="46">
        <v>27298.82</v>
      </c>
      <c r="E102" s="46">
        <v>5386.49</v>
      </c>
      <c r="F102" s="46">
        <v>21912.33</v>
      </c>
      <c r="G102" s="46">
        <v>3488.39</v>
      </c>
      <c r="H102" s="46">
        <v>697.68</v>
      </c>
      <c r="I102" s="46">
        <v>27.91</v>
      </c>
      <c r="J102" s="46">
        <v>2762.8</v>
      </c>
      <c r="K102" s="46">
        <v>615242.59</v>
      </c>
      <c r="L102" s="46">
        <v>123048.5</v>
      </c>
      <c r="M102" s="47">
        <v>492194.09</v>
      </c>
      <c r="N102" s="30">
        <f t="shared" si="1"/>
        <v>516869.22000000003</v>
      </c>
    </row>
    <row r="103" spans="1:14" ht="12.75">
      <c r="A103" s="53">
        <v>92</v>
      </c>
      <c r="B103" s="44" t="s">
        <v>123</v>
      </c>
      <c r="C103" s="45">
        <v>0.196385830455983</v>
      </c>
      <c r="D103" s="46">
        <v>100421.35</v>
      </c>
      <c r="E103" s="46">
        <v>19332.8</v>
      </c>
      <c r="F103" s="46">
        <v>81088.55</v>
      </c>
      <c r="G103" s="46">
        <v>4732.28</v>
      </c>
      <c r="H103" s="46">
        <v>946.46</v>
      </c>
      <c r="I103" s="46">
        <v>37.86</v>
      </c>
      <c r="J103" s="46">
        <v>3747.96</v>
      </c>
      <c r="K103" s="46">
        <v>834626.9</v>
      </c>
      <c r="L103" s="46">
        <v>166925.41</v>
      </c>
      <c r="M103" s="47">
        <v>667701.49</v>
      </c>
      <c r="N103" s="30">
        <f t="shared" si="1"/>
        <v>752538</v>
      </c>
    </row>
    <row r="104" spans="1:14" ht="12.75">
      <c r="A104" s="53">
        <v>93</v>
      </c>
      <c r="B104" s="44" t="s">
        <v>124</v>
      </c>
      <c r="C104" s="45">
        <v>0.105125246286362</v>
      </c>
      <c r="D104" s="46">
        <v>44487.9</v>
      </c>
      <c r="E104" s="46">
        <v>8174.95</v>
      </c>
      <c r="F104" s="46">
        <v>36312.95</v>
      </c>
      <c r="G104" s="46">
        <v>2533.19</v>
      </c>
      <c r="H104" s="46">
        <v>506.64</v>
      </c>
      <c r="I104" s="46">
        <v>20.27</v>
      </c>
      <c r="J104" s="46">
        <v>2006.28</v>
      </c>
      <c r="K104" s="46">
        <v>446775.34</v>
      </c>
      <c r="L104" s="46">
        <v>89355.09</v>
      </c>
      <c r="M104" s="47">
        <v>357420.25</v>
      </c>
      <c r="N104" s="30">
        <f t="shared" si="1"/>
        <v>395739.48</v>
      </c>
    </row>
    <row r="105" spans="1:14" ht="12.75">
      <c r="A105" s="53">
        <v>94</v>
      </c>
      <c r="B105" s="44" t="s">
        <v>125</v>
      </c>
      <c r="C105" s="45">
        <v>0.831310697612677</v>
      </c>
      <c r="D105" s="46">
        <v>677170.22</v>
      </c>
      <c r="E105" s="46">
        <v>134621.88</v>
      </c>
      <c r="F105" s="46">
        <v>542548.34</v>
      </c>
      <c r="G105" s="46">
        <v>20031.9</v>
      </c>
      <c r="H105" s="46">
        <v>4006.38</v>
      </c>
      <c r="I105" s="46">
        <v>160.26</v>
      </c>
      <c r="J105" s="46">
        <v>15865.26</v>
      </c>
      <c r="K105" s="46">
        <v>3533015.65</v>
      </c>
      <c r="L105" s="46">
        <v>706603.1</v>
      </c>
      <c r="M105" s="47">
        <v>2826412.55</v>
      </c>
      <c r="N105" s="30">
        <f t="shared" si="1"/>
        <v>3384826.15</v>
      </c>
    </row>
    <row r="106" spans="1:14" ht="12.75">
      <c r="A106" s="53">
        <v>95</v>
      </c>
      <c r="B106" s="44" t="s">
        <v>126</v>
      </c>
      <c r="C106" s="45">
        <v>13.5865599520297</v>
      </c>
      <c r="D106" s="46">
        <v>31355945.64</v>
      </c>
      <c r="E106" s="46">
        <v>6222194.78</v>
      </c>
      <c r="F106" s="46">
        <v>25133750.86</v>
      </c>
      <c r="G106" s="46">
        <v>327392.1</v>
      </c>
      <c r="H106" s="46">
        <v>65478.42</v>
      </c>
      <c r="I106" s="46">
        <v>2619.14</v>
      </c>
      <c r="J106" s="46">
        <v>259294.54</v>
      </c>
      <c r="K106" s="46">
        <v>57741980.67</v>
      </c>
      <c r="L106" s="46">
        <v>11548396.38</v>
      </c>
      <c r="M106" s="47">
        <v>46193584.29</v>
      </c>
      <c r="N106" s="30">
        <f t="shared" si="1"/>
        <v>71586629.69</v>
      </c>
    </row>
    <row r="107" spans="1:14" ht="12.75">
      <c r="A107" s="53">
        <v>96</v>
      </c>
      <c r="B107" s="44" t="s">
        <v>127</v>
      </c>
      <c r="C107" s="45">
        <v>0.324300151238895</v>
      </c>
      <c r="D107" s="46">
        <v>356146.33</v>
      </c>
      <c r="E107" s="46">
        <v>72952.62</v>
      </c>
      <c r="F107" s="46">
        <v>283193.71</v>
      </c>
      <c r="G107" s="46">
        <v>7814.59</v>
      </c>
      <c r="H107" s="46">
        <v>1562.92</v>
      </c>
      <c r="I107" s="46">
        <v>62.52</v>
      </c>
      <c r="J107" s="46">
        <v>6189.15</v>
      </c>
      <c r="K107" s="46">
        <v>1378254.21</v>
      </c>
      <c r="L107" s="46">
        <v>275650.84</v>
      </c>
      <c r="M107" s="47">
        <v>1102603.37</v>
      </c>
      <c r="N107" s="30">
        <f t="shared" si="1"/>
        <v>1391986.2300000002</v>
      </c>
    </row>
    <row r="108" spans="1:14" ht="12.75">
      <c r="A108" s="53">
        <v>97</v>
      </c>
      <c r="B108" s="44" t="s">
        <v>128</v>
      </c>
      <c r="C108" s="45">
        <v>0.251123970729185</v>
      </c>
      <c r="D108" s="46">
        <v>172596.78</v>
      </c>
      <c r="E108" s="46">
        <v>34683</v>
      </c>
      <c r="F108" s="46">
        <v>137913.78</v>
      </c>
      <c r="G108" s="46">
        <v>6051.28</v>
      </c>
      <c r="H108" s="46">
        <v>1210.26</v>
      </c>
      <c r="I108" s="46">
        <v>48.41</v>
      </c>
      <c r="J108" s="46">
        <v>4792.61</v>
      </c>
      <c r="K108" s="46">
        <v>1067260.28</v>
      </c>
      <c r="L108" s="46">
        <v>213452.04</v>
      </c>
      <c r="M108" s="47">
        <v>853808.24</v>
      </c>
      <c r="N108" s="30">
        <f t="shared" si="1"/>
        <v>996514.63</v>
      </c>
    </row>
    <row r="109" spans="1:14" ht="12.75">
      <c r="A109" s="53">
        <v>98</v>
      </c>
      <c r="B109" s="44" t="s">
        <v>129</v>
      </c>
      <c r="C109" s="45">
        <v>0.908661747890527</v>
      </c>
      <c r="D109" s="46">
        <v>550599.18</v>
      </c>
      <c r="E109" s="46">
        <v>108307.79</v>
      </c>
      <c r="F109" s="46">
        <v>442291.39</v>
      </c>
      <c r="G109" s="46">
        <v>21895.8</v>
      </c>
      <c r="H109" s="46">
        <v>4379.16</v>
      </c>
      <c r="I109" s="46">
        <v>175.17</v>
      </c>
      <c r="J109" s="46">
        <v>17341.47</v>
      </c>
      <c r="K109" s="46">
        <v>3861752.32</v>
      </c>
      <c r="L109" s="46">
        <v>772350.41</v>
      </c>
      <c r="M109" s="47">
        <v>3089401.91</v>
      </c>
      <c r="N109" s="30">
        <f t="shared" si="1"/>
        <v>3549034.77</v>
      </c>
    </row>
    <row r="110" spans="1:14" ht="12.75">
      <c r="A110" s="53">
        <v>99</v>
      </c>
      <c r="B110" s="44" t="s">
        <v>130</v>
      </c>
      <c r="C110" s="45">
        <v>0.179630247337569</v>
      </c>
      <c r="D110" s="46">
        <v>31721.96</v>
      </c>
      <c r="E110" s="46">
        <v>6306.83</v>
      </c>
      <c r="F110" s="46">
        <v>25415.13</v>
      </c>
      <c r="G110" s="46">
        <v>4328.5</v>
      </c>
      <c r="H110" s="46">
        <v>865.7</v>
      </c>
      <c r="I110" s="46">
        <v>34.63</v>
      </c>
      <c r="J110" s="46">
        <v>3428.17</v>
      </c>
      <c r="K110" s="46">
        <v>763416.71</v>
      </c>
      <c r="L110" s="46">
        <v>152683.34</v>
      </c>
      <c r="M110" s="47">
        <v>610733.37</v>
      </c>
      <c r="N110" s="30">
        <f t="shared" si="1"/>
        <v>639576.67</v>
      </c>
    </row>
    <row r="111" spans="1:14" ht="12.75">
      <c r="A111" s="53">
        <v>100</v>
      </c>
      <c r="B111" s="44" t="s">
        <v>131</v>
      </c>
      <c r="C111" s="45">
        <v>0.140756252530643</v>
      </c>
      <c r="D111" s="46">
        <v>103659.08</v>
      </c>
      <c r="E111" s="46">
        <v>20717.94</v>
      </c>
      <c r="F111" s="46">
        <v>82941.14</v>
      </c>
      <c r="G111" s="46">
        <v>3391.76</v>
      </c>
      <c r="H111" s="46">
        <v>678.35</v>
      </c>
      <c r="I111" s="46">
        <v>27.13</v>
      </c>
      <c r="J111" s="46">
        <v>2686.28</v>
      </c>
      <c r="K111" s="46">
        <v>598204.73</v>
      </c>
      <c r="L111" s="46">
        <v>119640.95</v>
      </c>
      <c r="M111" s="47">
        <v>478563.78</v>
      </c>
      <c r="N111" s="30">
        <f t="shared" si="1"/>
        <v>564191.2000000001</v>
      </c>
    </row>
    <row r="112" spans="1:14" ht="12.75">
      <c r="A112" s="53">
        <v>101</v>
      </c>
      <c r="B112" s="44" t="s">
        <v>132</v>
      </c>
      <c r="C112" s="45">
        <v>0.059983626372716</v>
      </c>
      <c r="D112" s="46">
        <v>11491.65</v>
      </c>
      <c r="E112" s="46">
        <v>2160.34</v>
      </c>
      <c r="F112" s="46">
        <v>9331.31</v>
      </c>
      <c r="G112" s="46">
        <v>1445.4</v>
      </c>
      <c r="H112" s="46">
        <v>289.08</v>
      </c>
      <c r="I112" s="46">
        <v>11.56</v>
      </c>
      <c r="J112" s="46">
        <v>1144.76</v>
      </c>
      <c r="K112" s="46">
        <v>254926.42</v>
      </c>
      <c r="L112" s="46">
        <v>50985.2</v>
      </c>
      <c r="M112" s="47">
        <v>203941.22</v>
      </c>
      <c r="N112" s="30">
        <f t="shared" si="1"/>
        <v>214417.29</v>
      </c>
    </row>
    <row r="113" spans="1:14" ht="12.75">
      <c r="A113" s="53">
        <v>102</v>
      </c>
      <c r="B113" s="44" t="s">
        <v>133</v>
      </c>
      <c r="C113" s="45">
        <v>0.104418625577576</v>
      </c>
      <c r="D113" s="46">
        <v>9790.97</v>
      </c>
      <c r="E113" s="46">
        <v>1979.78</v>
      </c>
      <c r="F113" s="46">
        <v>7811.19</v>
      </c>
      <c r="G113" s="46">
        <v>2516.15</v>
      </c>
      <c r="H113" s="46">
        <v>503.23</v>
      </c>
      <c r="I113" s="46">
        <v>20.13</v>
      </c>
      <c r="J113" s="46">
        <v>1992.79</v>
      </c>
      <c r="K113" s="46">
        <v>443772.29</v>
      </c>
      <c r="L113" s="46">
        <v>88754.47</v>
      </c>
      <c r="M113" s="47">
        <v>355017.82</v>
      </c>
      <c r="N113" s="30">
        <f t="shared" si="1"/>
        <v>364821.8</v>
      </c>
    </row>
    <row r="114" spans="1:14" ht="12.75">
      <c r="A114" s="53">
        <v>103</v>
      </c>
      <c r="B114" s="44" t="s">
        <v>134</v>
      </c>
      <c r="C114" s="45">
        <v>0.085122802835891</v>
      </c>
      <c r="D114" s="46">
        <v>11521.84</v>
      </c>
      <c r="E114" s="46">
        <v>2164.88</v>
      </c>
      <c r="F114" s="46">
        <v>9356.96</v>
      </c>
      <c r="G114" s="46">
        <v>2051.18</v>
      </c>
      <c r="H114" s="46">
        <v>410.24</v>
      </c>
      <c r="I114" s="46">
        <v>16.41</v>
      </c>
      <c r="J114" s="46">
        <v>1624.53</v>
      </c>
      <c r="K114" s="46">
        <v>361766.46</v>
      </c>
      <c r="L114" s="46">
        <v>72353.31</v>
      </c>
      <c r="M114" s="47">
        <v>289413.15</v>
      </c>
      <c r="N114" s="30">
        <f t="shared" si="1"/>
        <v>300394.64</v>
      </c>
    </row>
    <row r="115" spans="1:14" ht="12.75">
      <c r="A115" s="53">
        <v>104</v>
      </c>
      <c r="B115" s="44" t="s">
        <v>135</v>
      </c>
      <c r="C115" s="45">
        <v>0.086025448554785</v>
      </c>
      <c r="D115" s="46">
        <v>20671.11</v>
      </c>
      <c r="E115" s="46">
        <v>4121.39</v>
      </c>
      <c r="F115" s="46">
        <v>16549.72</v>
      </c>
      <c r="G115" s="46">
        <v>2072.94</v>
      </c>
      <c r="H115" s="46">
        <v>414.59</v>
      </c>
      <c r="I115" s="46">
        <v>16.58</v>
      </c>
      <c r="J115" s="46">
        <v>1641.77</v>
      </c>
      <c r="K115" s="46">
        <v>365602.33</v>
      </c>
      <c r="L115" s="46">
        <v>73120.39</v>
      </c>
      <c r="M115" s="47">
        <v>292481.94</v>
      </c>
      <c r="N115" s="30">
        <f t="shared" si="1"/>
        <v>310673.43</v>
      </c>
    </row>
    <row r="116" spans="1:14" ht="12.75">
      <c r="A116" s="53">
        <v>105</v>
      </c>
      <c r="B116" s="44" t="s">
        <v>136</v>
      </c>
      <c r="C116" s="45">
        <v>0.473814140509032</v>
      </c>
      <c r="D116" s="46">
        <v>494741.19</v>
      </c>
      <c r="E116" s="46">
        <v>99863.63</v>
      </c>
      <c r="F116" s="46">
        <v>394877.56</v>
      </c>
      <c r="G116" s="46">
        <v>11417.39</v>
      </c>
      <c r="H116" s="46">
        <v>2283.48</v>
      </c>
      <c r="I116" s="46">
        <v>91.34</v>
      </c>
      <c r="J116" s="46">
        <v>9042.57</v>
      </c>
      <c r="K116" s="46">
        <v>2013678.89</v>
      </c>
      <c r="L116" s="46">
        <v>402735.8</v>
      </c>
      <c r="M116" s="47">
        <v>1610943.09</v>
      </c>
      <c r="N116" s="30">
        <f t="shared" si="1"/>
        <v>2014863.2200000002</v>
      </c>
    </row>
    <row r="117" spans="1:14" ht="12.75">
      <c r="A117" s="53">
        <v>106</v>
      </c>
      <c r="B117" s="44" t="s">
        <v>137</v>
      </c>
      <c r="C117" s="45">
        <v>0.085481654498065</v>
      </c>
      <c r="D117" s="46">
        <v>32967.7</v>
      </c>
      <c r="E117" s="46">
        <v>6284.75</v>
      </c>
      <c r="F117" s="46">
        <v>26682.95</v>
      </c>
      <c r="G117" s="46">
        <v>2059.83</v>
      </c>
      <c r="H117" s="46">
        <v>411.97</v>
      </c>
      <c r="I117" s="46">
        <v>16.48</v>
      </c>
      <c r="J117" s="46">
        <v>1631.38</v>
      </c>
      <c r="K117" s="46">
        <v>363291.45</v>
      </c>
      <c r="L117" s="46">
        <v>72658.28</v>
      </c>
      <c r="M117" s="47">
        <v>290633.17</v>
      </c>
      <c r="N117" s="30">
        <f t="shared" si="1"/>
        <v>318947.5</v>
      </c>
    </row>
    <row r="118" spans="1:14" ht="12.75">
      <c r="A118" s="53">
        <v>107</v>
      </c>
      <c r="B118" s="44" t="s">
        <v>138</v>
      </c>
      <c r="C118" s="45">
        <v>0.138264152977556</v>
      </c>
      <c r="D118" s="46">
        <v>120555.04</v>
      </c>
      <c r="E118" s="46">
        <v>24213.39</v>
      </c>
      <c r="F118" s="46">
        <v>96341.65</v>
      </c>
      <c r="G118" s="46">
        <v>3331.71</v>
      </c>
      <c r="H118" s="46">
        <v>666.34</v>
      </c>
      <c r="I118" s="46">
        <v>26.65</v>
      </c>
      <c r="J118" s="46">
        <v>2638.72</v>
      </c>
      <c r="K118" s="46">
        <v>587613.55</v>
      </c>
      <c r="L118" s="46">
        <v>117522.68</v>
      </c>
      <c r="M118" s="47">
        <v>470090.87</v>
      </c>
      <c r="N118" s="30">
        <f t="shared" si="1"/>
        <v>569071.24</v>
      </c>
    </row>
    <row r="119" spans="1:14" ht="12.75">
      <c r="A119" s="53">
        <v>108</v>
      </c>
      <c r="B119" s="44" t="s">
        <v>139</v>
      </c>
      <c r="C119" s="45">
        <v>0.150434649460244</v>
      </c>
      <c r="D119" s="46">
        <v>38575.49</v>
      </c>
      <c r="E119" s="46">
        <v>7697.07</v>
      </c>
      <c r="F119" s="46">
        <v>30878.42</v>
      </c>
      <c r="G119" s="46">
        <v>3624.99</v>
      </c>
      <c r="H119" s="46">
        <v>725</v>
      </c>
      <c r="I119" s="46">
        <v>29</v>
      </c>
      <c r="J119" s="46">
        <v>2870.99</v>
      </c>
      <c r="K119" s="46">
        <v>639337.22</v>
      </c>
      <c r="L119" s="46">
        <v>127867.4</v>
      </c>
      <c r="M119" s="47">
        <v>511469.82</v>
      </c>
      <c r="N119" s="30">
        <f t="shared" si="1"/>
        <v>545219.23</v>
      </c>
    </row>
    <row r="120" spans="1:14" ht="12.75">
      <c r="A120" s="53">
        <v>109</v>
      </c>
      <c r="B120" s="44" t="s">
        <v>140</v>
      </c>
      <c r="C120" s="45">
        <v>0.286209389091636</v>
      </c>
      <c r="D120" s="46">
        <v>164428.86</v>
      </c>
      <c r="E120" s="46">
        <v>30759.86</v>
      </c>
      <c r="F120" s="46">
        <v>133669</v>
      </c>
      <c r="G120" s="46">
        <v>6896.71</v>
      </c>
      <c r="H120" s="46">
        <v>1379.34</v>
      </c>
      <c r="I120" s="46">
        <v>55.17</v>
      </c>
      <c r="J120" s="46">
        <v>5462.2</v>
      </c>
      <c r="K120" s="46">
        <v>1216370.94</v>
      </c>
      <c r="L120" s="46">
        <v>243274.22</v>
      </c>
      <c r="M120" s="47">
        <v>973096.72</v>
      </c>
      <c r="N120" s="30">
        <f t="shared" si="1"/>
        <v>1112227.92</v>
      </c>
    </row>
    <row r="121" spans="1:14" ht="12.75">
      <c r="A121" s="53">
        <v>110</v>
      </c>
      <c r="B121" s="44" t="s">
        <v>141</v>
      </c>
      <c r="C121" s="45">
        <v>0.383033937375985</v>
      </c>
      <c r="D121" s="46">
        <v>688091.78</v>
      </c>
      <c r="E121" s="46">
        <v>137593.54</v>
      </c>
      <c r="F121" s="46">
        <v>550498.24</v>
      </c>
      <c r="G121" s="46">
        <v>9229.88</v>
      </c>
      <c r="H121" s="46">
        <v>1845.98</v>
      </c>
      <c r="I121" s="46">
        <v>73.84</v>
      </c>
      <c r="J121" s="46">
        <v>7310.06</v>
      </c>
      <c r="K121" s="46">
        <v>1627868.94</v>
      </c>
      <c r="L121" s="46">
        <v>325573.86</v>
      </c>
      <c r="M121" s="47">
        <v>1302295.08</v>
      </c>
      <c r="N121" s="30">
        <f t="shared" si="1"/>
        <v>1860103.3800000001</v>
      </c>
    </row>
    <row r="122" spans="1:14" ht="12.75">
      <c r="A122" s="53">
        <v>111</v>
      </c>
      <c r="B122" s="44" t="s">
        <v>142</v>
      </c>
      <c r="C122" s="45">
        <v>1.01416918242832</v>
      </c>
      <c r="D122" s="46">
        <v>220595.4</v>
      </c>
      <c r="E122" s="46">
        <v>43916.64</v>
      </c>
      <c r="F122" s="46">
        <v>176678.76</v>
      </c>
      <c r="G122" s="46">
        <v>24438.19</v>
      </c>
      <c r="H122" s="46">
        <v>4887.64</v>
      </c>
      <c r="I122" s="46">
        <v>195.51</v>
      </c>
      <c r="J122" s="46">
        <v>19355.04</v>
      </c>
      <c r="K122" s="46">
        <v>4310152.07</v>
      </c>
      <c r="L122" s="46">
        <v>862030.43</v>
      </c>
      <c r="M122" s="47">
        <v>3448121.64</v>
      </c>
      <c r="N122" s="30">
        <f t="shared" si="1"/>
        <v>3644155.44</v>
      </c>
    </row>
    <row r="123" spans="1:14" ht="12.75">
      <c r="A123" s="53">
        <v>112</v>
      </c>
      <c r="B123" s="44" t="s">
        <v>143</v>
      </c>
      <c r="C123" s="45">
        <v>0.077670332747173</v>
      </c>
      <c r="D123" s="46">
        <v>4504.18</v>
      </c>
      <c r="E123" s="46">
        <v>949.92</v>
      </c>
      <c r="F123" s="46">
        <v>3554.26</v>
      </c>
      <c r="G123" s="46">
        <v>1871.6</v>
      </c>
      <c r="H123" s="46">
        <v>374.32</v>
      </c>
      <c r="I123" s="46">
        <v>14.97</v>
      </c>
      <c r="J123" s="46">
        <v>1482.31</v>
      </c>
      <c r="K123" s="46">
        <v>330093.86</v>
      </c>
      <c r="L123" s="46">
        <v>66018.79</v>
      </c>
      <c r="M123" s="47">
        <v>264075.07</v>
      </c>
      <c r="N123" s="30">
        <f t="shared" si="1"/>
        <v>269111.64</v>
      </c>
    </row>
    <row r="124" spans="1:14" ht="12.75">
      <c r="A124" s="53">
        <v>113</v>
      </c>
      <c r="B124" s="44" t="s">
        <v>144</v>
      </c>
      <c r="C124" s="45">
        <v>0.21890226464254</v>
      </c>
      <c r="D124" s="46">
        <v>420697</v>
      </c>
      <c r="E124" s="46">
        <v>85004.16</v>
      </c>
      <c r="F124" s="46">
        <v>335692.84</v>
      </c>
      <c r="G124" s="46">
        <v>5274.84</v>
      </c>
      <c r="H124" s="46">
        <v>1054.97</v>
      </c>
      <c r="I124" s="46">
        <v>42.2</v>
      </c>
      <c r="J124" s="46">
        <v>4177.67</v>
      </c>
      <c r="K124" s="46">
        <v>930320.12</v>
      </c>
      <c r="L124" s="46">
        <v>186064.08</v>
      </c>
      <c r="M124" s="47">
        <v>744256.04</v>
      </c>
      <c r="N124" s="30">
        <f t="shared" si="1"/>
        <v>1084126.55</v>
      </c>
    </row>
    <row r="125" spans="1:14" ht="12.75">
      <c r="A125" s="53">
        <v>114</v>
      </c>
      <c r="B125" s="44" t="s">
        <v>145</v>
      </c>
      <c r="C125" s="45">
        <v>0.083701585279116</v>
      </c>
      <c r="D125" s="46">
        <v>15757.28</v>
      </c>
      <c r="E125" s="46">
        <v>3334.74</v>
      </c>
      <c r="F125" s="46">
        <v>12422.54</v>
      </c>
      <c r="G125" s="46">
        <v>2016.94</v>
      </c>
      <c r="H125" s="46">
        <v>403.39</v>
      </c>
      <c r="I125" s="46">
        <v>16.14</v>
      </c>
      <c r="J125" s="46">
        <v>1597.41</v>
      </c>
      <c r="K125" s="46">
        <v>355726.16</v>
      </c>
      <c r="L125" s="46">
        <v>71145.25</v>
      </c>
      <c r="M125" s="47">
        <v>284580.91</v>
      </c>
      <c r="N125" s="30">
        <f t="shared" si="1"/>
        <v>298600.86</v>
      </c>
    </row>
    <row r="126" spans="1:14" ht="12.75">
      <c r="A126" s="53">
        <v>115</v>
      </c>
      <c r="B126" s="44" t="s">
        <v>146</v>
      </c>
      <c r="C126" s="45">
        <v>0.782339971479672</v>
      </c>
      <c r="D126" s="46">
        <v>432168.17</v>
      </c>
      <c r="E126" s="46">
        <v>85170.7</v>
      </c>
      <c r="F126" s="46">
        <v>346997.47</v>
      </c>
      <c r="G126" s="46">
        <v>18851.85</v>
      </c>
      <c r="H126" s="46">
        <v>3770.37</v>
      </c>
      <c r="I126" s="46">
        <v>150.81</v>
      </c>
      <c r="J126" s="46">
        <v>14930.67</v>
      </c>
      <c r="K126" s="46">
        <v>3324893.2</v>
      </c>
      <c r="L126" s="46">
        <v>664978.63</v>
      </c>
      <c r="M126" s="47">
        <v>2659914.57</v>
      </c>
      <c r="N126" s="30">
        <f t="shared" si="1"/>
        <v>3021842.71</v>
      </c>
    </row>
    <row r="127" spans="1:14" ht="12.75">
      <c r="A127" s="53">
        <v>116</v>
      </c>
      <c r="B127" s="44" t="s">
        <v>147</v>
      </c>
      <c r="C127" s="45">
        <v>0.071995134747244</v>
      </c>
      <c r="D127" s="46">
        <v>35423.68</v>
      </c>
      <c r="E127" s="46">
        <v>7272.66</v>
      </c>
      <c r="F127" s="46">
        <v>28151.02</v>
      </c>
      <c r="G127" s="46">
        <v>1734.85</v>
      </c>
      <c r="H127" s="46">
        <v>346.97</v>
      </c>
      <c r="I127" s="46">
        <v>13.88</v>
      </c>
      <c r="J127" s="46">
        <v>1374</v>
      </c>
      <c r="K127" s="46">
        <v>305974.49</v>
      </c>
      <c r="L127" s="46">
        <v>61194.89</v>
      </c>
      <c r="M127" s="47">
        <v>244779.6</v>
      </c>
      <c r="N127" s="30">
        <f t="shared" si="1"/>
        <v>274304.62</v>
      </c>
    </row>
    <row r="128" spans="1:14" ht="12.75">
      <c r="A128" s="53">
        <v>117</v>
      </c>
      <c r="B128" s="44" t="s">
        <v>148</v>
      </c>
      <c r="C128" s="45">
        <v>0.08331279581991</v>
      </c>
      <c r="D128" s="46">
        <v>32785.86</v>
      </c>
      <c r="E128" s="46">
        <v>6280.93</v>
      </c>
      <c r="F128" s="46">
        <v>26504.93</v>
      </c>
      <c r="G128" s="46">
        <v>2007.56</v>
      </c>
      <c r="H128" s="46">
        <v>401.51</v>
      </c>
      <c r="I128" s="46">
        <v>16.06</v>
      </c>
      <c r="J128" s="46">
        <v>1589.99</v>
      </c>
      <c r="K128" s="46">
        <v>354073.86</v>
      </c>
      <c r="L128" s="46">
        <v>70814.79</v>
      </c>
      <c r="M128" s="47">
        <v>283259.07</v>
      </c>
      <c r="N128" s="30">
        <f t="shared" si="1"/>
        <v>311353.99</v>
      </c>
    </row>
    <row r="129" spans="1:14" ht="12.75">
      <c r="A129" s="53">
        <v>118</v>
      </c>
      <c r="B129" s="44" t="s">
        <v>149</v>
      </c>
      <c r="C129" s="45">
        <v>0.135638137906121</v>
      </c>
      <c r="D129" s="46">
        <v>37262.98</v>
      </c>
      <c r="E129" s="46">
        <v>8130.01</v>
      </c>
      <c r="F129" s="46">
        <v>29132.97</v>
      </c>
      <c r="G129" s="46">
        <v>3268.44</v>
      </c>
      <c r="H129" s="46">
        <v>653.69</v>
      </c>
      <c r="I129" s="46">
        <v>26.15</v>
      </c>
      <c r="J129" s="46">
        <v>2588.6</v>
      </c>
      <c r="K129" s="46">
        <v>576453.12</v>
      </c>
      <c r="L129" s="46">
        <v>115290.63</v>
      </c>
      <c r="M129" s="47">
        <v>461162.49</v>
      </c>
      <c r="N129" s="30">
        <f t="shared" si="1"/>
        <v>492884.06</v>
      </c>
    </row>
    <row r="130" spans="1:14" ht="12.75">
      <c r="A130" s="53">
        <v>119</v>
      </c>
      <c r="B130" s="44" t="s">
        <v>150</v>
      </c>
      <c r="C130" s="45">
        <v>0.253023696723646</v>
      </c>
      <c r="D130" s="46">
        <v>146786.29</v>
      </c>
      <c r="E130" s="46">
        <v>29216.61</v>
      </c>
      <c r="F130" s="46">
        <v>117569.68</v>
      </c>
      <c r="G130" s="46">
        <v>6097.06</v>
      </c>
      <c r="H130" s="46">
        <v>1219.41</v>
      </c>
      <c r="I130" s="46">
        <v>48.78</v>
      </c>
      <c r="J130" s="46">
        <v>4828.87</v>
      </c>
      <c r="K130" s="46">
        <v>1075334.09</v>
      </c>
      <c r="L130" s="46">
        <v>215066.91</v>
      </c>
      <c r="M130" s="47">
        <v>860267.18</v>
      </c>
      <c r="N130" s="30">
        <f t="shared" si="1"/>
        <v>982665.73</v>
      </c>
    </row>
    <row r="131" spans="1:14" ht="12.75">
      <c r="A131" s="53">
        <v>120</v>
      </c>
      <c r="B131" s="44" t="s">
        <v>151</v>
      </c>
      <c r="C131" s="45">
        <v>0.16829981661038</v>
      </c>
      <c r="D131" s="46">
        <v>61531.72</v>
      </c>
      <c r="E131" s="46">
        <v>12568.7</v>
      </c>
      <c r="F131" s="46">
        <v>48963.02</v>
      </c>
      <c r="G131" s="46">
        <v>4055.46</v>
      </c>
      <c r="H131" s="46">
        <v>811.09</v>
      </c>
      <c r="I131" s="46">
        <v>32.44</v>
      </c>
      <c r="J131" s="46">
        <v>3211.93</v>
      </c>
      <c r="K131" s="46">
        <v>715263.08</v>
      </c>
      <c r="L131" s="46">
        <v>143052.6</v>
      </c>
      <c r="M131" s="47">
        <v>572210.48</v>
      </c>
      <c r="N131" s="30">
        <f t="shared" si="1"/>
        <v>624385.4299999999</v>
      </c>
    </row>
    <row r="132" spans="1:14" ht="12.75">
      <c r="A132" s="53">
        <v>121</v>
      </c>
      <c r="B132" s="44" t="s">
        <v>152</v>
      </c>
      <c r="C132" s="45">
        <v>0.192433505309055</v>
      </c>
      <c r="D132" s="46">
        <v>244895.96</v>
      </c>
      <c r="E132" s="46">
        <v>48544.4</v>
      </c>
      <c r="F132" s="46">
        <v>196351.56</v>
      </c>
      <c r="G132" s="46">
        <v>4637.04</v>
      </c>
      <c r="H132" s="46">
        <v>927.41</v>
      </c>
      <c r="I132" s="46">
        <v>37.1</v>
      </c>
      <c r="J132" s="46">
        <v>3672.53</v>
      </c>
      <c r="K132" s="46">
        <v>817829.75</v>
      </c>
      <c r="L132" s="46">
        <v>163565.99</v>
      </c>
      <c r="M132" s="47">
        <v>654263.76</v>
      </c>
      <c r="N132" s="30">
        <f t="shared" si="1"/>
        <v>854287.85</v>
      </c>
    </row>
    <row r="133" spans="1:14" ht="12.75">
      <c r="A133" s="53">
        <v>122</v>
      </c>
      <c r="B133" s="44" t="s">
        <v>153</v>
      </c>
      <c r="C133" s="45">
        <v>0.233560699039844</v>
      </c>
      <c r="D133" s="46">
        <v>73725.85</v>
      </c>
      <c r="E133" s="46">
        <v>15434.12</v>
      </c>
      <c r="F133" s="46">
        <v>58291.73</v>
      </c>
      <c r="G133" s="46">
        <v>5628.04</v>
      </c>
      <c r="H133" s="46">
        <v>1125.61</v>
      </c>
      <c r="I133" s="46">
        <v>45.02</v>
      </c>
      <c r="J133" s="46">
        <v>4457.41</v>
      </c>
      <c r="K133" s="46">
        <v>992617.45</v>
      </c>
      <c r="L133" s="46">
        <v>198523.45</v>
      </c>
      <c r="M133" s="47">
        <v>794094</v>
      </c>
      <c r="N133" s="30">
        <f t="shared" si="1"/>
        <v>856843.14</v>
      </c>
    </row>
    <row r="134" spans="1:14" ht="12.75">
      <c r="A134" s="53">
        <v>123</v>
      </c>
      <c r="B134" s="44" t="s">
        <v>154</v>
      </c>
      <c r="C134" s="45">
        <v>0.110929754830571</v>
      </c>
      <c r="D134" s="46">
        <v>73977.78</v>
      </c>
      <c r="E134" s="46">
        <v>14417.51</v>
      </c>
      <c r="F134" s="46">
        <v>59560.27</v>
      </c>
      <c r="G134" s="46">
        <v>2673.05</v>
      </c>
      <c r="H134" s="46">
        <v>534.61</v>
      </c>
      <c r="I134" s="46">
        <v>21.38</v>
      </c>
      <c r="J134" s="46">
        <v>2117.06</v>
      </c>
      <c r="K134" s="46">
        <v>471444.29</v>
      </c>
      <c r="L134" s="46">
        <v>94288.87</v>
      </c>
      <c r="M134" s="47">
        <v>377155.42</v>
      </c>
      <c r="N134" s="30">
        <f t="shared" si="1"/>
        <v>438832.75</v>
      </c>
    </row>
    <row r="135" spans="1:14" ht="12.75">
      <c r="A135" s="53">
        <v>124</v>
      </c>
      <c r="B135" s="44" t="s">
        <v>155</v>
      </c>
      <c r="C135" s="45">
        <v>1.81684499935398</v>
      </c>
      <c r="D135" s="46">
        <v>1833750.28</v>
      </c>
      <c r="E135" s="46">
        <v>363530.54</v>
      </c>
      <c r="F135" s="46">
        <v>1470219.74</v>
      </c>
      <c r="G135" s="46">
        <v>43780.08</v>
      </c>
      <c r="H135" s="46">
        <v>8756.02</v>
      </c>
      <c r="I135" s="46">
        <v>350.24</v>
      </c>
      <c r="J135" s="46">
        <v>34673.82</v>
      </c>
      <c r="K135" s="46">
        <v>7721471.3</v>
      </c>
      <c r="L135" s="46">
        <v>1544294.27</v>
      </c>
      <c r="M135" s="47">
        <v>6177177.03</v>
      </c>
      <c r="N135" s="30">
        <f t="shared" si="1"/>
        <v>7682070.59</v>
      </c>
    </row>
    <row r="136" spans="1:14" ht="12.75">
      <c r="A136" s="53">
        <v>125</v>
      </c>
      <c r="B136" s="44" t="s">
        <v>156</v>
      </c>
      <c r="C136" s="45">
        <v>0.125709221756205</v>
      </c>
      <c r="D136" s="46">
        <v>8102.66</v>
      </c>
      <c r="E136" s="46">
        <v>1639.73</v>
      </c>
      <c r="F136" s="46">
        <v>6462.93</v>
      </c>
      <c r="G136" s="46">
        <v>3029.19</v>
      </c>
      <c r="H136" s="46">
        <v>605.84</v>
      </c>
      <c r="I136" s="46">
        <v>24.23</v>
      </c>
      <c r="J136" s="46">
        <v>2399.12</v>
      </c>
      <c r="K136" s="46">
        <v>534255.92</v>
      </c>
      <c r="L136" s="46">
        <v>106851.14</v>
      </c>
      <c r="M136" s="47">
        <v>427404.78</v>
      </c>
      <c r="N136" s="30">
        <f t="shared" si="1"/>
        <v>436266.83</v>
      </c>
    </row>
    <row r="137" spans="1:14" ht="12.75">
      <c r="A137" s="53">
        <v>126</v>
      </c>
      <c r="B137" s="44" t="s">
        <v>157</v>
      </c>
      <c r="C137" s="45">
        <v>0.237961709694498</v>
      </c>
      <c r="D137" s="46">
        <v>62340.42</v>
      </c>
      <c r="E137" s="46">
        <v>12387.64</v>
      </c>
      <c r="F137" s="46">
        <v>49952.78</v>
      </c>
      <c r="G137" s="46">
        <v>5734.1</v>
      </c>
      <c r="H137" s="46">
        <v>1146.82</v>
      </c>
      <c r="I137" s="46">
        <v>45.87</v>
      </c>
      <c r="J137" s="46">
        <v>4541.41</v>
      </c>
      <c r="K137" s="46">
        <v>1011321.6</v>
      </c>
      <c r="L137" s="46">
        <v>202264.32</v>
      </c>
      <c r="M137" s="47">
        <v>809057.28</v>
      </c>
      <c r="N137" s="30">
        <f t="shared" si="1"/>
        <v>863551.47</v>
      </c>
    </row>
    <row r="138" spans="1:14" ht="12.75">
      <c r="A138" s="53">
        <v>127</v>
      </c>
      <c r="B138" s="44" t="s">
        <v>158</v>
      </c>
      <c r="C138" s="45">
        <v>0.2446150157642</v>
      </c>
      <c r="D138" s="46">
        <v>265020.58</v>
      </c>
      <c r="E138" s="46">
        <v>52510.42</v>
      </c>
      <c r="F138" s="46">
        <v>212510.16</v>
      </c>
      <c r="G138" s="46">
        <v>5894.44</v>
      </c>
      <c r="H138" s="46">
        <v>1178.89</v>
      </c>
      <c r="I138" s="46">
        <v>47.16</v>
      </c>
      <c r="J138" s="46">
        <v>4668.39</v>
      </c>
      <c r="K138" s="46">
        <v>1039597.6</v>
      </c>
      <c r="L138" s="46">
        <v>207919.51</v>
      </c>
      <c r="M138" s="47">
        <v>831678.09</v>
      </c>
      <c r="N138" s="30">
        <f t="shared" si="1"/>
        <v>1048856.64</v>
      </c>
    </row>
    <row r="139" spans="1:14" ht="12.75">
      <c r="A139" s="53">
        <v>128</v>
      </c>
      <c r="B139" s="44" t="s">
        <v>159</v>
      </c>
      <c r="C139" s="45">
        <v>2.84914285697998</v>
      </c>
      <c r="D139" s="46">
        <v>2002199.68</v>
      </c>
      <c r="E139" s="46">
        <v>397185.81</v>
      </c>
      <c r="F139" s="46">
        <v>1605013.87</v>
      </c>
      <c r="G139" s="46">
        <v>68655.1</v>
      </c>
      <c r="H139" s="46">
        <v>13731.02</v>
      </c>
      <c r="I139" s="46">
        <v>549.24</v>
      </c>
      <c r="J139" s="46">
        <v>54374.84</v>
      </c>
      <c r="K139" s="46">
        <v>12108668.91</v>
      </c>
      <c r="L139" s="46">
        <v>2421733.71</v>
      </c>
      <c r="M139" s="47">
        <v>9686935.2</v>
      </c>
      <c r="N139" s="30">
        <f t="shared" si="1"/>
        <v>11346323.91</v>
      </c>
    </row>
    <row r="140" spans="1:14" ht="12.75">
      <c r="A140" s="53">
        <v>129</v>
      </c>
      <c r="B140" s="44" t="s">
        <v>160</v>
      </c>
      <c r="C140" s="45">
        <v>0.061273340285951</v>
      </c>
      <c r="D140" s="46">
        <v>15042.58</v>
      </c>
      <c r="E140" s="46">
        <v>2998.24</v>
      </c>
      <c r="F140" s="46">
        <v>12044.34</v>
      </c>
      <c r="G140" s="46">
        <v>1476.49</v>
      </c>
      <c r="H140" s="46">
        <v>295.3</v>
      </c>
      <c r="I140" s="46">
        <v>11.81</v>
      </c>
      <c r="J140" s="46">
        <v>1169.38</v>
      </c>
      <c r="K140" s="46">
        <v>260407.69</v>
      </c>
      <c r="L140" s="46">
        <v>52081.54</v>
      </c>
      <c r="M140" s="47">
        <v>208326.15</v>
      </c>
      <c r="N140" s="30">
        <f t="shared" si="1"/>
        <v>221539.87</v>
      </c>
    </row>
    <row r="141" spans="1:14" ht="12.75">
      <c r="A141" s="53">
        <v>130</v>
      </c>
      <c r="B141" s="44" t="s">
        <v>161</v>
      </c>
      <c r="C141" s="45">
        <v>0.071452568595839</v>
      </c>
      <c r="D141" s="46">
        <v>17554.78</v>
      </c>
      <c r="E141" s="46">
        <v>3572.03</v>
      </c>
      <c r="F141" s="46">
        <v>13982.75</v>
      </c>
      <c r="G141" s="46">
        <v>1721.78</v>
      </c>
      <c r="H141" s="46">
        <v>344.36</v>
      </c>
      <c r="I141" s="46">
        <v>13.77</v>
      </c>
      <c r="J141" s="46">
        <v>1363.65</v>
      </c>
      <c r="K141" s="46">
        <v>303668.81</v>
      </c>
      <c r="L141" s="46">
        <v>60733.82</v>
      </c>
      <c r="M141" s="47">
        <v>242934.99</v>
      </c>
      <c r="N141" s="30">
        <f aca="true" t="shared" si="2" ref="N141:N204">+F141+J141+M141</f>
        <v>258281.38999999998</v>
      </c>
    </row>
    <row r="142" spans="1:14" ht="12.75">
      <c r="A142" s="53">
        <v>131</v>
      </c>
      <c r="B142" s="44" t="s">
        <v>162</v>
      </c>
      <c r="C142" s="45">
        <v>0.165980901237011</v>
      </c>
      <c r="D142" s="46">
        <v>79467.75</v>
      </c>
      <c r="E142" s="46">
        <v>15270.56</v>
      </c>
      <c r="F142" s="46">
        <v>64197.19</v>
      </c>
      <c r="G142" s="46">
        <v>3999.61</v>
      </c>
      <c r="H142" s="46">
        <v>799.92</v>
      </c>
      <c r="I142" s="46">
        <v>32</v>
      </c>
      <c r="J142" s="46">
        <v>3167.69</v>
      </c>
      <c r="K142" s="46">
        <v>705407.86</v>
      </c>
      <c r="L142" s="46">
        <v>141081.61</v>
      </c>
      <c r="M142" s="47">
        <v>564326.25</v>
      </c>
      <c r="N142" s="30">
        <f t="shared" si="2"/>
        <v>631691.13</v>
      </c>
    </row>
    <row r="143" spans="1:14" ht="12.75">
      <c r="A143" s="53">
        <v>132</v>
      </c>
      <c r="B143" s="44" t="s">
        <v>163</v>
      </c>
      <c r="C143" s="45">
        <v>0.378593386948841</v>
      </c>
      <c r="D143" s="46">
        <v>237258.99</v>
      </c>
      <c r="E143" s="46">
        <v>47881.17</v>
      </c>
      <c r="F143" s="46">
        <v>189377.82</v>
      </c>
      <c r="G143" s="46">
        <v>9122.86</v>
      </c>
      <c r="H143" s="46">
        <v>1824.57</v>
      </c>
      <c r="I143" s="46">
        <v>72.98</v>
      </c>
      <c r="J143" s="46">
        <v>7225.31</v>
      </c>
      <c r="K143" s="46">
        <v>1608997.01</v>
      </c>
      <c r="L143" s="46">
        <v>321799.46</v>
      </c>
      <c r="M143" s="47">
        <v>1287197.55</v>
      </c>
      <c r="N143" s="30">
        <f t="shared" si="2"/>
        <v>1483800.6800000002</v>
      </c>
    </row>
    <row r="144" spans="1:14" ht="12.75">
      <c r="A144" s="53">
        <v>133</v>
      </c>
      <c r="B144" s="44" t="s">
        <v>164</v>
      </c>
      <c r="C144" s="45">
        <v>0.082578762000429</v>
      </c>
      <c r="D144" s="46">
        <v>10540.62</v>
      </c>
      <c r="E144" s="46">
        <v>2459.67</v>
      </c>
      <c r="F144" s="46">
        <v>8080.95</v>
      </c>
      <c r="G144" s="46">
        <v>1989.89</v>
      </c>
      <c r="H144" s="46">
        <v>397.98</v>
      </c>
      <c r="I144" s="46">
        <v>15.92</v>
      </c>
      <c r="J144" s="46">
        <v>1575.99</v>
      </c>
      <c r="K144" s="46">
        <v>350954.28</v>
      </c>
      <c r="L144" s="46">
        <v>70190.89</v>
      </c>
      <c r="M144" s="47">
        <v>280763.39</v>
      </c>
      <c r="N144" s="30">
        <f t="shared" si="2"/>
        <v>290420.33</v>
      </c>
    </row>
    <row r="145" spans="1:14" ht="12.75">
      <c r="A145" s="53">
        <v>134</v>
      </c>
      <c r="B145" s="44" t="s">
        <v>165</v>
      </c>
      <c r="C145" s="45">
        <v>0.204292956693278</v>
      </c>
      <c r="D145" s="46">
        <v>57437.85</v>
      </c>
      <c r="E145" s="46">
        <v>11244.5</v>
      </c>
      <c r="F145" s="46">
        <v>46193.35</v>
      </c>
      <c r="G145" s="46">
        <v>4922.8</v>
      </c>
      <c r="H145" s="46">
        <v>984.56</v>
      </c>
      <c r="I145" s="46">
        <v>39.38</v>
      </c>
      <c r="J145" s="46">
        <v>3898.86</v>
      </c>
      <c r="K145" s="46">
        <v>868231.53</v>
      </c>
      <c r="L145" s="46">
        <v>173646.34</v>
      </c>
      <c r="M145" s="47">
        <v>694585.19</v>
      </c>
      <c r="N145" s="30">
        <f t="shared" si="2"/>
        <v>744677.3999999999</v>
      </c>
    </row>
    <row r="146" spans="1:14" ht="12.75">
      <c r="A146" s="53">
        <v>135</v>
      </c>
      <c r="B146" s="44" t="s">
        <v>166</v>
      </c>
      <c r="C146" s="45">
        <v>1.49042444379038</v>
      </c>
      <c r="D146" s="46">
        <v>1169563.37</v>
      </c>
      <c r="E146" s="46">
        <v>228357.49</v>
      </c>
      <c r="F146" s="46">
        <v>941205.88</v>
      </c>
      <c r="G146" s="46">
        <v>35914.41</v>
      </c>
      <c r="H146" s="46">
        <v>7182.88</v>
      </c>
      <c r="I146" s="46">
        <v>287.32</v>
      </c>
      <c r="J146" s="46">
        <v>28444.21</v>
      </c>
      <c r="K146" s="46">
        <v>6334205.48</v>
      </c>
      <c r="L146" s="46">
        <v>1266841.08</v>
      </c>
      <c r="M146" s="47">
        <v>5067364.4</v>
      </c>
      <c r="N146" s="30">
        <f t="shared" si="2"/>
        <v>6037014.49</v>
      </c>
    </row>
    <row r="147" spans="1:14" ht="12.75">
      <c r="A147" s="53">
        <v>136</v>
      </c>
      <c r="B147" s="44" t="s">
        <v>167</v>
      </c>
      <c r="C147" s="45">
        <v>0.093800773902956</v>
      </c>
      <c r="D147" s="46">
        <v>20196.3</v>
      </c>
      <c r="E147" s="46">
        <v>3799.12</v>
      </c>
      <c r="F147" s="46">
        <v>16397.18</v>
      </c>
      <c r="G147" s="46">
        <v>2260.29</v>
      </c>
      <c r="H147" s="46">
        <v>452.06</v>
      </c>
      <c r="I147" s="46">
        <v>18.08</v>
      </c>
      <c r="J147" s="46">
        <v>1790.15</v>
      </c>
      <c r="K147" s="46">
        <v>398647.04</v>
      </c>
      <c r="L147" s="46">
        <v>79729.41</v>
      </c>
      <c r="M147" s="47">
        <v>318917.63</v>
      </c>
      <c r="N147" s="30">
        <f t="shared" si="2"/>
        <v>337104.96</v>
      </c>
    </row>
    <row r="148" spans="1:14" ht="12.75">
      <c r="A148" s="53">
        <v>137</v>
      </c>
      <c r="B148" s="44" t="s">
        <v>168</v>
      </c>
      <c r="C148" s="45">
        <v>0.091161289953067</v>
      </c>
      <c r="D148" s="46">
        <v>42824.09</v>
      </c>
      <c r="E148" s="46">
        <v>8711.99</v>
      </c>
      <c r="F148" s="46">
        <v>34112.1</v>
      </c>
      <c r="G148" s="46">
        <v>2196.69</v>
      </c>
      <c r="H148" s="46">
        <v>439.34</v>
      </c>
      <c r="I148" s="46">
        <v>17.57</v>
      </c>
      <c r="J148" s="46">
        <v>1739.78</v>
      </c>
      <c r="K148" s="46">
        <v>387429.48</v>
      </c>
      <c r="L148" s="46">
        <v>77485.85</v>
      </c>
      <c r="M148" s="47">
        <v>309943.63</v>
      </c>
      <c r="N148" s="30">
        <f t="shared" si="2"/>
        <v>345795.51</v>
      </c>
    </row>
    <row r="149" spans="1:14" ht="12.75">
      <c r="A149" s="53">
        <v>138</v>
      </c>
      <c r="B149" s="44" t="s">
        <v>169</v>
      </c>
      <c r="C149" s="45">
        <v>0.19683211351248</v>
      </c>
      <c r="D149" s="46">
        <v>81762.66</v>
      </c>
      <c r="E149" s="46">
        <v>17779.36</v>
      </c>
      <c r="F149" s="46">
        <v>63983.3</v>
      </c>
      <c r="G149" s="46">
        <v>4743</v>
      </c>
      <c r="H149" s="46">
        <v>948.6</v>
      </c>
      <c r="I149" s="46">
        <v>37.94</v>
      </c>
      <c r="J149" s="46">
        <v>3756.46</v>
      </c>
      <c r="K149" s="46">
        <v>836523.64</v>
      </c>
      <c r="L149" s="46">
        <v>167304.77</v>
      </c>
      <c r="M149" s="47">
        <v>669218.87</v>
      </c>
      <c r="N149" s="30">
        <f t="shared" si="2"/>
        <v>736958.63</v>
      </c>
    </row>
    <row r="150" spans="1:14" ht="12.75">
      <c r="A150" s="53">
        <v>139</v>
      </c>
      <c r="B150" s="44" t="s">
        <v>170</v>
      </c>
      <c r="C150" s="45">
        <v>0.090627558295091</v>
      </c>
      <c r="D150" s="46">
        <v>16390.42</v>
      </c>
      <c r="E150" s="46">
        <v>3277.38</v>
      </c>
      <c r="F150" s="46">
        <v>13113.04</v>
      </c>
      <c r="G150" s="46">
        <v>2183.84</v>
      </c>
      <c r="H150" s="46">
        <v>436.77</v>
      </c>
      <c r="I150" s="46">
        <v>17.47</v>
      </c>
      <c r="J150" s="46">
        <v>1729.6</v>
      </c>
      <c r="K150" s="46">
        <v>385161.2</v>
      </c>
      <c r="L150" s="46">
        <v>77032.18</v>
      </c>
      <c r="M150" s="47">
        <v>308129.02</v>
      </c>
      <c r="N150" s="30">
        <f t="shared" si="2"/>
        <v>322971.66000000003</v>
      </c>
    </row>
    <row r="151" spans="1:14" ht="12.75">
      <c r="A151" s="53">
        <v>140</v>
      </c>
      <c r="B151" s="44" t="s">
        <v>171</v>
      </c>
      <c r="C151" s="45">
        <v>0.123733959536291</v>
      </c>
      <c r="D151" s="46">
        <v>27216.74</v>
      </c>
      <c r="E151" s="46">
        <v>5149.17</v>
      </c>
      <c r="F151" s="46">
        <v>22067.57</v>
      </c>
      <c r="G151" s="46">
        <v>2981.59</v>
      </c>
      <c r="H151" s="46">
        <v>596.32</v>
      </c>
      <c r="I151" s="46">
        <v>23.85</v>
      </c>
      <c r="J151" s="46">
        <v>2361.42</v>
      </c>
      <c r="K151" s="46">
        <v>525861.12</v>
      </c>
      <c r="L151" s="46">
        <v>105172.17</v>
      </c>
      <c r="M151" s="47">
        <v>420688.95</v>
      </c>
      <c r="N151" s="30">
        <f t="shared" si="2"/>
        <v>445117.94</v>
      </c>
    </row>
    <row r="152" spans="1:14" ht="12.75">
      <c r="A152" s="53">
        <v>141</v>
      </c>
      <c r="B152" s="44" t="s">
        <v>172</v>
      </c>
      <c r="C152" s="45">
        <v>0.157750873283655</v>
      </c>
      <c r="D152" s="46">
        <v>64036.83</v>
      </c>
      <c r="E152" s="46">
        <v>12721.47</v>
      </c>
      <c r="F152" s="46">
        <v>51315.36</v>
      </c>
      <c r="G152" s="46">
        <v>3801.29</v>
      </c>
      <c r="H152" s="46">
        <v>760.26</v>
      </c>
      <c r="I152" s="46">
        <v>30.41</v>
      </c>
      <c r="J152" s="46">
        <v>3010.62</v>
      </c>
      <c r="K152" s="46">
        <v>670430.72</v>
      </c>
      <c r="L152" s="46">
        <v>134086.11</v>
      </c>
      <c r="M152" s="47">
        <v>536344.61</v>
      </c>
      <c r="N152" s="30">
        <f t="shared" si="2"/>
        <v>590670.59</v>
      </c>
    </row>
    <row r="153" spans="1:14" ht="12.75">
      <c r="A153" s="53">
        <v>142</v>
      </c>
      <c r="B153" s="44" t="s">
        <v>173</v>
      </c>
      <c r="C153" s="45">
        <v>0.113485476438378</v>
      </c>
      <c r="D153" s="46">
        <v>4635.98</v>
      </c>
      <c r="E153" s="46">
        <v>959.17</v>
      </c>
      <c r="F153" s="46">
        <v>3676.81</v>
      </c>
      <c r="G153" s="46">
        <v>2734.64</v>
      </c>
      <c r="H153" s="46">
        <v>546.93</v>
      </c>
      <c r="I153" s="46">
        <v>21.88</v>
      </c>
      <c r="J153" s="46">
        <v>2165.83</v>
      </c>
      <c r="K153" s="46">
        <v>482305.69</v>
      </c>
      <c r="L153" s="46">
        <v>96461.07</v>
      </c>
      <c r="M153" s="47">
        <v>385844.62</v>
      </c>
      <c r="N153" s="30">
        <f t="shared" si="2"/>
        <v>391687.26</v>
      </c>
    </row>
    <row r="154" spans="1:14" ht="12.75">
      <c r="A154" s="53">
        <v>143</v>
      </c>
      <c r="B154" s="44" t="s">
        <v>174</v>
      </c>
      <c r="C154" s="45">
        <v>0.685845454864827</v>
      </c>
      <c r="D154" s="46">
        <v>216547.43</v>
      </c>
      <c r="E154" s="46">
        <v>42443.41</v>
      </c>
      <c r="F154" s="46">
        <v>174104.02</v>
      </c>
      <c r="G154" s="46">
        <v>16526.65</v>
      </c>
      <c r="H154" s="46">
        <v>3305.33</v>
      </c>
      <c r="I154" s="46">
        <v>132.21</v>
      </c>
      <c r="J154" s="46">
        <v>13089.11</v>
      </c>
      <c r="K154" s="46">
        <v>2914797.92</v>
      </c>
      <c r="L154" s="46">
        <v>582959.56</v>
      </c>
      <c r="M154" s="47">
        <v>2331838.36</v>
      </c>
      <c r="N154" s="30">
        <f t="shared" si="2"/>
        <v>2519031.4899999998</v>
      </c>
    </row>
    <row r="155" spans="1:14" ht="12.75">
      <c r="A155" s="53">
        <v>144</v>
      </c>
      <c r="B155" s="44" t="s">
        <v>175</v>
      </c>
      <c r="C155" s="45">
        <v>1.27682959552141</v>
      </c>
      <c r="D155" s="46">
        <v>939573.24</v>
      </c>
      <c r="E155" s="46">
        <v>182549.4</v>
      </c>
      <c r="F155" s="46">
        <v>757023.84</v>
      </c>
      <c r="G155" s="46">
        <v>30767.45</v>
      </c>
      <c r="H155" s="46">
        <v>6153.49</v>
      </c>
      <c r="I155" s="46">
        <v>246.14</v>
      </c>
      <c r="J155" s="46">
        <v>24367.82</v>
      </c>
      <c r="K155" s="46">
        <v>5426441.48</v>
      </c>
      <c r="L155" s="46">
        <v>1085288.31</v>
      </c>
      <c r="M155" s="47">
        <v>4341153.17</v>
      </c>
      <c r="N155" s="30">
        <f t="shared" si="2"/>
        <v>5122544.83</v>
      </c>
    </row>
    <row r="156" spans="1:14" ht="12.75">
      <c r="A156" s="53">
        <v>145</v>
      </c>
      <c r="B156" s="44" t="s">
        <v>176</v>
      </c>
      <c r="C156" s="45">
        <v>0.063190614678946</v>
      </c>
      <c r="D156" s="46">
        <v>6413.13</v>
      </c>
      <c r="E156" s="46">
        <v>1242.41</v>
      </c>
      <c r="F156" s="46">
        <v>5170.72</v>
      </c>
      <c r="G156" s="46">
        <v>1522.69</v>
      </c>
      <c r="H156" s="46">
        <v>304.54</v>
      </c>
      <c r="I156" s="46">
        <v>12.18</v>
      </c>
      <c r="J156" s="46">
        <v>1205.97</v>
      </c>
      <c r="K156" s="46">
        <v>268555.94</v>
      </c>
      <c r="L156" s="46">
        <v>53711.2</v>
      </c>
      <c r="M156" s="47">
        <v>214844.74</v>
      </c>
      <c r="N156" s="30">
        <f t="shared" si="2"/>
        <v>221221.43</v>
      </c>
    </row>
    <row r="157" spans="1:14" ht="12.75">
      <c r="A157" s="53">
        <v>146</v>
      </c>
      <c r="B157" s="44" t="s">
        <v>177</v>
      </c>
      <c r="C157" s="45">
        <v>0.080981465538298</v>
      </c>
      <c r="D157" s="46">
        <v>16317.17</v>
      </c>
      <c r="E157" s="46">
        <v>2911.64</v>
      </c>
      <c r="F157" s="46">
        <v>13405.53</v>
      </c>
      <c r="G157" s="46">
        <v>1951.39</v>
      </c>
      <c r="H157" s="46">
        <v>390.28</v>
      </c>
      <c r="I157" s="46">
        <v>15.61</v>
      </c>
      <c r="J157" s="46">
        <v>1545.5</v>
      </c>
      <c r="K157" s="46">
        <v>344165.8</v>
      </c>
      <c r="L157" s="46">
        <v>68833.1</v>
      </c>
      <c r="M157" s="47">
        <v>275332.7</v>
      </c>
      <c r="N157" s="30">
        <f t="shared" si="2"/>
        <v>290283.73000000004</v>
      </c>
    </row>
    <row r="158" spans="1:14" ht="12.75">
      <c r="A158" s="53">
        <v>147</v>
      </c>
      <c r="B158" s="44" t="s">
        <v>178</v>
      </c>
      <c r="C158" s="45">
        <v>0.293846850040523</v>
      </c>
      <c r="D158" s="46">
        <v>64006.31</v>
      </c>
      <c r="E158" s="46">
        <v>13251.47</v>
      </c>
      <c r="F158" s="46">
        <v>50754.84</v>
      </c>
      <c r="G158" s="46">
        <v>7080.78</v>
      </c>
      <c r="H158" s="46">
        <v>1416.16</v>
      </c>
      <c r="I158" s="46">
        <v>56.65</v>
      </c>
      <c r="J158" s="46">
        <v>5607.97</v>
      </c>
      <c r="K158" s="46">
        <v>1248829.62</v>
      </c>
      <c r="L158" s="46">
        <v>249765.95</v>
      </c>
      <c r="M158" s="47">
        <v>999063.67</v>
      </c>
      <c r="N158" s="30">
        <f t="shared" si="2"/>
        <v>1055426.48</v>
      </c>
    </row>
    <row r="159" spans="1:14" ht="12.75">
      <c r="A159" s="53">
        <v>148</v>
      </c>
      <c r="B159" s="44" t="s">
        <v>179</v>
      </c>
      <c r="C159" s="45">
        <v>0.650716094437566</v>
      </c>
      <c r="D159" s="46">
        <v>157959.79</v>
      </c>
      <c r="E159" s="46">
        <v>32388.93</v>
      </c>
      <c r="F159" s="46">
        <v>125570.86</v>
      </c>
      <c r="G159" s="46">
        <v>15680.14</v>
      </c>
      <c r="H159" s="46">
        <v>3136.03</v>
      </c>
      <c r="I159" s="46">
        <v>125.44</v>
      </c>
      <c r="J159" s="46">
        <v>12418.67</v>
      </c>
      <c r="K159" s="46">
        <v>2765500.38</v>
      </c>
      <c r="L159" s="46">
        <v>553100.05</v>
      </c>
      <c r="M159" s="47">
        <v>2212400.33</v>
      </c>
      <c r="N159" s="30">
        <f t="shared" si="2"/>
        <v>2350389.86</v>
      </c>
    </row>
    <row r="160" spans="1:14" ht="12.75">
      <c r="A160" s="53">
        <v>149</v>
      </c>
      <c r="B160" s="44" t="s">
        <v>180</v>
      </c>
      <c r="C160" s="45">
        <v>0.100854122077252</v>
      </c>
      <c r="D160" s="46">
        <v>17904.32</v>
      </c>
      <c r="E160" s="46">
        <v>3588.39</v>
      </c>
      <c r="F160" s="46">
        <v>14315.93</v>
      </c>
      <c r="G160" s="46">
        <v>2430.26</v>
      </c>
      <c r="H160" s="46">
        <v>486.05</v>
      </c>
      <c r="I160" s="46">
        <v>19.44</v>
      </c>
      <c r="J160" s="46">
        <v>1924.77</v>
      </c>
      <c r="K160" s="46">
        <v>428623.38</v>
      </c>
      <c r="L160" s="46">
        <v>85724.66</v>
      </c>
      <c r="M160" s="47">
        <v>342898.72</v>
      </c>
      <c r="N160" s="30">
        <f t="shared" si="2"/>
        <v>359139.42</v>
      </c>
    </row>
    <row r="161" spans="1:14" ht="12.75">
      <c r="A161" s="53">
        <v>150</v>
      </c>
      <c r="B161" s="44" t="s">
        <v>181</v>
      </c>
      <c r="C161" s="45">
        <v>0.698921162178595</v>
      </c>
      <c r="D161" s="46">
        <v>568758.62</v>
      </c>
      <c r="E161" s="46">
        <v>109786.44</v>
      </c>
      <c r="F161" s="46">
        <v>458972.18</v>
      </c>
      <c r="G161" s="46">
        <v>16841.73</v>
      </c>
      <c r="H161" s="46">
        <v>3368.35</v>
      </c>
      <c r="I161" s="46">
        <v>134.73</v>
      </c>
      <c r="J161" s="46">
        <v>13338.65</v>
      </c>
      <c r="K161" s="46">
        <v>2970368.88</v>
      </c>
      <c r="L161" s="46">
        <v>594073.82</v>
      </c>
      <c r="M161" s="47">
        <v>2376295.06</v>
      </c>
      <c r="N161" s="30">
        <f t="shared" si="2"/>
        <v>2848605.89</v>
      </c>
    </row>
    <row r="162" spans="1:14" ht="12.75">
      <c r="A162" s="53">
        <v>151</v>
      </c>
      <c r="B162" s="44" t="s">
        <v>182</v>
      </c>
      <c r="C162" s="45">
        <v>0.076280264440855</v>
      </c>
      <c r="D162" s="46">
        <v>24263.76</v>
      </c>
      <c r="E162" s="46">
        <v>5245.15</v>
      </c>
      <c r="F162" s="46">
        <v>19018.61</v>
      </c>
      <c r="G162" s="46">
        <v>1838.11</v>
      </c>
      <c r="H162" s="46">
        <v>367.62</v>
      </c>
      <c r="I162" s="46">
        <v>14.7</v>
      </c>
      <c r="J162" s="46">
        <v>1455.79</v>
      </c>
      <c r="K162" s="46">
        <v>324186.02</v>
      </c>
      <c r="L162" s="46">
        <v>64837.15</v>
      </c>
      <c r="M162" s="47">
        <v>259348.87</v>
      </c>
      <c r="N162" s="30">
        <f t="shared" si="2"/>
        <v>279823.27</v>
      </c>
    </row>
    <row r="163" spans="1:14" ht="12.75">
      <c r="A163" s="53">
        <v>152</v>
      </c>
      <c r="B163" s="44" t="s">
        <v>183</v>
      </c>
      <c r="C163" s="45">
        <v>0.123631944206462</v>
      </c>
      <c r="D163" s="46">
        <v>28230.31</v>
      </c>
      <c r="E163" s="46">
        <v>5675.03</v>
      </c>
      <c r="F163" s="46">
        <v>22555.28</v>
      </c>
      <c r="G163" s="46">
        <v>2979.14</v>
      </c>
      <c r="H163" s="46">
        <v>595.83</v>
      </c>
      <c r="I163" s="46">
        <v>23.83</v>
      </c>
      <c r="J163" s="46">
        <v>2359.48</v>
      </c>
      <c r="K163" s="46">
        <v>525427.63</v>
      </c>
      <c r="L163" s="46">
        <v>105085.51</v>
      </c>
      <c r="M163" s="47">
        <v>420342.12</v>
      </c>
      <c r="N163" s="30">
        <f t="shared" si="2"/>
        <v>445256.88</v>
      </c>
    </row>
    <row r="164" spans="1:14" ht="12.75">
      <c r="A164" s="53">
        <v>153</v>
      </c>
      <c r="B164" s="44" t="s">
        <v>184</v>
      </c>
      <c r="C164" s="45">
        <v>0.376136530868588</v>
      </c>
      <c r="D164" s="46">
        <v>151012.52</v>
      </c>
      <c r="E164" s="46">
        <v>27966.53</v>
      </c>
      <c r="F164" s="46">
        <v>123045.99</v>
      </c>
      <c r="G164" s="46">
        <v>9063.68</v>
      </c>
      <c r="H164" s="46">
        <v>1812.74</v>
      </c>
      <c r="I164" s="46">
        <v>72.51</v>
      </c>
      <c r="J164" s="46">
        <v>7178.43</v>
      </c>
      <c r="K164" s="46">
        <v>1598555.46</v>
      </c>
      <c r="L164" s="46">
        <v>319711.13</v>
      </c>
      <c r="M164" s="47">
        <v>1278844.33</v>
      </c>
      <c r="N164" s="30">
        <f t="shared" si="2"/>
        <v>1409068.75</v>
      </c>
    </row>
    <row r="165" spans="1:14" ht="12.75">
      <c r="A165" s="53">
        <v>154</v>
      </c>
      <c r="B165" s="44" t="s">
        <v>185</v>
      </c>
      <c r="C165" s="45">
        <v>0.148277571585984</v>
      </c>
      <c r="D165" s="46">
        <v>41482.09</v>
      </c>
      <c r="E165" s="46">
        <v>7800.37</v>
      </c>
      <c r="F165" s="46">
        <v>33681.72</v>
      </c>
      <c r="G165" s="46">
        <v>3573</v>
      </c>
      <c r="H165" s="46">
        <v>714.6</v>
      </c>
      <c r="I165" s="46">
        <v>28.58</v>
      </c>
      <c r="J165" s="46">
        <v>2829.82</v>
      </c>
      <c r="K165" s="46">
        <v>630169.87</v>
      </c>
      <c r="L165" s="46">
        <v>126033.95</v>
      </c>
      <c r="M165" s="47">
        <v>504135.92</v>
      </c>
      <c r="N165" s="30">
        <f t="shared" si="2"/>
        <v>540647.46</v>
      </c>
    </row>
    <row r="166" spans="1:14" ht="12.75">
      <c r="A166" s="53">
        <v>155</v>
      </c>
      <c r="B166" s="44" t="s">
        <v>186</v>
      </c>
      <c r="C166" s="45">
        <v>0.08161820263322</v>
      </c>
      <c r="D166" s="46">
        <v>21455.82</v>
      </c>
      <c r="E166" s="46">
        <v>3475.93</v>
      </c>
      <c r="F166" s="46">
        <v>17979.89</v>
      </c>
      <c r="G166" s="46">
        <v>1966.74</v>
      </c>
      <c r="H166" s="46">
        <v>393.35</v>
      </c>
      <c r="I166" s="46">
        <v>15.73</v>
      </c>
      <c r="J166" s="46">
        <v>1557.66</v>
      </c>
      <c r="K166" s="46">
        <v>346871.92</v>
      </c>
      <c r="L166" s="46">
        <v>69374.33</v>
      </c>
      <c r="M166" s="47">
        <v>277497.59</v>
      </c>
      <c r="N166" s="30">
        <f t="shared" si="2"/>
        <v>297035.14</v>
      </c>
    </row>
    <row r="167" spans="1:14" ht="12.75">
      <c r="A167" s="53">
        <v>156</v>
      </c>
      <c r="B167" s="44" t="s">
        <v>187</v>
      </c>
      <c r="C167" s="45">
        <v>0.233081040344057</v>
      </c>
      <c r="D167" s="46">
        <v>63460.22</v>
      </c>
      <c r="E167" s="46">
        <v>12262.39</v>
      </c>
      <c r="F167" s="46">
        <v>51197.83</v>
      </c>
      <c r="G167" s="46">
        <v>5616.49</v>
      </c>
      <c r="H167" s="46">
        <v>1123.3</v>
      </c>
      <c r="I167" s="46">
        <v>44.93</v>
      </c>
      <c r="J167" s="46">
        <v>4448.26</v>
      </c>
      <c r="K167" s="46">
        <v>990579.02</v>
      </c>
      <c r="L167" s="46">
        <v>198115.81</v>
      </c>
      <c r="M167" s="47">
        <v>792463.21</v>
      </c>
      <c r="N167" s="30">
        <f t="shared" si="2"/>
        <v>848109.2999999999</v>
      </c>
    </row>
    <row r="168" spans="1:14" ht="12.75">
      <c r="A168" s="53">
        <v>157</v>
      </c>
      <c r="B168" s="44" t="s">
        <v>188</v>
      </c>
      <c r="C168" s="45">
        <v>0.624019476441383</v>
      </c>
      <c r="D168" s="46">
        <v>197468.34</v>
      </c>
      <c r="E168" s="46">
        <v>39903.82</v>
      </c>
      <c r="F168" s="46">
        <v>157564.52</v>
      </c>
      <c r="G168" s="46">
        <v>15036.84</v>
      </c>
      <c r="H168" s="46">
        <v>3007.37</v>
      </c>
      <c r="I168" s="46">
        <v>120.29</v>
      </c>
      <c r="J168" s="46">
        <v>11909.18</v>
      </c>
      <c r="K168" s="46">
        <v>2652041.64</v>
      </c>
      <c r="L168" s="46">
        <v>530408.36</v>
      </c>
      <c r="M168" s="47">
        <v>2121633.28</v>
      </c>
      <c r="N168" s="30">
        <f t="shared" si="2"/>
        <v>2291106.98</v>
      </c>
    </row>
    <row r="169" spans="1:14" ht="12.75">
      <c r="A169" s="53">
        <v>158</v>
      </c>
      <c r="B169" s="44" t="s">
        <v>189</v>
      </c>
      <c r="C169" s="45">
        <v>0.536694115412516</v>
      </c>
      <c r="D169" s="46">
        <v>319138.38</v>
      </c>
      <c r="E169" s="46">
        <v>66121.25</v>
      </c>
      <c r="F169" s="46">
        <v>253017.13</v>
      </c>
      <c r="G169" s="46">
        <v>12932.59</v>
      </c>
      <c r="H169" s="46">
        <v>2586.52</v>
      </c>
      <c r="I169" s="46">
        <v>103.46</v>
      </c>
      <c r="J169" s="46">
        <v>10242.61</v>
      </c>
      <c r="K169" s="46">
        <v>2280914.63</v>
      </c>
      <c r="L169" s="46">
        <v>456182.92</v>
      </c>
      <c r="M169" s="47">
        <v>1824731.71</v>
      </c>
      <c r="N169" s="30">
        <f t="shared" si="2"/>
        <v>2087991.45</v>
      </c>
    </row>
    <row r="170" spans="1:14" ht="12.75">
      <c r="A170" s="53">
        <v>159</v>
      </c>
      <c r="B170" s="44" t="s">
        <v>190</v>
      </c>
      <c r="C170" s="45">
        <v>0.074906302823188</v>
      </c>
      <c r="D170" s="46">
        <v>7501.64</v>
      </c>
      <c r="E170" s="46">
        <v>1491.68</v>
      </c>
      <c r="F170" s="46">
        <v>6009.96</v>
      </c>
      <c r="G170" s="46">
        <v>1804.99</v>
      </c>
      <c r="H170" s="46">
        <v>361</v>
      </c>
      <c r="I170" s="46">
        <v>14.44</v>
      </c>
      <c r="J170" s="46">
        <v>1429.55</v>
      </c>
      <c r="K170" s="46">
        <v>318346.87</v>
      </c>
      <c r="L170" s="46">
        <v>63669.37</v>
      </c>
      <c r="M170" s="47">
        <v>254677.5</v>
      </c>
      <c r="N170" s="30">
        <f t="shared" si="2"/>
        <v>262117.01</v>
      </c>
    </row>
    <row r="171" spans="1:14" ht="12.75">
      <c r="A171" s="53">
        <v>160</v>
      </c>
      <c r="B171" s="44" t="s">
        <v>191</v>
      </c>
      <c r="C171" s="45">
        <v>0.086186445627699</v>
      </c>
      <c r="D171" s="46">
        <v>15690.91</v>
      </c>
      <c r="E171" s="46">
        <v>3246.44</v>
      </c>
      <c r="F171" s="46">
        <v>12444.47</v>
      </c>
      <c r="G171" s="46">
        <v>2076.81</v>
      </c>
      <c r="H171" s="46">
        <v>415.36</v>
      </c>
      <c r="I171" s="46">
        <v>16.61</v>
      </c>
      <c r="J171" s="46">
        <v>1644.84</v>
      </c>
      <c r="K171" s="46">
        <v>366286.67</v>
      </c>
      <c r="L171" s="46">
        <v>73257.27</v>
      </c>
      <c r="M171" s="47">
        <v>293029.4</v>
      </c>
      <c r="N171" s="30">
        <f t="shared" si="2"/>
        <v>307118.71</v>
      </c>
    </row>
    <row r="172" spans="1:14" ht="12.75">
      <c r="A172" s="53">
        <v>161</v>
      </c>
      <c r="B172" s="44" t="s">
        <v>192</v>
      </c>
      <c r="C172" s="45">
        <v>0.381861061154352</v>
      </c>
      <c r="D172" s="46">
        <v>112336.92</v>
      </c>
      <c r="E172" s="46">
        <v>21761.61</v>
      </c>
      <c r="F172" s="46">
        <v>90575.31</v>
      </c>
      <c r="G172" s="46">
        <v>9201.61</v>
      </c>
      <c r="H172" s="46">
        <v>1840.32</v>
      </c>
      <c r="I172" s="46">
        <v>73.61</v>
      </c>
      <c r="J172" s="46">
        <v>7287.68</v>
      </c>
      <c r="K172" s="46">
        <v>1622884.36</v>
      </c>
      <c r="L172" s="46">
        <v>324576.85</v>
      </c>
      <c r="M172" s="47">
        <v>1298307.51</v>
      </c>
      <c r="N172" s="30">
        <f t="shared" si="2"/>
        <v>1396170.5</v>
      </c>
    </row>
    <row r="173" spans="1:14" ht="12.75">
      <c r="A173" s="53">
        <v>162</v>
      </c>
      <c r="B173" s="44" t="s">
        <v>193</v>
      </c>
      <c r="C173" s="45">
        <v>0.088029709072295</v>
      </c>
      <c r="D173" s="46">
        <v>39821.17</v>
      </c>
      <c r="E173" s="46">
        <v>7889.52</v>
      </c>
      <c r="F173" s="46">
        <v>31931.65</v>
      </c>
      <c r="G173" s="46">
        <v>2121.23</v>
      </c>
      <c r="H173" s="46">
        <v>424.25</v>
      </c>
      <c r="I173" s="46">
        <v>16.97</v>
      </c>
      <c r="J173" s="46">
        <v>1680.01</v>
      </c>
      <c r="K173" s="46">
        <v>374120.48</v>
      </c>
      <c r="L173" s="46">
        <v>74824.1</v>
      </c>
      <c r="M173" s="47">
        <v>299296.38</v>
      </c>
      <c r="N173" s="30">
        <f t="shared" si="2"/>
        <v>332908.04000000004</v>
      </c>
    </row>
    <row r="174" spans="1:14" ht="12.75">
      <c r="A174" s="53">
        <v>163</v>
      </c>
      <c r="B174" s="44" t="s">
        <v>194</v>
      </c>
      <c r="C174" s="45">
        <v>0.058227897369099</v>
      </c>
      <c r="D174" s="46">
        <v>20251.86</v>
      </c>
      <c r="E174" s="46">
        <v>4081.3</v>
      </c>
      <c r="F174" s="46">
        <v>16170.56</v>
      </c>
      <c r="G174" s="46">
        <v>1403.1</v>
      </c>
      <c r="H174" s="46">
        <v>280.62</v>
      </c>
      <c r="I174" s="46">
        <v>11.22</v>
      </c>
      <c r="J174" s="46">
        <v>1111.26</v>
      </c>
      <c r="K174" s="46">
        <v>247464.73</v>
      </c>
      <c r="L174" s="46">
        <v>49492.97</v>
      </c>
      <c r="M174" s="47">
        <v>197971.76</v>
      </c>
      <c r="N174" s="30">
        <f t="shared" si="2"/>
        <v>215253.58000000002</v>
      </c>
    </row>
    <row r="175" spans="1:14" ht="12.75">
      <c r="A175" s="53">
        <v>164</v>
      </c>
      <c r="B175" s="44" t="s">
        <v>195</v>
      </c>
      <c r="C175" s="45">
        <v>0.098304165342423</v>
      </c>
      <c r="D175" s="46">
        <v>17503.81</v>
      </c>
      <c r="E175" s="46">
        <v>3189.63</v>
      </c>
      <c r="F175" s="46">
        <v>14314.18</v>
      </c>
      <c r="G175" s="46">
        <v>2368.81</v>
      </c>
      <c r="H175" s="46">
        <v>473.76</v>
      </c>
      <c r="I175" s="46">
        <v>18.95</v>
      </c>
      <c r="J175" s="46">
        <v>1876.1</v>
      </c>
      <c r="K175" s="46">
        <v>417786.23</v>
      </c>
      <c r="L175" s="46">
        <v>83557.23</v>
      </c>
      <c r="M175" s="47">
        <v>334229</v>
      </c>
      <c r="N175" s="30">
        <f t="shared" si="2"/>
        <v>350419.28</v>
      </c>
    </row>
    <row r="176" spans="1:14" ht="12.75">
      <c r="A176" s="53">
        <v>165</v>
      </c>
      <c r="B176" s="44" t="s">
        <v>196</v>
      </c>
      <c r="C176" s="45">
        <v>0.11040041187641</v>
      </c>
      <c r="D176" s="46">
        <v>68890.01</v>
      </c>
      <c r="E176" s="46">
        <v>13564.17</v>
      </c>
      <c r="F176" s="46">
        <v>55325.84</v>
      </c>
      <c r="G176" s="46">
        <v>2660.28</v>
      </c>
      <c r="H176" s="46">
        <v>532.06</v>
      </c>
      <c r="I176" s="46">
        <v>21.28</v>
      </c>
      <c r="J176" s="46">
        <v>2106.94</v>
      </c>
      <c r="K176" s="46">
        <v>469194.46</v>
      </c>
      <c r="L176" s="46">
        <v>93838.85</v>
      </c>
      <c r="M176" s="47">
        <v>375355.61</v>
      </c>
      <c r="N176" s="30">
        <f t="shared" si="2"/>
        <v>432788.39</v>
      </c>
    </row>
    <row r="177" spans="1:14" ht="12.75">
      <c r="A177" s="53">
        <v>166</v>
      </c>
      <c r="B177" s="44" t="s">
        <v>197</v>
      </c>
      <c r="C177" s="45">
        <v>0.10338999589892</v>
      </c>
      <c r="D177" s="46">
        <v>19385.14</v>
      </c>
      <c r="E177" s="46">
        <v>3537.74</v>
      </c>
      <c r="F177" s="46">
        <v>15847.4</v>
      </c>
      <c r="G177" s="46">
        <v>2491.36</v>
      </c>
      <c r="H177" s="46">
        <v>498.27</v>
      </c>
      <c r="I177" s="46">
        <v>19.93</v>
      </c>
      <c r="J177" s="46">
        <v>1973.16</v>
      </c>
      <c r="K177" s="46">
        <v>439400.67</v>
      </c>
      <c r="L177" s="46">
        <v>87880.14</v>
      </c>
      <c r="M177" s="47">
        <v>351520.53</v>
      </c>
      <c r="N177" s="30">
        <f t="shared" si="2"/>
        <v>369341.09</v>
      </c>
    </row>
    <row r="178" spans="1:14" ht="12.75">
      <c r="A178" s="53">
        <v>167</v>
      </c>
      <c r="B178" s="44" t="s">
        <v>198</v>
      </c>
      <c r="C178" s="45">
        <v>0.15327136435484</v>
      </c>
      <c r="D178" s="46">
        <v>176769.07</v>
      </c>
      <c r="E178" s="46">
        <v>35530.15</v>
      </c>
      <c r="F178" s="46">
        <v>141238.92</v>
      </c>
      <c r="G178" s="46">
        <v>3693.34</v>
      </c>
      <c r="H178" s="46">
        <v>738.67</v>
      </c>
      <c r="I178" s="46">
        <v>29.55</v>
      </c>
      <c r="J178" s="46">
        <v>2925.12</v>
      </c>
      <c r="K178" s="46">
        <v>651393.27</v>
      </c>
      <c r="L178" s="46">
        <v>130278.71</v>
      </c>
      <c r="M178" s="47">
        <v>521114.56</v>
      </c>
      <c r="N178" s="30">
        <f t="shared" si="2"/>
        <v>665278.6</v>
      </c>
    </row>
    <row r="179" spans="1:14" ht="12.75">
      <c r="A179" s="53">
        <v>168</v>
      </c>
      <c r="B179" s="44" t="s">
        <v>199</v>
      </c>
      <c r="C179" s="45">
        <v>0.12383930597481</v>
      </c>
      <c r="D179" s="46">
        <v>28372.12</v>
      </c>
      <c r="E179" s="46">
        <v>6468.78</v>
      </c>
      <c r="F179" s="46">
        <v>21903.34</v>
      </c>
      <c r="G179" s="46">
        <v>2984.13</v>
      </c>
      <c r="H179" s="46">
        <v>596.83</v>
      </c>
      <c r="I179" s="46">
        <v>23.87</v>
      </c>
      <c r="J179" s="46">
        <v>2363.43</v>
      </c>
      <c r="K179" s="46">
        <v>526308.91</v>
      </c>
      <c r="L179" s="46">
        <v>105261.78</v>
      </c>
      <c r="M179" s="47">
        <v>421047.13</v>
      </c>
      <c r="N179" s="30">
        <f t="shared" si="2"/>
        <v>445313.9</v>
      </c>
    </row>
    <row r="180" spans="1:14" ht="12.75">
      <c r="A180" s="53">
        <v>169</v>
      </c>
      <c r="B180" s="44" t="s">
        <v>200</v>
      </c>
      <c r="C180" s="45">
        <v>0.320254338181724</v>
      </c>
      <c r="D180" s="46">
        <v>123076.23</v>
      </c>
      <c r="E180" s="46">
        <v>23214.84</v>
      </c>
      <c r="F180" s="46">
        <v>99861.39</v>
      </c>
      <c r="G180" s="46">
        <v>7717.09</v>
      </c>
      <c r="H180" s="46">
        <v>1543.42</v>
      </c>
      <c r="I180" s="46">
        <v>61.74</v>
      </c>
      <c r="J180" s="46">
        <v>6111.93</v>
      </c>
      <c r="K180" s="46">
        <v>1361059.7</v>
      </c>
      <c r="L180" s="46">
        <v>272211.86</v>
      </c>
      <c r="M180" s="47">
        <v>1088847.84</v>
      </c>
      <c r="N180" s="30">
        <f t="shared" si="2"/>
        <v>1194821.1600000001</v>
      </c>
    </row>
    <row r="181" spans="1:14" ht="12.75">
      <c r="A181" s="53">
        <v>170</v>
      </c>
      <c r="B181" s="44" t="s">
        <v>201</v>
      </c>
      <c r="C181" s="45">
        <v>0.099440826141167</v>
      </c>
      <c r="D181" s="46">
        <v>19260.82</v>
      </c>
      <c r="E181" s="46">
        <v>3617.7</v>
      </c>
      <c r="F181" s="46">
        <v>15643.12</v>
      </c>
      <c r="G181" s="46">
        <v>2396.21</v>
      </c>
      <c r="H181" s="46">
        <v>479.24</v>
      </c>
      <c r="I181" s="46">
        <v>19.17</v>
      </c>
      <c r="J181" s="46">
        <v>1897.8</v>
      </c>
      <c r="K181" s="46">
        <v>422616.93</v>
      </c>
      <c r="L181" s="46">
        <v>84523.37</v>
      </c>
      <c r="M181" s="47">
        <v>338093.56</v>
      </c>
      <c r="N181" s="30">
        <f t="shared" si="2"/>
        <v>355634.48</v>
      </c>
    </row>
    <row r="182" spans="1:14" ht="12.75">
      <c r="A182" s="53">
        <v>171</v>
      </c>
      <c r="B182" s="44" t="s">
        <v>202</v>
      </c>
      <c r="C182" s="45">
        <v>0.62371951617524</v>
      </c>
      <c r="D182" s="46">
        <v>49125.51</v>
      </c>
      <c r="E182" s="46">
        <v>9574.09</v>
      </c>
      <c r="F182" s="46">
        <v>39551.42</v>
      </c>
      <c r="G182" s="46">
        <v>15029.63</v>
      </c>
      <c r="H182" s="46">
        <v>3005.93</v>
      </c>
      <c r="I182" s="46">
        <v>120.24</v>
      </c>
      <c r="J182" s="46">
        <v>11903.46</v>
      </c>
      <c r="K182" s="46">
        <v>2650766.82</v>
      </c>
      <c r="L182" s="46">
        <v>530153.36</v>
      </c>
      <c r="M182" s="47">
        <v>2120613.46</v>
      </c>
      <c r="N182" s="30">
        <f t="shared" si="2"/>
        <v>2172068.34</v>
      </c>
    </row>
    <row r="183" spans="1:14" ht="12.75">
      <c r="A183" s="53">
        <v>172</v>
      </c>
      <c r="B183" s="44" t="s">
        <v>203</v>
      </c>
      <c r="C183" s="45">
        <v>0.294685427126082</v>
      </c>
      <c r="D183" s="46">
        <v>115991.38</v>
      </c>
      <c r="E183" s="46">
        <v>22959.26</v>
      </c>
      <c r="F183" s="46">
        <v>93032.12</v>
      </c>
      <c r="G183" s="46">
        <v>7100.96</v>
      </c>
      <c r="H183" s="46">
        <v>1420.19</v>
      </c>
      <c r="I183" s="46">
        <v>56.81</v>
      </c>
      <c r="J183" s="46">
        <v>5623.96</v>
      </c>
      <c r="K183" s="46">
        <v>1252393.69</v>
      </c>
      <c r="L183" s="46">
        <v>250478.77</v>
      </c>
      <c r="M183" s="47">
        <v>1001914.92</v>
      </c>
      <c r="N183" s="30">
        <f t="shared" si="2"/>
        <v>1100571</v>
      </c>
    </row>
    <row r="184" spans="1:14" ht="12.75">
      <c r="A184" s="53">
        <v>173</v>
      </c>
      <c r="B184" s="44" t="s">
        <v>204</v>
      </c>
      <c r="C184" s="45">
        <v>0.126906924818225</v>
      </c>
      <c r="D184" s="46">
        <v>17973.11</v>
      </c>
      <c r="E184" s="46">
        <v>3144.33</v>
      </c>
      <c r="F184" s="46">
        <v>14828.78</v>
      </c>
      <c r="G184" s="46">
        <v>3058.03</v>
      </c>
      <c r="H184" s="46">
        <v>611.61</v>
      </c>
      <c r="I184" s="46">
        <v>24.46</v>
      </c>
      <c r="J184" s="46">
        <v>2421.96</v>
      </c>
      <c r="K184" s="46">
        <v>539346.04</v>
      </c>
      <c r="L184" s="46">
        <v>107869.15</v>
      </c>
      <c r="M184" s="47">
        <v>431476.89</v>
      </c>
      <c r="N184" s="30">
        <f t="shared" si="2"/>
        <v>448727.63</v>
      </c>
    </row>
    <row r="185" spans="1:14" ht="12.75">
      <c r="A185" s="53">
        <v>174</v>
      </c>
      <c r="B185" s="44" t="s">
        <v>205</v>
      </c>
      <c r="C185" s="45">
        <v>0.762061168494883</v>
      </c>
      <c r="D185" s="46">
        <v>289139.59</v>
      </c>
      <c r="E185" s="46">
        <v>57625.99</v>
      </c>
      <c r="F185" s="46">
        <v>231513.6</v>
      </c>
      <c r="G185" s="46">
        <v>18363.21</v>
      </c>
      <c r="H185" s="46">
        <v>3672.64</v>
      </c>
      <c r="I185" s="46">
        <v>146.91</v>
      </c>
      <c r="J185" s="46">
        <v>14543.66</v>
      </c>
      <c r="K185" s="46">
        <v>3238709.59</v>
      </c>
      <c r="L185" s="46">
        <v>647741.88</v>
      </c>
      <c r="M185" s="47">
        <v>2590967.71</v>
      </c>
      <c r="N185" s="30">
        <f t="shared" si="2"/>
        <v>2837024.9699999997</v>
      </c>
    </row>
    <row r="186" spans="1:14" ht="12.75">
      <c r="A186" s="53">
        <v>175</v>
      </c>
      <c r="B186" s="44" t="s">
        <v>206</v>
      </c>
      <c r="C186" s="45">
        <v>0.072228055617161</v>
      </c>
      <c r="D186" s="46">
        <v>9925.12</v>
      </c>
      <c r="E186" s="46">
        <v>1918.78</v>
      </c>
      <c r="F186" s="46">
        <v>8006.34</v>
      </c>
      <c r="G186" s="46">
        <v>1740.45</v>
      </c>
      <c r="H186" s="46">
        <v>348.09</v>
      </c>
      <c r="I186" s="46">
        <v>13.92</v>
      </c>
      <c r="J186" s="46">
        <v>1378.44</v>
      </c>
      <c r="K186" s="46">
        <v>306964.6</v>
      </c>
      <c r="L186" s="46">
        <v>61392.93</v>
      </c>
      <c r="M186" s="47">
        <v>245571.67</v>
      </c>
      <c r="N186" s="30">
        <f t="shared" si="2"/>
        <v>254956.45</v>
      </c>
    </row>
    <row r="187" spans="1:14" ht="12.75">
      <c r="A187" s="53">
        <v>176</v>
      </c>
      <c r="B187" s="44" t="s">
        <v>207</v>
      </c>
      <c r="C187" s="45">
        <v>0.128658138575982</v>
      </c>
      <c r="D187" s="46">
        <v>28967.23</v>
      </c>
      <c r="E187" s="46">
        <v>5646.67</v>
      </c>
      <c r="F187" s="46">
        <v>23320.56</v>
      </c>
      <c r="G187" s="46">
        <v>3100.24</v>
      </c>
      <c r="H187" s="46">
        <v>620.05</v>
      </c>
      <c r="I187" s="46">
        <v>24.8</v>
      </c>
      <c r="J187" s="46">
        <v>2455.39</v>
      </c>
      <c r="K187" s="46">
        <v>546788.47</v>
      </c>
      <c r="L187" s="46">
        <v>109357.66</v>
      </c>
      <c r="M187" s="47">
        <v>437430.81</v>
      </c>
      <c r="N187" s="30">
        <f t="shared" si="2"/>
        <v>463206.76</v>
      </c>
    </row>
    <row r="188" spans="1:14" ht="12.75">
      <c r="A188" s="53">
        <v>177</v>
      </c>
      <c r="B188" s="44" t="s">
        <v>208</v>
      </c>
      <c r="C188" s="45">
        <v>0.11339358144213</v>
      </c>
      <c r="D188" s="46">
        <v>21546.03</v>
      </c>
      <c r="E188" s="46">
        <v>4312.86</v>
      </c>
      <c r="F188" s="46">
        <v>17233.17</v>
      </c>
      <c r="G188" s="46">
        <v>2732.43</v>
      </c>
      <c r="H188" s="46">
        <v>546.49</v>
      </c>
      <c r="I188" s="46">
        <v>21.86</v>
      </c>
      <c r="J188" s="46">
        <v>2164.08</v>
      </c>
      <c r="K188" s="46">
        <v>481915.28</v>
      </c>
      <c r="L188" s="46">
        <v>96383.11</v>
      </c>
      <c r="M188" s="47">
        <v>385532.17</v>
      </c>
      <c r="N188" s="30">
        <f t="shared" si="2"/>
        <v>404929.42</v>
      </c>
    </row>
    <row r="189" spans="1:14" ht="12.75">
      <c r="A189" s="53">
        <v>178</v>
      </c>
      <c r="B189" s="44" t="s">
        <v>209</v>
      </c>
      <c r="C189" s="45">
        <v>0.169533745512547</v>
      </c>
      <c r="D189" s="46">
        <v>71658.3</v>
      </c>
      <c r="E189" s="46">
        <v>12954.8</v>
      </c>
      <c r="F189" s="46">
        <v>58703.5</v>
      </c>
      <c r="G189" s="46">
        <v>4085.2</v>
      </c>
      <c r="H189" s="46">
        <v>817.04</v>
      </c>
      <c r="I189" s="46">
        <v>32.68</v>
      </c>
      <c r="J189" s="46">
        <v>3235.48</v>
      </c>
      <c r="K189" s="46">
        <v>720507.16</v>
      </c>
      <c r="L189" s="46">
        <v>144101.48</v>
      </c>
      <c r="M189" s="47">
        <v>576405.68</v>
      </c>
      <c r="N189" s="30">
        <f t="shared" si="2"/>
        <v>638344.66</v>
      </c>
    </row>
    <row r="190" spans="1:14" ht="12.75">
      <c r="A190" s="53">
        <v>179</v>
      </c>
      <c r="B190" s="44" t="s">
        <v>210</v>
      </c>
      <c r="C190" s="45">
        <v>0.734837668373884</v>
      </c>
      <c r="D190" s="46">
        <v>175046.42</v>
      </c>
      <c r="E190" s="46">
        <v>38899.53</v>
      </c>
      <c r="F190" s="46">
        <v>136146.89</v>
      </c>
      <c r="G190" s="46">
        <v>17707.21</v>
      </c>
      <c r="H190" s="46">
        <v>3541.44</v>
      </c>
      <c r="I190" s="46">
        <v>141.66</v>
      </c>
      <c r="J190" s="46">
        <v>14024.11</v>
      </c>
      <c r="K190" s="46">
        <v>3123011.65</v>
      </c>
      <c r="L190" s="46">
        <v>624602.33</v>
      </c>
      <c r="M190" s="47">
        <v>2498409.32</v>
      </c>
      <c r="N190" s="30">
        <f t="shared" si="2"/>
        <v>2648580.32</v>
      </c>
    </row>
    <row r="191" spans="1:14" ht="12.75">
      <c r="A191" s="53">
        <v>180</v>
      </c>
      <c r="B191" s="44" t="s">
        <v>211</v>
      </c>
      <c r="C191" s="45">
        <v>0.427310444874236</v>
      </c>
      <c r="D191" s="46">
        <v>23056.41</v>
      </c>
      <c r="E191" s="46">
        <v>3590.32</v>
      </c>
      <c r="F191" s="46">
        <v>19466.09</v>
      </c>
      <c r="G191" s="46">
        <v>10296.79</v>
      </c>
      <c r="H191" s="46">
        <v>2059.36</v>
      </c>
      <c r="I191" s="46">
        <v>82.37</v>
      </c>
      <c r="J191" s="46">
        <v>8155.06</v>
      </c>
      <c r="K191" s="46">
        <v>1816041.21</v>
      </c>
      <c r="L191" s="46">
        <v>363208.28</v>
      </c>
      <c r="M191" s="47">
        <v>1452832.93</v>
      </c>
      <c r="N191" s="30">
        <f t="shared" si="2"/>
        <v>1480454.0799999998</v>
      </c>
    </row>
    <row r="192" spans="1:14" ht="12.75">
      <c r="A192" s="53">
        <v>181</v>
      </c>
      <c r="B192" s="44" t="s">
        <v>212</v>
      </c>
      <c r="C192" s="45">
        <v>0.129599675518201</v>
      </c>
      <c r="D192" s="46">
        <v>67747.57</v>
      </c>
      <c r="E192" s="46">
        <v>13286.89</v>
      </c>
      <c r="F192" s="46">
        <v>54460.68</v>
      </c>
      <c r="G192" s="46">
        <v>3122.93</v>
      </c>
      <c r="H192" s="46">
        <v>624.59</v>
      </c>
      <c r="I192" s="46">
        <v>24.98</v>
      </c>
      <c r="J192" s="46">
        <v>2473.36</v>
      </c>
      <c r="K192" s="46">
        <v>550790.08</v>
      </c>
      <c r="L192" s="46">
        <v>110157.94</v>
      </c>
      <c r="M192" s="47">
        <v>440632.14</v>
      </c>
      <c r="N192" s="30">
        <f t="shared" si="2"/>
        <v>497566.18</v>
      </c>
    </row>
    <row r="193" spans="1:14" ht="12.75">
      <c r="A193" s="53">
        <v>182</v>
      </c>
      <c r="B193" s="44" t="s">
        <v>213</v>
      </c>
      <c r="C193" s="45">
        <v>0.168718607453302</v>
      </c>
      <c r="D193" s="46">
        <v>18157.45</v>
      </c>
      <c r="E193" s="46">
        <v>3370.47</v>
      </c>
      <c r="F193" s="46">
        <v>14786.98</v>
      </c>
      <c r="G193" s="46">
        <v>4065.56</v>
      </c>
      <c r="H193" s="46">
        <v>813.11</v>
      </c>
      <c r="I193" s="46">
        <v>32.52</v>
      </c>
      <c r="J193" s="46">
        <v>3219.93</v>
      </c>
      <c r="K193" s="46">
        <v>717042.93</v>
      </c>
      <c r="L193" s="46">
        <v>143408.56</v>
      </c>
      <c r="M193" s="47">
        <v>573634.37</v>
      </c>
      <c r="N193" s="30">
        <f t="shared" si="2"/>
        <v>591641.28</v>
      </c>
    </row>
    <row r="194" spans="1:14" ht="12.75">
      <c r="A194" s="53">
        <v>183</v>
      </c>
      <c r="B194" s="44" t="s">
        <v>214</v>
      </c>
      <c r="C194" s="45">
        <v>0.374092273203675</v>
      </c>
      <c r="D194" s="46">
        <v>232056.13</v>
      </c>
      <c r="E194" s="46">
        <v>43882.68</v>
      </c>
      <c r="F194" s="46">
        <v>188173.45</v>
      </c>
      <c r="G194" s="46">
        <v>9014.41</v>
      </c>
      <c r="H194" s="46">
        <v>1802.88</v>
      </c>
      <c r="I194" s="46">
        <v>72.12</v>
      </c>
      <c r="J194" s="46">
        <v>7139.41</v>
      </c>
      <c r="K194" s="46">
        <v>1589867.52</v>
      </c>
      <c r="L194" s="46">
        <v>317973.49</v>
      </c>
      <c r="M194" s="47">
        <v>1271894.03</v>
      </c>
      <c r="N194" s="30">
        <f t="shared" si="2"/>
        <v>1467206.8900000001</v>
      </c>
    </row>
    <row r="195" spans="1:14" ht="12.75">
      <c r="A195" s="53">
        <v>184</v>
      </c>
      <c r="B195" s="44" t="s">
        <v>215</v>
      </c>
      <c r="C195" s="45">
        <v>0.239382962314697</v>
      </c>
      <c r="D195" s="46">
        <v>115315.44</v>
      </c>
      <c r="E195" s="46">
        <v>23146.85</v>
      </c>
      <c r="F195" s="46">
        <v>92168.59</v>
      </c>
      <c r="G195" s="46">
        <v>5768.35</v>
      </c>
      <c r="H195" s="46">
        <v>1153.67</v>
      </c>
      <c r="I195" s="46">
        <v>46.15</v>
      </c>
      <c r="J195" s="46">
        <v>4568.53</v>
      </c>
      <c r="K195" s="46">
        <v>1017361.77</v>
      </c>
      <c r="L195" s="46">
        <v>203472.3</v>
      </c>
      <c r="M195" s="47">
        <v>813889.47</v>
      </c>
      <c r="N195" s="30">
        <f t="shared" si="2"/>
        <v>910626.59</v>
      </c>
    </row>
    <row r="196" spans="1:14" ht="12.75">
      <c r="A196" s="53">
        <v>185</v>
      </c>
      <c r="B196" s="44" t="s">
        <v>216</v>
      </c>
      <c r="C196" s="45">
        <v>0.15398111801693</v>
      </c>
      <c r="D196" s="46">
        <v>196120.18</v>
      </c>
      <c r="E196" s="46">
        <v>39147.46</v>
      </c>
      <c r="F196" s="46">
        <v>156972.72</v>
      </c>
      <c r="G196" s="46">
        <v>3710.44</v>
      </c>
      <c r="H196" s="46">
        <v>742.09</v>
      </c>
      <c r="I196" s="46">
        <v>29.68</v>
      </c>
      <c r="J196" s="46">
        <v>2938.67</v>
      </c>
      <c r="K196" s="46">
        <v>654409.51</v>
      </c>
      <c r="L196" s="46">
        <v>130881.91</v>
      </c>
      <c r="M196" s="47">
        <v>523527.6</v>
      </c>
      <c r="N196" s="30">
        <f t="shared" si="2"/>
        <v>683438.99</v>
      </c>
    </row>
    <row r="197" spans="1:14" ht="12.75">
      <c r="A197" s="53">
        <v>186</v>
      </c>
      <c r="B197" s="44" t="s">
        <v>217</v>
      </c>
      <c r="C197" s="45">
        <v>0.559677175058687</v>
      </c>
      <c r="D197" s="46">
        <v>392439.94</v>
      </c>
      <c r="E197" s="46">
        <v>74304.31</v>
      </c>
      <c r="F197" s="46">
        <v>318135.63</v>
      </c>
      <c r="G197" s="46">
        <v>13486.4</v>
      </c>
      <c r="H197" s="46">
        <v>2697.28</v>
      </c>
      <c r="I197" s="46">
        <v>107.89</v>
      </c>
      <c r="J197" s="46">
        <v>10681.23</v>
      </c>
      <c r="K197" s="46">
        <v>2378591</v>
      </c>
      <c r="L197" s="46">
        <v>475718.11</v>
      </c>
      <c r="M197" s="47">
        <v>1902872.89</v>
      </c>
      <c r="N197" s="30">
        <f t="shared" si="2"/>
        <v>2231689.75</v>
      </c>
    </row>
    <row r="198" spans="1:14" ht="12.75">
      <c r="A198" s="53">
        <v>187</v>
      </c>
      <c r="B198" s="44" t="s">
        <v>218</v>
      </c>
      <c r="C198" s="45">
        <v>0.353588959734814</v>
      </c>
      <c r="D198" s="46">
        <v>186885.77</v>
      </c>
      <c r="E198" s="46">
        <v>37103.79</v>
      </c>
      <c r="F198" s="46">
        <v>149781.98</v>
      </c>
      <c r="G198" s="46">
        <v>8520.35</v>
      </c>
      <c r="H198" s="46">
        <v>1704.07</v>
      </c>
      <c r="I198" s="46">
        <v>68.16</v>
      </c>
      <c r="J198" s="46">
        <v>6748.12</v>
      </c>
      <c r="K198" s="46">
        <v>1502729.8</v>
      </c>
      <c r="L198" s="46">
        <v>300546.03</v>
      </c>
      <c r="M198" s="47">
        <v>1202183.77</v>
      </c>
      <c r="N198" s="30">
        <f t="shared" si="2"/>
        <v>1358713.87</v>
      </c>
    </row>
    <row r="199" spans="1:14" ht="12.75">
      <c r="A199" s="53">
        <v>188</v>
      </c>
      <c r="B199" s="44" t="s">
        <v>219</v>
      </c>
      <c r="C199" s="45">
        <v>0.261742840695449</v>
      </c>
      <c r="D199" s="46">
        <v>195161.56</v>
      </c>
      <c r="E199" s="46">
        <v>39116.06</v>
      </c>
      <c r="F199" s="46">
        <v>156045.5</v>
      </c>
      <c r="G199" s="46">
        <v>6307.16</v>
      </c>
      <c r="H199" s="46">
        <v>1261.43</v>
      </c>
      <c r="I199" s="46">
        <v>50.46</v>
      </c>
      <c r="J199" s="46">
        <v>4995.27</v>
      </c>
      <c r="K199" s="46">
        <v>1112389.83</v>
      </c>
      <c r="L199" s="46">
        <v>222478.02</v>
      </c>
      <c r="M199" s="47">
        <v>889911.81</v>
      </c>
      <c r="N199" s="30">
        <f t="shared" si="2"/>
        <v>1050952.58</v>
      </c>
    </row>
    <row r="200" spans="1:14" ht="12.75">
      <c r="A200" s="53">
        <v>189</v>
      </c>
      <c r="B200" s="44" t="s">
        <v>220</v>
      </c>
      <c r="C200" s="45">
        <v>0.380148107285397</v>
      </c>
      <c r="D200" s="46">
        <v>619621.88</v>
      </c>
      <c r="E200" s="46">
        <v>120994.04</v>
      </c>
      <c r="F200" s="46">
        <v>498627.84</v>
      </c>
      <c r="G200" s="46">
        <v>9160.34</v>
      </c>
      <c r="H200" s="46">
        <v>1832.07</v>
      </c>
      <c r="I200" s="46">
        <v>73.28</v>
      </c>
      <c r="J200" s="46">
        <v>7254.99</v>
      </c>
      <c r="K200" s="46">
        <v>1615604.39</v>
      </c>
      <c r="L200" s="46">
        <v>323120.9</v>
      </c>
      <c r="M200" s="47">
        <v>1292483.49</v>
      </c>
      <c r="N200" s="30">
        <f t="shared" si="2"/>
        <v>1798366.32</v>
      </c>
    </row>
    <row r="201" spans="1:14" ht="12.75">
      <c r="A201" s="53">
        <v>190</v>
      </c>
      <c r="B201" s="44" t="s">
        <v>221</v>
      </c>
      <c r="C201" s="45">
        <v>0.18033510004945</v>
      </c>
      <c r="D201" s="46">
        <v>61361.08</v>
      </c>
      <c r="E201" s="46">
        <v>12147.6</v>
      </c>
      <c r="F201" s="46">
        <v>49213.48</v>
      </c>
      <c r="G201" s="46">
        <v>4345.49</v>
      </c>
      <c r="H201" s="46">
        <v>869.1</v>
      </c>
      <c r="I201" s="46">
        <v>34.76</v>
      </c>
      <c r="J201" s="46">
        <v>3441.63</v>
      </c>
      <c r="K201" s="46">
        <v>766412.3</v>
      </c>
      <c r="L201" s="46">
        <v>153282.45</v>
      </c>
      <c r="M201" s="47">
        <v>613129.85</v>
      </c>
      <c r="N201" s="30">
        <f t="shared" si="2"/>
        <v>665784.96</v>
      </c>
    </row>
    <row r="202" spans="1:14" ht="12.75">
      <c r="A202" s="53">
        <v>191</v>
      </c>
      <c r="B202" s="44" t="s">
        <v>222</v>
      </c>
      <c r="C202" s="45">
        <v>0.172443291808736</v>
      </c>
      <c r="D202" s="46">
        <v>20936.9</v>
      </c>
      <c r="E202" s="46">
        <v>4187.39</v>
      </c>
      <c r="F202" s="46">
        <v>16749.51</v>
      </c>
      <c r="G202" s="46">
        <v>4155.31</v>
      </c>
      <c r="H202" s="46">
        <v>831.06</v>
      </c>
      <c r="I202" s="46">
        <v>33.24</v>
      </c>
      <c r="J202" s="46">
        <v>3291.01</v>
      </c>
      <c r="K202" s="46">
        <v>732872.58</v>
      </c>
      <c r="L202" s="46">
        <v>146574.48</v>
      </c>
      <c r="M202" s="47">
        <v>586298.1</v>
      </c>
      <c r="N202" s="30">
        <f t="shared" si="2"/>
        <v>606338.62</v>
      </c>
    </row>
    <row r="203" spans="1:14" ht="12.75">
      <c r="A203" s="53">
        <v>192</v>
      </c>
      <c r="B203" s="44" t="s">
        <v>223</v>
      </c>
      <c r="C203" s="45">
        <v>0.175864615145577</v>
      </c>
      <c r="D203" s="46">
        <v>375680.1</v>
      </c>
      <c r="E203" s="46">
        <v>74371.37</v>
      </c>
      <c r="F203" s="46">
        <v>301308.73</v>
      </c>
      <c r="G203" s="46">
        <v>4237.76</v>
      </c>
      <c r="H203" s="46">
        <v>847.55</v>
      </c>
      <c r="I203" s="46">
        <v>33.9</v>
      </c>
      <c r="J203" s="46">
        <v>3356.31</v>
      </c>
      <c r="K203" s="46">
        <v>747413.06</v>
      </c>
      <c r="L203" s="46">
        <v>149482.61</v>
      </c>
      <c r="M203" s="47">
        <v>597930.45</v>
      </c>
      <c r="N203" s="30">
        <f t="shared" si="2"/>
        <v>902595.49</v>
      </c>
    </row>
    <row r="204" spans="1:14" ht="12.75">
      <c r="A204" s="53">
        <v>193</v>
      </c>
      <c r="B204" s="44" t="s">
        <v>224</v>
      </c>
      <c r="C204" s="45">
        <v>0.058767625059221</v>
      </c>
      <c r="D204" s="46">
        <v>26795.78</v>
      </c>
      <c r="E204" s="46">
        <v>5220.78</v>
      </c>
      <c r="F204" s="46">
        <v>21575</v>
      </c>
      <c r="G204" s="46">
        <v>1416.1</v>
      </c>
      <c r="H204" s="46">
        <v>283.22</v>
      </c>
      <c r="I204" s="46">
        <v>11.33</v>
      </c>
      <c r="J204" s="46">
        <v>1121.55</v>
      </c>
      <c r="K204" s="46">
        <v>249758.52</v>
      </c>
      <c r="L204" s="46">
        <v>49951.73</v>
      </c>
      <c r="M204" s="47">
        <v>199806.79</v>
      </c>
      <c r="N204" s="30">
        <f t="shared" si="2"/>
        <v>222503.34</v>
      </c>
    </row>
    <row r="205" spans="1:14" ht="12.75">
      <c r="A205" s="53">
        <v>194</v>
      </c>
      <c r="B205" s="44" t="s">
        <v>225</v>
      </c>
      <c r="C205" s="45">
        <v>1.01326025150306</v>
      </c>
      <c r="D205" s="46">
        <v>947592.31</v>
      </c>
      <c r="E205" s="46">
        <v>188093.42</v>
      </c>
      <c r="F205" s="46">
        <v>759498.89</v>
      </c>
      <c r="G205" s="46">
        <v>24416.29</v>
      </c>
      <c r="H205" s="46">
        <v>4883.26</v>
      </c>
      <c r="I205" s="46">
        <v>195.33</v>
      </c>
      <c r="J205" s="46">
        <v>19337.7</v>
      </c>
      <c r="K205" s="46">
        <v>4306289.23</v>
      </c>
      <c r="L205" s="46">
        <v>861257.85</v>
      </c>
      <c r="M205" s="47">
        <v>3445031.38</v>
      </c>
      <c r="N205" s="30">
        <f aca="true" t="shared" si="3" ref="N205:N256">+F205+J205+M205</f>
        <v>4223867.97</v>
      </c>
    </row>
    <row r="206" spans="1:14" ht="12.75">
      <c r="A206" s="53">
        <v>195</v>
      </c>
      <c r="B206" s="44" t="s">
        <v>226</v>
      </c>
      <c r="C206" s="45">
        <v>0.172737640511729</v>
      </c>
      <c r="D206" s="46">
        <v>104858.61</v>
      </c>
      <c r="E206" s="46">
        <v>20258.75</v>
      </c>
      <c r="F206" s="46">
        <v>84599.86</v>
      </c>
      <c r="G206" s="46">
        <v>4162.41</v>
      </c>
      <c r="H206" s="46">
        <v>832.48</v>
      </c>
      <c r="I206" s="46">
        <v>33.3</v>
      </c>
      <c r="J206" s="46">
        <v>3296.63</v>
      </c>
      <c r="K206" s="46">
        <v>734123.6</v>
      </c>
      <c r="L206" s="46">
        <v>146824.75</v>
      </c>
      <c r="M206" s="47">
        <v>587298.85</v>
      </c>
      <c r="N206" s="30">
        <f t="shared" si="3"/>
        <v>675195.34</v>
      </c>
    </row>
    <row r="207" spans="1:14" ht="12.75">
      <c r="A207" s="53">
        <v>196</v>
      </c>
      <c r="B207" s="44" t="s">
        <v>227</v>
      </c>
      <c r="C207" s="45">
        <v>0.0838159791109</v>
      </c>
      <c r="D207" s="46">
        <v>33938.8</v>
      </c>
      <c r="E207" s="46">
        <v>5852.79</v>
      </c>
      <c r="F207" s="46">
        <v>28086.01</v>
      </c>
      <c r="G207" s="46">
        <v>2019.71</v>
      </c>
      <c r="H207" s="46">
        <v>403.94</v>
      </c>
      <c r="I207" s="46">
        <v>16.16</v>
      </c>
      <c r="J207" s="46">
        <v>1599.61</v>
      </c>
      <c r="K207" s="46">
        <v>356212.47</v>
      </c>
      <c r="L207" s="46">
        <v>71242.56</v>
      </c>
      <c r="M207" s="47">
        <v>284969.91</v>
      </c>
      <c r="N207" s="30">
        <f t="shared" si="3"/>
        <v>314655.52999999997</v>
      </c>
    </row>
    <row r="208" spans="1:14" ht="12.75">
      <c r="A208" s="53">
        <v>197</v>
      </c>
      <c r="B208" s="44" t="s">
        <v>228</v>
      </c>
      <c r="C208" s="45">
        <v>0.091676561218966</v>
      </c>
      <c r="D208" s="46">
        <v>30140.91</v>
      </c>
      <c r="E208" s="46">
        <v>5402.16</v>
      </c>
      <c r="F208" s="46">
        <v>24738.75</v>
      </c>
      <c r="G208" s="46">
        <v>2209.1</v>
      </c>
      <c r="H208" s="46">
        <v>441.82</v>
      </c>
      <c r="I208" s="46">
        <v>17.67</v>
      </c>
      <c r="J208" s="46">
        <v>1749.61</v>
      </c>
      <c r="K208" s="46">
        <v>389619.26</v>
      </c>
      <c r="L208" s="46">
        <v>77923.89</v>
      </c>
      <c r="M208" s="47">
        <v>311695.37</v>
      </c>
      <c r="N208" s="30">
        <f t="shared" si="3"/>
        <v>338183.73</v>
      </c>
    </row>
    <row r="209" spans="1:14" ht="12.75">
      <c r="A209" s="53">
        <v>198</v>
      </c>
      <c r="B209" s="44" t="s">
        <v>229</v>
      </c>
      <c r="C209" s="45">
        <v>6.16835874793192</v>
      </c>
      <c r="D209" s="46">
        <v>3912953.08</v>
      </c>
      <c r="E209" s="46">
        <v>776474.64</v>
      </c>
      <c r="F209" s="46">
        <v>3136478.44</v>
      </c>
      <c r="G209" s="46">
        <v>148637.45</v>
      </c>
      <c r="H209" s="46">
        <v>29727.49</v>
      </c>
      <c r="I209" s="46">
        <v>1189.1</v>
      </c>
      <c r="J209" s="46">
        <v>117720.86</v>
      </c>
      <c r="K209" s="46">
        <v>26215117.35</v>
      </c>
      <c r="L209" s="46">
        <v>5243023.44</v>
      </c>
      <c r="M209" s="47">
        <v>20972093.91</v>
      </c>
      <c r="N209" s="30">
        <f t="shared" si="3"/>
        <v>24226293.21</v>
      </c>
    </row>
    <row r="210" spans="1:14" ht="12.75">
      <c r="A210" s="53">
        <v>199</v>
      </c>
      <c r="B210" s="44" t="s">
        <v>230</v>
      </c>
      <c r="C210" s="45">
        <v>0.256663931146823</v>
      </c>
      <c r="D210" s="46">
        <v>158971.15</v>
      </c>
      <c r="E210" s="46">
        <v>29625.8</v>
      </c>
      <c r="F210" s="46">
        <v>129345.35</v>
      </c>
      <c r="G210" s="46">
        <v>6184.78</v>
      </c>
      <c r="H210" s="46">
        <v>1236.96</v>
      </c>
      <c r="I210" s="46">
        <v>49.48</v>
      </c>
      <c r="J210" s="46">
        <v>4898.34</v>
      </c>
      <c r="K210" s="46">
        <v>1090804.74</v>
      </c>
      <c r="L210" s="46">
        <v>218160.96</v>
      </c>
      <c r="M210" s="47">
        <v>872643.78</v>
      </c>
      <c r="N210" s="30">
        <f t="shared" si="3"/>
        <v>1006887.47</v>
      </c>
    </row>
    <row r="211" spans="1:14" ht="12.75">
      <c r="A211" s="53">
        <v>200</v>
      </c>
      <c r="B211" s="44" t="s">
        <v>231</v>
      </c>
      <c r="C211" s="45">
        <v>0.115059413370497</v>
      </c>
      <c r="D211" s="46">
        <v>86064.34</v>
      </c>
      <c r="E211" s="46">
        <v>16856.85</v>
      </c>
      <c r="F211" s="46">
        <v>69207.49</v>
      </c>
      <c r="G211" s="46">
        <v>2772.56</v>
      </c>
      <c r="H211" s="46">
        <v>554.51</v>
      </c>
      <c r="I211" s="46">
        <v>22.18</v>
      </c>
      <c r="J211" s="46">
        <v>2195.87</v>
      </c>
      <c r="K211" s="46">
        <v>488994.78</v>
      </c>
      <c r="L211" s="46">
        <v>97798.91</v>
      </c>
      <c r="M211" s="47">
        <v>391195.87</v>
      </c>
      <c r="N211" s="30">
        <f t="shared" si="3"/>
        <v>462599.23</v>
      </c>
    </row>
    <row r="212" spans="1:14" ht="12.75">
      <c r="A212" s="53">
        <v>201</v>
      </c>
      <c r="B212" s="44" t="s">
        <v>232</v>
      </c>
      <c r="C212" s="45">
        <v>0.097055058375334</v>
      </c>
      <c r="D212" s="46">
        <v>36759.56</v>
      </c>
      <c r="E212" s="46">
        <v>6684.58</v>
      </c>
      <c r="F212" s="46">
        <v>30074.98</v>
      </c>
      <c r="G212" s="46">
        <v>2338.73</v>
      </c>
      <c r="H212" s="46">
        <v>467.75</v>
      </c>
      <c r="I212" s="46">
        <v>18.71</v>
      </c>
      <c r="J212" s="46">
        <v>1852.27</v>
      </c>
      <c r="K212" s="46">
        <v>412477.59</v>
      </c>
      <c r="L212" s="46">
        <v>82495.53</v>
      </c>
      <c r="M212" s="47">
        <v>329982.06</v>
      </c>
      <c r="N212" s="30">
        <f t="shared" si="3"/>
        <v>361909.31</v>
      </c>
    </row>
    <row r="213" spans="1:14" ht="12.75">
      <c r="A213" s="53">
        <v>202</v>
      </c>
      <c r="B213" s="44" t="s">
        <v>233</v>
      </c>
      <c r="C213" s="45">
        <v>0.155802451526861</v>
      </c>
      <c r="D213" s="46">
        <v>19244.67</v>
      </c>
      <c r="E213" s="46">
        <v>3715.04</v>
      </c>
      <c r="F213" s="46">
        <v>15529.63</v>
      </c>
      <c r="G213" s="46">
        <v>3754.34</v>
      </c>
      <c r="H213" s="46">
        <v>750.87</v>
      </c>
      <c r="I213" s="46">
        <v>30.03</v>
      </c>
      <c r="J213" s="46">
        <v>2973.44</v>
      </c>
      <c r="K213" s="46">
        <v>662150.24</v>
      </c>
      <c r="L213" s="46">
        <v>132430.11</v>
      </c>
      <c r="M213" s="47">
        <v>529720.13</v>
      </c>
      <c r="N213" s="30">
        <f t="shared" si="3"/>
        <v>548223.2</v>
      </c>
    </row>
    <row r="214" spans="1:14" ht="12.75">
      <c r="A214" s="53">
        <v>203</v>
      </c>
      <c r="B214" s="44" t="s">
        <v>234</v>
      </c>
      <c r="C214" s="45">
        <v>0.145841176922951</v>
      </c>
      <c r="D214" s="46">
        <v>49956.23</v>
      </c>
      <c r="E214" s="46">
        <v>9787.39</v>
      </c>
      <c r="F214" s="46">
        <v>40168.84</v>
      </c>
      <c r="G214" s="46">
        <v>3514.29</v>
      </c>
      <c r="H214" s="46">
        <v>702.86</v>
      </c>
      <c r="I214" s="46">
        <v>28.11</v>
      </c>
      <c r="J214" s="46">
        <v>2783.32</v>
      </c>
      <c r="K214" s="46">
        <v>619815.36</v>
      </c>
      <c r="L214" s="46">
        <v>123963.08</v>
      </c>
      <c r="M214" s="47">
        <v>495852.28</v>
      </c>
      <c r="N214" s="30">
        <f t="shared" si="3"/>
        <v>538804.4400000001</v>
      </c>
    </row>
    <row r="215" spans="1:14" ht="12.75">
      <c r="A215" s="53">
        <v>204</v>
      </c>
      <c r="B215" s="44" t="s">
        <v>235</v>
      </c>
      <c r="C215" s="45">
        <v>0.730170227781881</v>
      </c>
      <c r="D215" s="46">
        <v>454771.51</v>
      </c>
      <c r="E215" s="46">
        <v>90633.46</v>
      </c>
      <c r="F215" s="46">
        <v>364138.05</v>
      </c>
      <c r="G215" s="46">
        <v>17594.75</v>
      </c>
      <c r="H215" s="46">
        <v>3518.95</v>
      </c>
      <c r="I215" s="46">
        <v>140.76</v>
      </c>
      <c r="J215" s="46">
        <v>13935.04</v>
      </c>
      <c r="K215" s="46">
        <v>3103175.19</v>
      </c>
      <c r="L215" s="46">
        <v>620635.03</v>
      </c>
      <c r="M215" s="47">
        <v>2482540.16</v>
      </c>
      <c r="N215" s="30">
        <f t="shared" si="3"/>
        <v>2860613.25</v>
      </c>
    </row>
    <row r="216" spans="1:14" ht="12.75">
      <c r="A216" s="53">
        <v>205</v>
      </c>
      <c r="B216" s="44" t="s">
        <v>236</v>
      </c>
      <c r="C216" s="45">
        <v>0.117531179516862</v>
      </c>
      <c r="D216" s="46">
        <v>6381.59</v>
      </c>
      <c r="E216" s="46">
        <v>1250.09</v>
      </c>
      <c r="F216" s="46">
        <v>5131.5</v>
      </c>
      <c r="G216" s="46">
        <v>2832.13</v>
      </c>
      <c r="H216" s="46">
        <v>566.43</v>
      </c>
      <c r="I216" s="46">
        <v>22.66</v>
      </c>
      <c r="J216" s="46">
        <v>2243.04</v>
      </c>
      <c r="K216" s="46">
        <v>499499.68</v>
      </c>
      <c r="L216" s="46">
        <v>99899.87</v>
      </c>
      <c r="M216" s="47">
        <v>399599.81</v>
      </c>
      <c r="N216" s="30">
        <f t="shared" si="3"/>
        <v>406974.35</v>
      </c>
    </row>
    <row r="217" spans="1:14" ht="12.75">
      <c r="A217" s="53">
        <v>206</v>
      </c>
      <c r="B217" s="44" t="s">
        <v>237</v>
      </c>
      <c r="C217" s="45">
        <v>0.113547995956297</v>
      </c>
      <c r="D217" s="46">
        <v>75750.39</v>
      </c>
      <c r="E217" s="46">
        <v>14980.68</v>
      </c>
      <c r="F217" s="46">
        <v>60769.71</v>
      </c>
      <c r="G217" s="46">
        <v>2736.14</v>
      </c>
      <c r="H217" s="46">
        <v>547.23</v>
      </c>
      <c r="I217" s="46">
        <v>21.89</v>
      </c>
      <c r="J217" s="46">
        <v>2167.02</v>
      </c>
      <c r="K217" s="46">
        <v>482571.54</v>
      </c>
      <c r="L217" s="46">
        <v>96514.31</v>
      </c>
      <c r="M217" s="47">
        <v>386057.23</v>
      </c>
      <c r="N217" s="30">
        <f t="shared" si="3"/>
        <v>448993.95999999996</v>
      </c>
    </row>
    <row r="218" spans="1:14" ht="12.75">
      <c r="A218" s="53">
        <v>207</v>
      </c>
      <c r="B218" s="44" t="s">
        <v>238</v>
      </c>
      <c r="C218" s="45">
        <v>0.08374528047192</v>
      </c>
      <c r="D218" s="46">
        <v>12053.78</v>
      </c>
      <c r="E218" s="46">
        <v>2383.84</v>
      </c>
      <c r="F218" s="46">
        <v>9669.94</v>
      </c>
      <c r="G218" s="46">
        <v>2017.99</v>
      </c>
      <c r="H218" s="46">
        <v>403.6</v>
      </c>
      <c r="I218" s="46">
        <v>16.14</v>
      </c>
      <c r="J218" s="46">
        <v>1598.25</v>
      </c>
      <c r="K218" s="46">
        <v>355912</v>
      </c>
      <c r="L218" s="46">
        <v>71182.41</v>
      </c>
      <c r="M218" s="47">
        <v>284729.59</v>
      </c>
      <c r="N218" s="30">
        <f t="shared" si="3"/>
        <v>295997.78</v>
      </c>
    </row>
    <row r="219" spans="1:14" ht="12.75">
      <c r="A219" s="53">
        <v>208</v>
      </c>
      <c r="B219" s="44" t="s">
        <v>239</v>
      </c>
      <c r="C219" s="45">
        <v>0.084426201430048</v>
      </c>
      <c r="D219" s="46">
        <v>23667.43</v>
      </c>
      <c r="E219" s="46">
        <v>5401.91</v>
      </c>
      <c r="F219" s="46">
        <v>18265.52</v>
      </c>
      <c r="G219" s="46">
        <v>2034.41</v>
      </c>
      <c r="H219" s="46">
        <v>406.88</v>
      </c>
      <c r="I219" s="46">
        <v>16.28</v>
      </c>
      <c r="J219" s="46">
        <v>1611.25</v>
      </c>
      <c r="K219" s="46">
        <v>358805.72</v>
      </c>
      <c r="L219" s="46">
        <v>71761.08</v>
      </c>
      <c r="M219" s="47">
        <v>287044.64</v>
      </c>
      <c r="N219" s="30">
        <f t="shared" si="3"/>
        <v>306921.41000000003</v>
      </c>
    </row>
    <row r="220" spans="1:14" ht="12.75">
      <c r="A220" s="53">
        <v>209</v>
      </c>
      <c r="B220" s="44" t="s">
        <v>240</v>
      </c>
      <c r="C220" s="45">
        <v>0.094940809036297</v>
      </c>
      <c r="D220" s="46">
        <v>19400.58</v>
      </c>
      <c r="E220" s="46">
        <v>3806.65</v>
      </c>
      <c r="F220" s="46">
        <v>15593.93</v>
      </c>
      <c r="G220" s="46">
        <v>2287.76</v>
      </c>
      <c r="H220" s="46">
        <v>457.55</v>
      </c>
      <c r="I220" s="46">
        <v>18.3</v>
      </c>
      <c r="J220" s="46">
        <v>1811.91</v>
      </c>
      <c r="K220" s="46">
        <v>403492.17</v>
      </c>
      <c r="L220" s="46">
        <v>80698.48</v>
      </c>
      <c r="M220" s="47">
        <v>322793.69</v>
      </c>
      <c r="N220" s="30">
        <f t="shared" si="3"/>
        <v>340199.53</v>
      </c>
    </row>
    <row r="221" spans="1:14" ht="12.75">
      <c r="A221" s="53">
        <v>210</v>
      </c>
      <c r="B221" s="44" t="s">
        <v>241</v>
      </c>
      <c r="C221" s="45">
        <v>0.10714090851552</v>
      </c>
      <c r="D221" s="46">
        <v>76397.78</v>
      </c>
      <c r="E221" s="46">
        <v>16107.57</v>
      </c>
      <c r="F221" s="46">
        <v>60290.21</v>
      </c>
      <c r="G221" s="46">
        <v>2581.74</v>
      </c>
      <c r="H221" s="46">
        <v>516.35</v>
      </c>
      <c r="I221" s="46">
        <v>20.65</v>
      </c>
      <c r="J221" s="46">
        <v>2044.74</v>
      </c>
      <c r="K221" s="46">
        <v>455341.88</v>
      </c>
      <c r="L221" s="46">
        <v>91068.4</v>
      </c>
      <c r="M221" s="47">
        <v>364273.48</v>
      </c>
      <c r="N221" s="30">
        <f t="shared" si="3"/>
        <v>426608.43</v>
      </c>
    </row>
    <row r="222" spans="1:14" ht="12.75">
      <c r="A222" s="53">
        <v>211</v>
      </c>
      <c r="B222" s="44" t="s">
        <v>242</v>
      </c>
      <c r="C222" s="45">
        <v>0.208075863322444</v>
      </c>
      <c r="D222" s="46">
        <v>15462.37</v>
      </c>
      <c r="E222" s="46">
        <v>2912.22</v>
      </c>
      <c r="F222" s="46">
        <v>12550.15</v>
      </c>
      <c r="G222" s="46">
        <v>5013.95</v>
      </c>
      <c r="H222" s="46">
        <v>1002.79</v>
      </c>
      <c r="I222" s="46">
        <v>40.11</v>
      </c>
      <c r="J222" s="46">
        <v>3971.05</v>
      </c>
      <c r="K222" s="46">
        <v>884308.58</v>
      </c>
      <c r="L222" s="46">
        <v>176861.69</v>
      </c>
      <c r="M222" s="47">
        <v>707446.89</v>
      </c>
      <c r="N222" s="30">
        <f t="shared" si="3"/>
        <v>723968.09</v>
      </c>
    </row>
    <row r="223" spans="1:14" ht="12.75">
      <c r="A223" s="53">
        <v>212</v>
      </c>
      <c r="B223" s="44" t="s">
        <v>243</v>
      </c>
      <c r="C223" s="45">
        <v>0.090415853948428</v>
      </c>
      <c r="D223" s="46">
        <v>61732.49</v>
      </c>
      <c r="E223" s="46">
        <v>12732.18</v>
      </c>
      <c r="F223" s="46">
        <v>49000.31</v>
      </c>
      <c r="G223" s="46">
        <v>2178.74</v>
      </c>
      <c r="H223" s="46">
        <v>435.75</v>
      </c>
      <c r="I223" s="46">
        <v>17.43</v>
      </c>
      <c r="J223" s="46">
        <v>1725.56</v>
      </c>
      <c r="K223" s="46">
        <v>384261.49</v>
      </c>
      <c r="L223" s="46">
        <v>76852.36</v>
      </c>
      <c r="M223" s="47">
        <v>307409.13</v>
      </c>
      <c r="N223" s="30">
        <f t="shared" si="3"/>
        <v>358135</v>
      </c>
    </row>
    <row r="224" spans="1:14" ht="12.75">
      <c r="A224" s="53">
        <v>213</v>
      </c>
      <c r="B224" s="44" t="s">
        <v>244</v>
      </c>
      <c r="C224" s="45">
        <v>0.140432515873062</v>
      </c>
      <c r="D224" s="46">
        <v>120665.81</v>
      </c>
      <c r="E224" s="46">
        <v>24128.43</v>
      </c>
      <c r="F224" s="46">
        <v>96537.38</v>
      </c>
      <c r="G224" s="46">
        <v>3383.98</v>
      </c>
      <c r="H224" s="46">
        <v>676.8</v>
      </c>
      <c r="I224" s="46">
        <v>27.07</v>
      </c>
      <c r="J224" s="46">
        <v>2680.11</v>
      </c>
      <c r="K224" s="46">
        <v>596828.83</v>
      </c>
      <c r="L224" s="46">
        <v>119365.74</v>
      </c>
      <c r="M224" s="47">
        <v>477463.09</v>
      </c>
      <c r="N224" s="30">
        <f t="shared" si="3"/>
        <v>576680.5800000001</v>
      </c>
    </row>
    <row r="225" spans="1:14" ht="12.75">
      <c r="A225" s="53">
        <v>214</v>
      </c>
      <c r="B225" s="44" t="s">
        <v>245</v>
      </c>
      <c r="C225" s="45">
        <v>0.134018575433058</v>
      </c>
      <c r="D225" s="46">
        <v>26415.16</v>
      </c>
      <c r="E225" s="46">
        <v>4988.82</v>
      </c>
      <c r="F225" s="46">
        <v>21426.34</v>
      </c>
      <c r="G225" s="46">
        <v>3229.43</v>
      </c>
      <c r="H225" s="46">
        <v>645.89</v>
      </c>
      <c r="I225" s="46">
        <v>25.84</v>
      </c>
      <c r="J225" s="46">
        <v>2557.7</v>
      </c>
      <c r="K225" s="46">
        <v>569570.16</v>
      </c>
      <c r="L225" s="46">
        <v>113913.98</v>
      </c>
      <c r="M225" s="47">
        <v>455656.18</v>
      </c>
      <c r="N225" s="30">
        <f t="shared" si="3"/>
        <v>479640.22</v>
      </c>
    </row>
    <row r="226" spans="1:14" ht="12.75">
      <c r="A226" s="53">
        <v>215</v>
      </c>
      <c r="B226" s="44" t="s">
        <v>246</v>
      </c>
      <c r="C226" s="45">
        <v>0.104141784022988</v>
      </c>
      <c r="D226" s="46">
        <v>26871.19</v>
      </c>
      <c r="E226" s="46">
        <v>5696.66</v>
      </c>
      <c r="F226" s="46">
        <v>21174.53</v>
      </c>
      <c r="G226" s="46">
        <v>2509.49</v>
      </c>
      <c r="H226" s="46">
        <v>501.9</v>
      </c>
      <c r="I226" s="46">
        <v>20.08</v>
      </c>
      <c r="J226" s="46">
        <v>1987.51</v>
      </c>
      <c r="K226" s="46">
        <v>442595.8</v>
      </c>
      <c r="L226" s="46">
        <v>88519.21</v>
      </c>
      <c r="M226" s="47">
        <v>354076.59</v>
      </c>
      <c r="N226" s="30">
        <f t="shared" si="3"/>
        <v>377238.63</v>
      </c>
    </row>
    <row r="227" spans="1:14" ht="12.75">
      <c r="A227" s="53">
        <v>216</v>
      </c>
      <c r="B227" s="44" t="s">
        <v>247</v>
      </c>
      <c r="C227" s="45">
        <v>0.248902664796026</v>
      </c>
      <c r="D227" s="46">
        <v>49418.32</v>
      </c>
      <c r="E227" s="46">
        <v>9573.41</v>
      </c>
      <c r="F227" s="46">
        <v>39844.91</v>
      </c>
      <c r="G227" s="46">
        <v>5997.75</v>
      </c>
      <c r="H227" s="46">
        <v>1199.55</v>
      </c>
      <c r="I227" s="46">
        <v>47.98</v>
      </c>
      <c r="J227" s="46">
        <v>4750.22</v>
      </c>
      <c r="K227" s="46">
        <v>1057819.88</v>
      </c>
      <c r="L227" s="46">
        <v>211563.95</v>
      </c>
      <c r="M227" s="47">
        <v>846255.93</v>
      </c>
      <c r="N227" s="30">
        <f t="shared" si="3"/>
        <v>890851.06</v>
      </c>
    </row>
    <row r="228" spans="1:14" ht="12.75">
      <c r="A228" s="53">
        <v>217</v>
      </c>
      <c r="B228" s="44" t="s">
        <v>248</v>
      </c>
      <c r="C228" s="45">
        <v>0.102044285913894</v>
      </c>
      <c r="D228" s="46">
        <v>13139.6</v>
      </c>
      <c r="E228" s="46">
        <v>2529.42</v>
      </c>
      <c r="F228" s="46">
        <v>10610.18</v>
      </c>
      <c r="G228" s="46">
        <v>2458.93</v>
      </c>
      <c r="H228" s="46">
        <v>491.79</v>
      </c>
      <c r="I228" s="46">
        <v>19.67</v>
      </c>
      <c r="J228" s="46">
        <v>1947.47</v>
      </c>
      <c r="K228" s="46">
        <v>433681.48</v>
      </c>
      <c r="L228" s="46">
        <v>86736.32</v>
      </c>
      <c r="M228" s="47">
        <v>346945.16</v>
      </c>
      <c r="N228" s="30">
        <f t="shared" si="3"/>
        <v>359502.81</v>
      </c>
    </row>
    <row r="229" spans="1:14" ht="12.75">
      <c r="A229" s="53">
        <v>218</v>
      </c>
      <c r="B229" s="44" t="s">
        <v>249</v>
      </c>
      <c r="C229" s="45">
        <v>0.526854163895659</v>
      </c>
      <c r="D229" s="46">
        <v>423390.57</v>
      </c>
      <c r="E229" s="46">
        <v>84652.49</v>
      </c>
      <c r="F229" s="46">
        <v>338738.08</v>
      </c>
      <c r="G229" s="46">
        <v>12695.48</v>
      </c>
      <c r="H229" s="46">
        <v>2539.1</v>
      </c>
      <c r="I229" s="46">
        <v>101.56</v>
      </c>
      <c r="J229" s="46">
        <v>10054.82</v>
      </c>
      <c r="K229" s="46">
        <v>2239095.43</v>
      </c>
      <c r="L229" s="46">
        <v>447819.13</v>
      </c>
      <c r="M229" s="47">
        <v>1791276.3</v>
      </c>
      <c r="N229" s="30">
        <f t="shared" si="3"/>
        <v>2140069.2</v>
      </c>
    </row>
    <row r="230" spans="1:14" ht="12.75">
      <c r="A230" s="53">
        <v>219</v>
      </c>
      <c r="B230" s="44" t="s">
        <v>250</v>
      </c>
      <c r="C230" s="45">
        <v>0.143182985505842</v>
      </c>
      <c r="D230" s="46">
        <v>24223.77</v>
      </c>
      <c r="E230" s="46">
        <v>4233.59</v>
      </c>
      <c r="F230" s="46">
        <v>19990.18</v>
      </c>
      <c r="G230" s="46">
        <v>3450.24</v>
      </c>
      <c r="H230" s="46">
        <v>690.05</v>
      </c>
      <c r="I230" s="46">
        <v>27.6</v>
      </c>
      <c r="J230" s="46">
        <v>2732.59</v>
      </c>
      <c r="K230" s="46">
        <v>608518.34</v>
      </c>
      <c r="L230" s="46">
        <v>121703.66</v>
      </c>
      <c r="M230" s="47">
        <v>486814.68</v>
      </c>
      <c r="N230" s="30">
        <f t="shared" si="3"/>
        <v>509537.45</v>
      </c>
    </row>
    <row r="231" spans="1:14" ht="12.75">
      <c r="A231" s="53">
        <v>220</v>
      </c>
      <c r="B231" s="44" t="s">
        <v>251</v>
      </c>
      <c r="C231" s="45">
        <v>0.335401841976837</v>
      </c>
      <c r="D231" s="46">
        <v>202154.94</v>
      </c>
      <c r="E231" s="46">
        <v>41253.68</v>
      </c>
      <c r="F231" s="46">
        <v>160901.26</v>
      </c>
      <c r="G231" s="46">
        <v>8082.1</v>
      </c>
      <c r="H231" s="46">
        <v>1616.42</v>
      </c>
      <c r="I231" s="46">
        <v>64.66</v>
      </c>
      <c r="J231" s="46">
        <v>6401.02</v>
      </c>
      <c r="K231" s="46">
        <v>1425435.7</v>
      </c>
      <c r="L231" s="46">
        <v>285087.15</v>
      </c>
      <c r="M231" s="47">
        <v>1140348.55</v>
      </c>
      <c r="N231" s="30">
        <f t="shared" si="3"/>
        <v>1307650.83</v>
      </c>
    </row>
    <row r="232" spans="1:14" ht="12.75">
      <c r="A232" s="53">
        <v>221</v>
      </c>
      <c r="B232" s="44" t="s">
        <v>252</v>
      </c>
      <c r="C232" s="45">
        <v>0.131610550870759</v>
      </c>
      <c r="D232" s="46">
        <v>29687.56</v>
      </c>
      <c r="E232" s="46">
        <v>5590.06</v>
      </c>
      <c r="F232" s="46">
        <v>24097.5</v>
      </c>
      <c r="G232" s="46">
        <v>3171.39</v>
      </c>
      <c r="H232" s="46">
        <v>634.28</v>
      </c>
      <c r="I232" s="46">
        <v>25.37</v>
      </c>
      <c r="J232" s="46">
        <v>2511.74</v>
      </c>
      <c r="K232" s="46">
        <v>559336.14</v>
      </c>
      <c r="L232" s="46">
        <v>111867.22</v>
      </c>
      <c r="M232" s="47">
        <v>447468.92</v>
      </c>
      <c r="N232" s="30">
        <f t="shared" si="3"/>
        <v>474078.16</v>
      </c>
    </row>
    <row r="233" spans="1:14" ht="12.75">
      <c r="A233" s="53">
        <v>222</v>
      </c>
      <c r="B233" s="44" t="s">
        <v>253</v>
      </c>
      <c r="C233" s="45">
        <v>0.126484763036989</v>
      </c>
      <c r="D233" s="46">
        <v>8771.46</v>
      </c>
      <c r="E233" s="46">
        <v>1762.93</v>
      </c>
      <c r="F233" s="46">
        <v>7008.53</v>
      </c>
      <c r="G233" s="46">
        <v>3047.86</v>
      </c>
      <c r="H233" s="46">
        <v>609.57</v>
      </c>
      <c r="I233" s="46">
        <v>24.38</v>
      </c>
      <c r="J233" s="46">
        <v>2413.91</v>
      </c>
      <c r="K233" s="46">
        <v>537551.9</v>
      </c>
      <c r="L233" s="46">
        <v>107510.43</v>
      </c>
      <c r="M233" s="47">
        <v>430041.47</v>
      </c>
      <c r="N233" s="30">
        <f t="shared" si="3"/>
        <v>439463.91</v>
      </c>
    </row>
    <row r="234" spans="1:14" ht="12.75">
      <c r="A234" s="53">
        <v>223</v>
      </c>
      <c r="B234" s="44" t="s">
        <v>254</v>
      </c>
      <c r="C234" s="45">
        <v>0.92074060261813</v>
      </c>
      <c r="D234" s="46">
        <v>140001.82</v>
      </c>
      <c r="E234" s="46">
        <v>27822</v>
      </c>
      <c r="F234" s="46">
        <v>112179.82</v>
      </c>
      <c r="G234" s="46">
        <v>22186.85</v>
      </c>
      <c r="H234" s="46">
        <v>4437.37</v>
      </c>
      <c r="I234" s="46">
        <v>177.49</v>
      </c>
      <c r="J234" s="46">
        <v>17571.99</v>
      </c>
      <c r="K234" s="46">
        <v>3913086.71</v>
      </c>
      <c r="L234" s="46">
        <v>782617.36</v>
      </c>
      <c r="M234" s="47">
        <v>3130469.35</v>
      </c>
      <c r="N234" s="30">
        <f t="shared" si="3"/>
        <v>3260221.16</v>
      </c>
    </row>
    <row r="235" spans="1:14" ht="12.75">
      <c r="A235" s="53">
        <v>224</v>
      </c>
      <c r="B235" s="44" t="s">
        <v>255</v>
      </c>
      <c r="C235" s="45">
        <v>3.33634114215778</v>
      </c>
      <c r="D235" s="46">
        <v>981642.09</v>
      </c>
      <c r="E235" s="46">
        <v>196866.84</v>
      </c>
      <c r="F235" s="46">
        <v>784775.25</v>
      </c>
      <c r="G235" s="46">
        <v>80395.01</v>
      </c>
      <c r="H235" s="46">
        <v>16079</v>
      </c>
      <c r="I235" s="46">
        <v>643.16</v>
      </c>
      <c r="J235" s="46">
        <v>63672.85</v>
      </c>
      <c r="K235" s="46">
        <v>14179229.71</v>
      </c>
      <c r="L235" s="46">
        <v>2835845.98</v>
      </c>
      <c r="M235" s="47">
        <v>11343383.73</v>
      </c>
      <c r="N235" s="30">
        <f t="shared" si="3"/>
        <v>12191831.83</v>
      </c>
    </row>
    <row r="236" spans="1:14" ht="12.75">
      <c r="A236" s="53">
        <v>225</v>
      </c>
      <c r="B236" s="44" t="s">
        <v>256</v>
      </c>
      <c r="C236" s="45">
        <v>0.407710788529107</v>
      </c>
      <c r="D236" s="46">
        <v>66189.75</v>
      </c>
      <c r="E236" s="46">
        <v>13637.87</v>
      </c>
      <c r="F236" s="46">
        <v>52551.88</v>
      </c>
      <c r="G236" s="46">
        <v>9824.51</v>
      </c>
      <c r="H236" s="46">
        <v>1964.9</v>
      </c>
      <c r="I236" s="46">
        <v>78.6</v>
      </c>
      <c r="J236" s="46">
        <v>7781.01</v>
      </c>
      <c r="K236" s="46">
        <v>1732743.96</v>
      </c>
      <c r="L236" s="46">
        <v>346548.76</v>
      </c>
      <c r="M236" s="47">
        <v>1386195.2</v>
      </c>
      <c r="N236" s="30">
        <f t="shared" si="3"/>
        <v>1446528.0899999999</v>
      </c>
    </row>
    <row r="237" spans="1:14" ht="12.75">
      <c r="A237" s="53">
        <v>226</v>
      </c>
      <c r="B237" s="44" t="s">
        <v>257</v>
      </c>
      <c r="C237" s="45">
        <v>0.447297431710377</v>
      </c>
      <c r="D237" s="46">
        <v>260307.18</v>
      </c>
      <c r="E237" s="46">
        <v>50357.26</v>
      </c>
      <c r="F237" s="46">
        <v>209949.92</v>
      </c>
      <c r="G237" s="46">
        <v>10778.43</v>
      </c>
      <c r="H237" s="46">
        <v>2155.69</v>
      </c>
      <c r="I237" s="46">
        <v>86.23</v>
      </c>
      <c r="J237" s="46">
        <v>8536.51</v>
      </c>
      <c r="K237" s="46">
        <v>1900984.53</v>
      </c>
      <c r="L237" s="46">
        <v>380196.88</v>
      </c>
      <c r="M237" s="47">
        <v>1520787.65</v>
      </c>
      <c r="N237" s="30">
        <f t="shared" si="3"/>
        <v>1739274.0799999998</v>
      </c>
    </row>
    <row r="238" spans="1:14" ht="12.75">
      <c r="A238" s="53">
        <v>227</v>
      </c>
      <c r="B238" s="44" t="s">
        <v>258</v>
      </c>
      <c r="C238" s="45">
        <v>0.093974688141997</v>
      </c>
      <c r="D238" s="46">
        <v>34283.26</v>
      </c>
      <c r="E238" s="46">
        <v>6821.92</v>
      </c>
      <c r="F238" s="46">
        <v>27461.34</v>
      </c>
      <c r="G238" s="46">
        <v>2264.49</v>
      </c>
      <c r="H238" s="46">
        <v>452.9</v>
      </c>
      <c r="I238" s="46">
        <v>18.12</v>
      </c>
      <c r="J238" s="46">
        <v>1793.47</v>
      </c>
      <c r="K238" s="46">
        <v>399386.21</v>
      </c>
      <c r="L238" s="46">
        <v>79877.23</v>
      </c>
      <c r="M238" s="47">
        <v>319508.98</v>
      </c>
      <c r="N238" s="30">
        <f t="shared" si="3"/>
        <v>348763.79</v>
      </c>
    </row>
    <row r="239" spans="1:14" ht="12.75">
      <c r="A239" s="53">
        <v>228</v>
      </c>
      <c r="B239" s="44" t="s">
        <v>259</v>
      </c>
      <c r="C239" s="45">
        <v>0.102175272121682</v>
      </c>
      <c r="D239" s="46">
        <v>9791.86</v>
      </c>
      <c r="E239" s="46">
        <v>1955.54</v>
      </c>
      <c r="F239" s="46">
        <v>7836.32</v>
      </c>
      <c r="G239" s="46">
        <v>2462.09</v>
      </c>
      <c r="H239" s="46">
        <v>492.42</v>
      </c>
      <c r="I239" s="46">
        <v>19.7</v>
      </c>
      <c r="J239" s="46">
        <v>1949.97</v>
      </c>
      <c r="K239" s="46">
        <v>434238.14</v>
      </c>
      <c r="L239" s="46">
        <v>86847.62</v>
      </c>
      <c r="M239" s="47">
        <v>347390.52</v>
      </c>
      <c r="N239" s="30">
        <f t="shared" si="3"/>
        <v>357176.81</v>
      </c>
    </row>
    <row r="240" spans="1:14" ht="12.75">
      <c r="A240" s="53">
        <v>229</v>
      </c>
      <c r="B240" s="44" t="s">
        <v>260</v>
      </c>
      <c r="C240" s="45">
        <v>0.086000726100369</v>
      </c>
      <c r="D240" s="46">
        <v>22193.85</v>
      </c>
      <c r="E240" s="46">
        <v>4594.21</v>
      </c>
      <c r="F240" s="46">
        <v>17599.64</v>
      </c>
      <c r="G240" s="46">
        <v>2072.35</v>
      </c>
      <c r="H240" s="46">
        <v>414.47</v>
      </c>
      <c r="I240" s="46">
        <v>16.58</v>
      </c>
      <c r="J240" s="46">
        <v>1641.3</v>
      </c>
      <c r="K240" s="46">
        <v>365497.42</v>
      </c>
      <c r="L240" s="46">
        <v>73099.52</v>
      </c>
      <c r="M240" s="47">
        <v>292397.9</v>
      </c>
      <c r="N240" s="30">
        <f t="shared" si="3"/>
        <v>311638.84</v>
      </c>
    </row>
    <row r="241" spans="1:14" ht="12.75">
      <c r="A241" s="53">
        <v>230</v>
      </c>
      <c r="B241" s="44" t="s">
        <v>261</v>
      </c>
      <c r="C241" s="45">
        <v>0.06858271425238</v>
      </c>
      <c r="D241" s="46">
        <v>6858.71</v>
      </c>
      <c r="E241" s="46">
        <v>1371.74</v>
      </c>
      <c r="F241" s="46">
        <v>5486.97</v>
      </c>
      <c r="G241" s="46">
        <v>1652.63</v>
      </c>
      <c r="H241" s="46">
        <v>330.53</v>
      </c>
      <c r="I241" s="46">
        <v>13.22</v>
      </c>
      <c r="J241" s="46">
        <v>1308.88</v>
      </c>
      <c r="K241" s="46">
        <v>291472.02</v>
      </c>
      <c r="L241" s="46">
        <v>58294.42</v>
      </c>
      <c r="M241" s="47">
        <v>233177.6</v>
      </c>
      <c r="N241" s="30">
        <f t="shared" si="3"/>
        <v>239973.45</v>
      </c>
    </row>
    <row r="242" spans="1:14" ht="12.75">
      <c r="A242" s="53">
        <v>231</v>
      </c>
      <c r="B242" s="44" t="s">
        <v>262</v>
      </c>
      <c r="C242" s="45">
        <v>0.108655272810081</v>
      </c>
      <c r="D242" s="46">
        <v>54468.22</v>
      </c>
      <c r="E242" s="46">
        <v>10534.87</v>
      </c>
      <c r="F242" s="46">
        <v>43933.35</v>
      </c>
      <c r="G242" s="46">
        <v>2618.24</v>
      </c>
      <c r="H242" s="46">
        <v>523.65</v>
      </c>
      <c r="I242" s="46">
        <v>20.95</v>
      </c>
      <c r="J242" s="46">
        <v>2073.64</v>
      </c>
      <c r="K242" s="46">
        <v>461777.72</v>
      </c>
      <c r="L242" s="46">
        <v>92355.52</v>
      </c>
      <c r="M242" s="47">
        <v>369422.2</v>
      </c>
      <c r="N242" s="30">
        <f t="shared" si="3"/>
        <v>415429.19</v>
      </c>
    </row>
    <row r="243" spans="1:14" ht="12.75">
      <c r="A243" s="53">
        <v>232</v>
      </c>
      <c r="B243" s="44" t="s">
        <v>263</v>
      </c>
      <c r="C243" s="45">
        <v>0.075693503896896</v>
      </c>
      <c r="D243" s="46">
        <v>25730.99</v>
      </c>
      <c r="E243" s="46">
        <v>4967.33</v>
      </c>
      <c r="F243" s="46">
        <v>20763.66</v>
      </c>
      <c r="G243" s="46">
        <v>1823.96</v>
      </c>
      <c r="H243" s="46">
        <v>364.79</v>
      </c>
      <c r="I243" s="46">
        <v>14.59</v>
      </c>
      <c r="J243" s="46">
        <v>1444.58</v>
      </c>
      <c r="K243" s="46">
        <v>321692.31</v>
      </c>
      <c r="L243" s="46">
        <v>64338.43</v>
      </c>
      <c r="M243" s="47">
        <v>257353.88</v>
      </c>
      <c r="N243" s="30">
        <f t="shared" si="3"/>
        <v>279562.12</v>
      </c>
    </row>
    <row r="244" spans="1:14" ht="12.75">
      <c r="A244" s="53">
        <v>233</v>
      </c>
      <c r="B244" s="44" t="s">
        <v>264</v>
      </c>
      <c r="C244" s="45">
        <v>0.724483849361167</v>
      </c>
      <c r="D244" s="46">
        <v>1126864.46</v>
      </c>
      <c r="E244" s="46">
        <v>224050.69</v>
      </c>
      <c r="F244" s="46">
        <v>902813.77</v>
      </c>
      <c r="G244" s="46">
        <v>17457.71</v>
      </c>
      <c r="H244" s="46">
        <v>3491.54</v>
      </c>
      <c r="I244" s="46">
        <v>139.66</v>
      </c>
      <c r="J244" s="46">
        <v>13826.51</v>
      </c>
      <c r="K244" s="46">
        <v>3079008.58</v>
      </c>
      <c r="L244" s="46">
        <v>615801.84</v>
      </c>
      <c r="M244" s="47">
        <v>2463206.74</v>
      </c>
      <c r="N244" s="30">
        <f t="shared" si="3"/>
        <v>3379847.0200000005</v>
      </c>
    </row>
    <row r="245" spans="1:14" ht="12.75">
      <c r="A245" s="53">
        <v>234</v>
      </c>
      <c r="B245" s="44" t="s">
        <v>265</v>
      </c>
      <c r="C245" s="45">
        <v>0.097727469551119</v>
      </c>
      <c r="D245" s="46">
        <v>17738.64</v>
      </c>
      <c r="E245" s="46">
        <v>3407.93</v>
      </c>
      <c r="F245" s="46">
        <v>14330.71</v>
      </c>
      <c r="G245" s="46">
        <v>2354.91</v>
      </c>
      <c r="H245" s="46">
        <v>470.98</v>
      </c>
      <c r="I245" s="46">
        <v>18.84</v>
      </c>
      <c r="J245" s="46">
        <v>1865.09</v>
      </c>
      <c r="K245" s="46">
        <v>415335.41</v>
      </c>
      <c r="L245" s="46">
        <v>83067.18</v>
      </c>
      <c r="M245" s="47">
        <v>332268.23</v>
      </c>
      <c r="N245" s="30">
        <f t="shared" si="3"/>
        <v>348464.02999999997</v>
      </c>
    </row>
    <row r="246" spans="1:14" ht="12.75">
      <c r="A246" s="53">
        <v>235</v>
      </c>
      <c r="B246" s="44" t="s">
        <v>266</v>
      </c>
      <c r="C246" s="45">
        <v>0.124684383550364</v>
      </c>
      <c r="D246" s="46">
        <v>34867.82</v>
      </c>
      <c r="E246" s="46">
        <v>6754.12</v>
      </c>
      <c r="F246" s="46">
        <v>28113.7</v>
      </c>
      <c r="G246" s="46">
        <v>3004.49</v>
      </c>
      <c r="H246" s="46">
        <v>600.9</v>
      </c>
      <c r="I246" s="46">
        <v>24.04</v>
      </c>
      <c r="J246" s="46">
        <v>2379.55</v>
      </c>
      <c r="K246" s="46">
        <v>529900.39</v>
      </c>
      <c r="L246" s="46">
        <v>105980.09</v>
      </c>
      <c r="M246" s="47">
        <v>423920.3</v>
      </c>
      <c r="N246" s="30">
        <f t="shared" si="3"/>
        <v>454413.55</v>
      </c>
    </row>
    <row r="247" spans="1:14" ht="12.75">
      <c r="A247" s="53">
        <v>236</v>
      </c>
      <c r="B247" s="44" t="s">
        <v>267</v>
      </c>
      <c r="C247" s="45">
        <v>0.298728585018007</v>
      </c>
      <c r="D247" s="46">
        <v>28441.47</v>
      </c>
      <c r="E247" s="46">
        <v>5557.89</v>
      </c>
      <c r="F247" s="46">
        <v>22883.58</v>
      </c>
      <c r="G247" s="46">
        <v>7198.4</v>
      </c>
      <c r="H247" s="46">
        <v>1439.68</v>
      </c>
      <c r="I247" s="46">
        <v>57.59</v>
      </c>
      <c r="J247" s="46">
        <v>5701.13</v>
      </c>
      <c r="K247" s="46">
        <v>1269576.91</v>
      </c>
      <c r="L247" s="46">
        <v>253915.43</v>
      </c>
      <c r="M247" s="47">
        <v>1015661.48</v>
      </c>
      <c r="N247" s="30">
        <f t="shared" si="3"/>
        <v>1044246.19</v>
      </c>
    </row>
    <row r="248" spans="1:14" ht="12.75">
      <c r="A248" s="53">
        <v>237</v>
      </c>
      <c r="B248" s="44" t="s">
        <v>268</v>
      </c>
      <c r="C248" s="45">
        <v>0.065935549622933</v>
      </c>
      <c r="D248" s="46">
        <v>14336.73</v>
      </c>
      <c r="E248" s="46">
        <v>2825.29</v>
      </c>
      <c r="F248" s="46">
        <v>11511.44</v>
      </c>
      <c r="G248" s="46">
        <v>1588.83</v>
      </c>
      <c r="H248" s="46">
        <v>317.77</v>
      </c>
      <c r="I248" s="46">
        <v>12.71</v>
      </c>
      <c r="J248" s="46">
        <v>1258.35</v>
      </c>
      <c r="K248" s="46">
        <v>280221.75</v>
      </c>
      <c r="L248" s="46">
        <v>56044.38</v>
      </c>
      <c r="M248" s="47">
        <v>224177.37</v>
      </c>
      <c r="N248" s="30">
        <f t="shared" si="3"/>
        <v>236947.16</v>
      </c>
    </row>
    <row r="249" spans="1:14" ht="12.75">
      <c r="A249" s="53">
        <v>238</v>
      </c>
      <c r="B249" s="44" t="s">
        <v>269</v>
      </c>
      <c r="C249" s="45">
        <v>0.342592217141962</v>
      </c>
      <c r="D249" s="46">
        <v>440105.36</v>
      </c>
      <c r="E249" s="46">
        <v>86522.74</v>
      </c>
      <c r="F249" s="46">
        <v>353582.62</v>
      </c>
      <c r="G249" s="46">
        <v>8255.36</v>
      </c>
      <c r="H249" s="46">
        <v>1651.07</v>
      </c>
      <c r="I249" s="46">
        <v>66.04</v>
      </c>
      <c r="J249" s="46">
        <v>6538.25</v>
      </c>
      <c r="K249" s="46">
        <v>1455994.29</v>
      </c>
      <c r="L249" s="46">
        <v>291198.81</v>
      </c>
      <c r="M249" s="47">
        <v>1164795.48</v>
      </c>
      <c r="N249" s="30">
        <f t="shared" si="3"/>
        <v>1524916.35</v>
      </c>
    </row>
    <row r="250" spans="1:14" ht="12.75">
      <c r="A250" s="53">
        <v>239</v>
      </c>
      <c r="B250" s="44" t="s">
        <v>270</v>
      </c>
      <c r="C250" s="45">
        <v>0.208105616699212</v>
      </c>
      <c r="D250" s="46">
        <v>107565.29</v>
      </c>
      <c r="E250" s="46">
        <v>20569.74</v>
      </c>
      <c r="F250" s="46">
        <v>86995.55</v>
      </c>
      <c r="G250" s="46">
        <v>5014.68</v>
      </c>
      <c r="H250" s="46">
        <v>1002.94</v>
      </c>
      <c r="I250" s="46">
        <v>40.12</v>
      </c>
      <c r="J250" s="46">
        <v>3971.62</v>
      </c>
      <c r="K250" s="46">
        <v>884435.1</v>
      </c>
      <c r="L250" s="46">
        <v>176887</v>
      </c>
      <c r="M250" s="47">
        <v>707548.1</v>
      </c>
      <c r="N250" s="30">
        <f t="shared" si="3"/>
        <v>798515.27</v>
      </c>
    </row>
    <row r="251" spans="1:14" ht="12.75">
      <c r="A251" s="53">
        <v>240</v>
      </c>
      <c r="B251" s="44" t="s">
        <v>271</v>
      </c>
      <c r="C251" s="45">
        <v>0.125762053615053</v>
      </c>
      <c r="D251" s="46">
        <v>31390.82</v>
      </c>
      <c r="E251" s="46">
        <v>6499.83</v>
      </c>
      <c r="F251" s="46">
        <v>24890.99</v>
      </c>
      <c r="G251" s="46">
        <v>3030.45</v>
      </c>
      <c r="H251" s="46">
        <v>606.09</v>
      </c>
      <c r="I251" s="46">
        <v>24.24</v>
      </c>
      <c r="J251" s="46">
        <v>2400.12</v>
      </c>
      <c r="K251" s="46">
        <v>534480.54</v>
      </c>
      <c r="L251" s="46">
        <v>106896.11</v>
      </c>
      <c r="M251" s="47">
        <v>427584.43</v>
      </c>
      <c r="N251" s="30">
        <f t="shared" si="3"/>
        <v>454875.54</v>
      </c>
    </row>
    <row r="252" spans="1:14" ht="12.75">
      <c r="A252" s="53">
        <v>241</v>
      </c>
      <c r="B252" s="44" t="s">
        <v>272</v>
      </c>
      <c r="C252" s="45">
        <v>0.41125088195699</v>
      </c>
      <c r="D252" s="46">
        <v>764258.93</v>
      </c>
      <c r="E252" s="46">
        <v>148816.16</v>
      </c>
      <c r="F252" s="46">
        <v>615442.77</v>
      </c>
      <c r="G252" s="46">
        <v>9909.81</v>
      </c>
      <c r="H252" s="46">
        <v>1981.96</v>
      </c>
      <c r="I252" s="46">
        <v>79.28</v>
      </c>
      <c r="J252" s="46">
        <v>7848.57</v>
      </c>
      <c r="K252" s="46">
        <v>1747789.06</v>
      </c>
      <c r="L252" s="46">
        <v>349557.8</v>
      </c>
      <c r="M252" s="47">
        <v>1398231.26</v>
      </c>
      <c r="N252" s="30">
        <f t="shared" si="3"/>
        <v>2021522.6</v>
      </c>
    </row>
    <row r="253" spans="1:14" ht="12.75">
      <c r="A253" s="53">
        <v>242</v>
      </c>
      <c r="B253" s="44" t="s">
        <v>273</v>
      </c>
      <c r="C253" s="45">
        <v>0.101724357392143</v>
      </c>
      <c r="D253" s="46">
        <v>22683.66</v>
      </c>
      <c r="E253" s="46">
        <v>4334.78</v>
      </c>
      <c r="F253" s="46">
        <v>18348.88</v>
      </c>
      <c r="G253" s="46">
        <v>2451.23</v>
      </c>
      <c r="H253" s="46">
        <v>490.25</v>
      </c>
      <c r="I253" s="46">
        <v>19.61</v>
      </c>
      <c r="J253" s="46">
        <v>1941.37</v>
      </c>
      <c r="K253" s="46">
        <v>432321.76</v>
      </c>
      <c r="L253" s="46">
        <v>86464.29</v>
      </c>
      <c r="M253" s="47">
        <v>345857.47</v>
      </c>
      <c r="N253" s="30">
        <f t="shared" si="3"/>
        <v>366147.72</v>
      </c>
    </row>
    <row r="254" spans="1:14" ht="12.75">
      <c r="A254" s="53">
        <v>243</v>
      </c>
      <c r="B254" s="44" t="s">
        <v>274</v>
      </c>
      <c r="C254" s="45">
        <v>0.294238198304966</v>
      </c>
      <c r="D254" s="46">
        <v>125854.26</v>
      </c>
      <c r="E254" s="46">
        <v>24804.15</v>
      </c>
      <c r="F254" s="46">
        <v>101050.11</v>
      </c>
      <c r="G254" s="46">
        <v>7090.19</v>
      </c>
      <c r="H254" s="46">
        <v>1418.04</v>
      </c>
      <c r="I254" s="46">
        <v>56.72</v>
      </c>
      <c r="J254" s="46">
        <v>5615.43</v>
      </c>
      <c r="K254" s="46">
        <v>1250493</v>
      </c>
      <c r="L254" s="46">
        <v>250098.65</v>
      </c>
      <c r="M254" s="47">
        <v>1000394.35</v>
      </c>
      <c r="N254" s="30">
        <f t="shared" si="3"/>
        <v>1107059.89</v>
      </c>
    </row>
    <row r="255" spans="1:14" ht="12.75">
      <c r="A255" s="53">
        <v>244</v>
      </c>
      <c r="B255" s="44" t="s">
        <v>275</v>
      </c>
      <c r="C255" s="45">
        <v>0.320251308152796</v>
      </c>
      <c r="D255" s="46">
        <v>84392.49</v>
      </c>
      <c r="E255" s="46">
        <v>17154.34</v>
      </c>
      <c r="F255" s="46">
        <v>67238.15</v>
      </c>
      <c r="G255" s="46">
        <v>7717.03</v>
      </c>
      <c r="H255" s="46">
        <v>1543.41</v>
      </c>
      <c r="I255" s="46">
        <v>61.74</v>
      </c>
      <c r="J255" s="46">
        <v>6111.88</v>
      </c>
      <c r="K255" s="46">
        <v>1361046.89</v>
      </c>
      <c r="L255" s="46">
        <v>272209.36</v>
      </c>
      <c r="M255" s="47">
        <v>1088837.53</v>
      </c>
      <c r="N255" s="30">
        <f t="shared" si="3"/>
        <v>1162187.56</v>
      </c>
    </row>
    <row r="256" spans="1:14" ht="12.75">
      <c r="A256" s="53">
        <v>245</v>
      </c>
      <c r="B256" s="44" t="s">
        <v>276</v>
      </c>
      <c r="C256" s="45">
        <v>0.108292714208198</v>
      </c>
      <c r="D256" s="46">
        <v>21679.54</v>
      </c>
      <c r="E256" s="46">
        <v>4308.94</v>
      </c>
      <c r="F256" s="46">
        <v>17370.6</v>
      </c>
      <c r="G256" s="46">
        <v>2609.51</v>
      </c>
      <c r="H256" s="46">
        <v>521.9</v>
      </c>
      <c r="I256" s="46">
        <v>20.88</v>
      </c>
      <c r="J256" s="46">
        <v>2066.73</v>
      </c>
      <c r="K256" s="46">
        <v>460237</v>
      </c>
      <c r="L256" s="46">
        <v>92047.42</v>
      </c>
      <c r="M256" s="47">
        <v>368189.58</v>
      </c>
      <c r="N256" s="30">
        <f t="shared" si="3"/>
        <v>387626.91000000003</v>
      </c>
    </row>
    <row r="257" spans="1:14" ht="12.75">
      <c r="A257" s="53">
        <v>246</v>
      </c>
      <c r="B257" s="48" t="s">
        <v>277</v>
      </c>
      <c r="C257" s="49">
        <v>0.293788811533006</v>
      </c>
      <c r="D257" s="50">
        <v>16606.28</v>
      </c>
      <c r="E257" s="50">
        <v>3077.33</v>
      </c>
      <c r="F257" s="50">
        <v>13528.95</v>
      </c>
      <c r="G257" s="50">
        <v>7079.35</v>
      </c>
      <c r="H257" s="50">
        <v>1415.87</v>
      </c>
      <c r="I257" s="50">
        <v>56.63</v>
      </c>
      <c r="J257" s="50">
        <v>5606.85</v>
      </c>
      <c r="K257" s="50">
        <v>1248583.03</v>
      </c>
      <c r="L257" s="50">
        <v>249716.63</v>
      </c>
      <c r="M257" s="51">
        <v>998866.4</v>
      </c>
      <c r="N257" s="31">
        <f>+F257+J257+M257</f>
        <v>1018002.2000000001</v>
      </c>
    </row>
    <row r="258" spans="1:14" ht="20.4">
      <c r="A258" s="55"/>
      <c r="B258" s="54" t="s">
        <v>10</v>
      </c>
      <c r="C258" s="27">
        <f>SUM(C12:C257)</f>
        <v>99.99999999999991</v>
      </c>
      <c r="D258" s="9">
        <f>SUM(D12:D257)</f>
        <v>86146061.79999998</v>
      </c>
      <c r="E258" s="9">
        <f aca="true" t="shared" si="4" ref="E258:M258">SUM(E12:E257)</f>
        <v>17070700.759999983</v>
      </c>
      <c r="F258" s="9">
        <f t="shared" si="4"/>
        <v>69075361.04000004</v>
      </c>
      <c r="G258" s="9">
        <f t="shared" si="4"/>
        <v>2409676.1500000022</v>
      </c>
      <c r="H258" s="9">
        <f t="shared" si="4"/>
        <v>481935.4999999999</v>
      </c>
      <c r="I258" s="9">
        <f t="shared" si="4"/>
        <v>19277.399999999994</v>
      </c>
      <c r="J258" s="9">
        <f t="shared" si="4"/>
        <v>1908463.2500000014</v>
      </c>
      <c r="K258" s="9">
        <f t="shared" si="4"/>
        <v>424993395.97</v>
      </c>
      <c r="L258" s="9">
        <f t="shared" si="4"/>
        <v>84998679.29000004</v>
      </c>
      <c r="M258" s="29">
        <f t="shared" si="4"/>
        <v>339994716.68000007</v>
      </c>
      <c r="N258" s="32">
        <f>+F258+J258+M258</f>
        <v>410978540.9700001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293</v>
      </c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3:14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4:14" ht="12.75"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6" spans="3:14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280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77"/>
    </row>
    <row r="12" spans="1:14" ht="12.75">
      <c r="A12" s="52">
        <v>1</v>
      </c>
      <c r="B12" s="39" t="s">
        <v>32</v>
      </c>
      <c r="C12" s="40">
        <v>0.142506654201258</v>
      </c>
      <c r="D12" s="41">
        <v>95670.31</v>
      </c>
      <c r="E12" s="41">
        <v>18678.85</v>
      </c>
      <c r="F12" s="41">
        <v>76991.46</v>
      </c>
      <c r="G12" s="41">
        <v>4135.2</v>
      </c>
      <c r="H12" s="41">
        <v>827.04</v>
      </c>
      <c r="I12" s="41">
        <v>33.08</v>
      </c>
      <c r="J12" s="41">
        <v>3275.08</v>
      </c>
      <c r="K12" s="41">
        <v>537730.04</v>
      </c>
      <c r="L12" s="41">
        <v>107546.07</v>
      </c>
      <c r="M12" s="42">
        <v>430183.97</v>
      </c>
      <c r="N12" s="43">
        <f>+F12+J12+M12</f>
        <v>510450.51</v>
      </c>
    </row>
    <row r="13" spans="1:14" ht="12.75">
      <c r="A13" s="53">
        <v>2</v>
      </c>
      <c r="B13" s="44" t="s">
        <v>33</v>
      </c>
      <c r="C13" s="45">
        <v>0.153053976717231</v>
      </c>
      <c r="D13" s="46">
        <v>118972.13</v>
      </c>
      <c r="E13" s="46">
        <v>23331.94</v>
      </c>
      <c r="F13" s="46">
        <v>95640.19</v>
      </c>
      <c r="G13" s="46">
        <v>4441.24</v>
      </c>
      <c r="H13" s="46">
        <v>888.25</v>
      </c>
      <c r="I13" s="46">
        <v>35.53</v>
      </c>
      <c r="J13" s="46">
        <v>3517.46</v>
      </c>
      <c r="K13" s="46">
        <v>577528.83</v>
      </c>
      <c r="L13" s="46">
        <v>115505.8</v>
      </c>
      <c r="M13" s="47">
        <v>462023.03</v>
      </c>
      <c r="N13" s="30">
        <f>+F13+J13+M13</f>
        <v>561180.68</v>
      </c>
    </row>
    <row r="14" spans="1:14" ht="12.75">
      <c r="A14" s="53">
        <v>3</v>
      </c>
      <c r="B14" s="44" t="s">
        <v>34</v>
      </c>
      <c r="C14" s="45">
        <v>0.332904674089303</v>
      </c>
      <c r="D14" s="46">
        <v>302344.74</v>
      </c>
      <c r="E14" s="46">
        <v>56310.01</v>
      </c>
      <c r="F14" s="46">
        <v>246034.73</v>
      </c>
      <c r="G14" s="46">
        <v>9660.06</v>
      </c>
      <c r="H14" s="46">
        <v>1932.01</v>
      </c>
      <c r="I14" s="46">
        <v>77.28</v>
      </c>
      <c r="J14" s="46">
        <v>7650.77</v>
      </c>
      <c r="K14" s="46">
        <v>1256171.44</v>
      </c>
      <c r="L14" s="46">
        <v>251234.16</v>
      </c>
      <c r="M14" s="47">
        <v>1004937.28</v>
      </c>
      <c r="N14" s="30">
        <f aca="true" t="shared" si="0" ref="N14:N76">+F14+J14+M14</f>
        <v>1258622.78</v>
      </c>
    </row>
    <row r="15" spans="1:14" ht="12.75">
      <c r="A15" s="53">
        <v>4</v>
      </c>
      <c r="B15" s="44" t="s">
        <v>35</v>
      </c>
      <c r="C15" s="45">
        <v>0.075130474076558</v>
      </c>
      <c r="D15" s="46">
        <v>25191.02</v>
      </c>
      <c r="E15" s="46">
        <v>5104.08</v>
      </c>
      <c r="F15" s="46">
        <v>20086.94</v>
      </c>
      <c r="G15" s="46">
        <v>2180.1</v>
      </c>
      <c r="H15" s="46">
        <v>436.02</v>
      </c>
      <c r="I15" s="46">
        <v>17.44</v>
      </c>
      <c r="J15" s="46">
        <v>1726.64</v>
      </c>
      <c r="K15" s="46">
        <v>283494.95</v>
      </c>
      <c r="L15" s="46">
        <v>56699.03</v>
      </c>
      <c r="M15" s="47">
        <v>226795.92</v>
      </c>
      <c r="N15" s="30">
        <f t="shared" si="0"/>
        <v>248609.5</v>
      </c>
    </row>
    <row r="16" spans="1:14" ht="12.75">
      <c r="A16" s="53">
        <v>5</v>
      </c>
      <c r="B16" s="44" t="s">
        <v>36</v>
      </c>
      <c r="C16" s="45">
        <v>0.251196200523595</v>
      </c>
      <c r="D16" s="46">
        <v>21043.48</v>
      </c>
      <c r="E16" s="46">
        <v>3107.01</v>
      </c>
      <c r="F16" s="46">
        <v>17936.47</v>
      </c>
      <c r="G16" s="46">
        <v>7289.08</v>
      </c>
      <c r="H16" s="46">
        <v>1457.82</v>
      </c>
      <c r="I16" s="46">
        <v>58.31</v>
      </c>
      <c r="J16" s="46">
        <v>5772.95</v>
      </c>
      <c r="K16" s="46">
        <v>947855.49</v>
      </c>
      <c r="L16" s="46">
        <v>189571.08</v>
      </c>
      <c r="M16" s="47">
        <v>758284.41</v>
      </c>
      <c r="N16" s="30">
        <f t="shared" si="0"/>
        <v>781993.8300000001</v>
      </c>
    </row>
    <row r="17" spans="1:14" ht="12.75">
      <c r="A17" s="53">
        <v>6</v>
      </c>
      <c r="B17" s="44" t="s">
        <v>37</v>
      </c>
      <c r="C17" s="45">
        <v>0.086563641488808</v>
      </c>
      <c r="D17" s="46">
        <v>23396.91</v>
      </c>
      <c r="E17" s="46">
        <v>3656.93</v>
      </c>
      <c r="F17" s="46">
        <v>19739.98</v>
      </c>
      <c r="G17" s="46">
        <v>2511.86</v>
      </c>
      <c r="H17" s="46">
        <v>502.37</v>
      </c>
      <c r="I17" s="46">
        <v>20.09</v>
      </c>
      <c r="J17" s="46">
        <v>1989.4</v>
      </c>
      <c r="K17" s="46">
        <v>326636.36</v>
      </c>
      <c r="L17" s="46">
        <v>65327.25</v>
      </c>
      <c r="M17" s="47">
        <v>261309.11</v>
      </c>
      <c r="N17" s="30">
        <f t="shared" si="0"/>
        <v>283038.49</v>
      </c>
    </row>
    <row r="18" spans="1:14" ht="12.75">
      <c r="A18" s="53">
        <v>7</v>
      </c>
      <c r="B18" s="44" t="s">
        <v>38</v>
      </c>
      <c r="C18" s="45">
        <v>0.319473150098185</v>
      </c>
      <c r="D18" s="46">
        <v>344786.48</v>
      </c>
      <c r="E18" s="46">
        <v>61614.85</v>
      </c>
      <c r="F18" s="46">
        <v>283171.63</v>
      </c>
      <c r="G18" s="46">
        <v>9270.3</v>
      </c>
      <c r="H18" s="46">
        <v>1854.06</v>
      </c>
      <c r="I18" s="46">
        <v>74.16</v>
      </c>
      <c r="J18" s="46">
        <v>7342.08</v>
      </c>
      <c r="K18" s="46">
        <v>1205489.63</v>
      </c>
      <c r="L18" s="46">
        <v>241097.98</v>
      </c>
      <c r="M18" s="47">
        <v>964391.65</v>
      </c>
      <c r="N18" s="30">
        <f t="shared" si="0"/>
        <v>1254905.36</v>
      </c>
    </row>
    <row r="19" spans="1:14" ht="12.75">
      <c r="A19" s="53">
        <v>8</v>
      </c>
      <c r="B19" s="44" t="s">
        <v>39</v>
      </c>
      <c r="C19" s="45">
        <v>0.506005853896798</v>
      </c>
      <c r="D19" s="46">
        <v>218468.79</v>
      </c>
      <c r="E19" s="46">
        <v>40705.93</v>
      </c>
      <c r="F19" s="46">
        <v>177762.86</v>
      </c>
      <c r="G19" s="46">
        <v>14683.01</v>
      </c>
      <c r="H19" s="46">
        <v>2936.6</v>
      </c>
      <c r="I19" s="46">
        <v>117.46</v>
      </c>
      <c r="J19" s="46">
        <v>11628.95</v>
      </c>
      <c r="K19" s="46">
        <v>1909345.94</v>
      </c>
      <c r="L19" s="46">
        <v>381869.24</v>
      </c>
      <c r="M19" s="47">
        <v>1527476.7</v>
      </c>
      <c r="N19" s="30">
        <f t="shared" si="0"/>
        <v>1716868.51</v>
      </c>
    </row>
    <row r="20" spans="1:14" ht="12.75">
      <c r="A20" s="53">
        <v>9</v>
      </c>
      <c r="B20" s="44" t="s">
        <v>40</v>
      </c>
      <c r="C20" s="45">
        <v>0.06233960362023</v>
      </c>
      <c r="D20" s="46">
        <v>8607.22</v>
      </c>
      <c r="E20" s="46">
        <v>1800.67</v>
      </c>
      <c r="F20" s="46">
        <v>6806.55</v>
      </c>
      <c r="G20" s="46">
        <v>1808.94</v>
      </c>
      <c r="H20" s="46">
        <v>361.79</v>
      </c>
      <c r="I20" s="46">
        <v>14.47</v>
      </c>
      <c r="J20" s="46">
        <v>1432.68</v>
      </c>
      <c r="K20" s="46">
        <v>235230.32</v>
      </c>
      <c r="L20" s="46">
        <v>47046.12</v>
      </c>
      <c r="M20" s="47">
        <v>188184.2</v>
      </c>
      <c r="N20" s="30">
        <f>+F20+J20+M20</f>
        <v>196423.43000000002</v>
      </c>
    </row>
    <row r="21" spans="1:14" ht="12.75">
      <c r="A21" s="53">
        <v>10</v>
      </c>
      <c r="B21" s="44" t="s">
        <v>41</v>
      </c>
      <c r="C21" s="45">
        <v>0.979481654731139</v>
      </c>
      <c r="D21" s="46">
        <v>90993.7</v>
      </c>
      <c r="E21" s="46">
        <v>16765.56</v>
      </c>
      <c r="F21" s="46">
        <v>74228.14</v>
      </c>
      <c r="G21" s="46">
        <v>28422.09</v>
      </c>
      <c r="H21" s="46">
        <v>5684.42</v>
      </c>
      <c r="I21" s="46">
        <v>227.38</v>
      </c>
      <c r="J21" s="46">
        <v>22510.29</v>
      </c>
      <c r="K21" s="46">
        <v>3695944.04</v>
      </c>
      <c r="L21" s="46">
        <v>739188.84</v>
      </c>
      <c r="M21" s="47">
        <v>2956755.2</v>
      </c>
      <c r="N21" s="30">
        <f t="shared" si="0"/>
        <v>3053493.6300000004</v>
      </c>
    </row>
    <row r="22" spans="1:14" ht="12.75">
      <c r="A22" s="53">
        <v>11</v>
      </c>
      <c r="B22" s="44" t="s">
        <v>42</v>
      </c>
      <c r="C22" s="45">
        <v>0.143849727549757</v>
      </c>
      <c r="D22" s="46">
        <v>49021.06</v>
      </c>
      <c r="E22" s="46">
        <v>10539.87</v>
      </c>
      <c r="F22" s="46">
        <v>38481.19</v>
      </c>
      <c r="G22" s="46">
        <v>4174.15</v>
      </c>
      <c r="H22" s="46">
        <v>834.83</v>
      </c>
      <c r="I22" s="46">
        <v>33.39</v>
      </c>
      <c r="J22" s="46">
        <v>3305.93</v>
      </c>
      <c r="K22" s="46">
        <v>542797.75</v>
      </c>
      <c r="L22" s="46">
        <v>108559.43</v>
      </c>
      <c r="M22" s="47">
        <v>434238.32</v>
      </c>
      <c r="N22" s="30">
        <f t="shared" si="0"/>
        <v>476025.44</v>
      </c>
    </row>
    <row r="23" spans="1:14" ht="12.75">
      <c r="A23" s="53">
        <v>12</v>
      </c>
      <c r="B23" s="44" t="s">
        <v>43</v>
      </c>
      <c r="C23" s="45">
        <v>0.10069597785582</v>
      </c>
      <c r="D23" s="46">
        <v>62307.03</v>
      </c>
      <c r="E23" s="46">
        <v>12118.99</v>
      </c>
      <c r="F23" s="46">
        <v>50188.04</v>
      </c>
      <c r="G23" s="46">
        <v>2921.95</v>
      </c>
      <c r="H23" s="46">
        <v>584.39</v>
      </c>
      <c r="I23" s="46">
        <v>23.38</v>
      </c>
      <c r="J23" s="46">
        <v>2314.18</v>
      </c>
      <c r="K23" s="46">
        <v>379962.82</v>
      </c>
      <c r="L23" s="46">
        <v>75992.51</v>
      </c>
      <c r="M23" s="47">
        <v>303970.31</v>
      </c>
      <c r="N23" s="30">
        <f t="shared" si="0"/>
        <v>356472.53</v>
      </c>
    </row>
    <row r="24" spans="1:14" ht="12.75">
      <c r="A24" s="53">
        <v>13</v>
      </c>
      <c r="B24" s="44" t="s">
        <v>44</v>
      </c>
      <c r="C24" s="45">
        <v>0.10452459631135</v>
      </c>
      <c r="D24" s="46">
        <v>11767.48</v>
      </c>
      <c r="E24" s="46">
        <v>2131.06</v>
      </c>
      <c r="F24" s="46">
        <v>9636.42</v>
      </c>
      <c r="G24" s="46">
        <v>3033.04</v>
      </c>
      <c r="H24" s="46">
        <v>606.61</v>
      </c>
      <c r="I24" s="46">
        <v>24.26</v>
      </c>
      <c r="J24" s="46">
        <v>2402.17</v>
      </c>
      <c r="K24" s="46">
        <v>394409.73</v>
      </c>
      <c r="L24" s="46">
        <v>78882.01</v>
      </c>
      <c r="M24" s="47">
        <v>315527.72</v>
      </c>
      <c r="N24" s="30">
        <f t="shared" si="0"/>
        <v>327566.31</v>
      </c>
    </row>
    <row r="25" spans="1:14" ht="12.75">
      <c r="A25" s="53">
        <v>14</v>
      </c>
      <c r="B25" s="44" t="s">
        <v>45</v>
      </c>
      <c r="C25" s="45">
        <v>0.062045982026377</v>
      </c>
      <c r="D25" s="46">
        <v>39070.05</v>
      </c>
      <c r="E25" s="46">
        <v>7148.01</v>
      </c>
      <c r="F25" s="46">
        <v>31922.04</v>
      </c>
      <c r="G25" s="46">
        <v>1800.41</v>
      </c>
      <c r="H25" s="46">
        <v>360.08</v>
      </c>
      <c r="I25" s="46">
        <v>14.4</v>
      </c>
      <c r="J25" s="46">
        <v>1425.93</v>
      </c>
      <c r="K25" s="46">
        <v>234122.31</v>
      </c>
      <c r="L25" s="46">
        <v>46824.43</v>
      </c>
      <c r="M25" s="47">
        <v>187297.88</v>
      </c>
      <c r="N25" s="30">
        <f t="shared" si="0"/>
        <v>220645.85</v>
      </c>
    </row>
    <row r="26" spans="1:14" ht="12.75">
      <c r="A26" s="53">
        <v>15</v>
      </c>
      <c r="B26" s="44" t="s">
        <v>46</v>
      </c>
      <c r="C26" s="45">
        <v>0.100412999605764</v>
      </c>
      <c r="D26" s="46">
        <v>17921.24</v>
      </c>
      <c r="E26" s="46">
        <v>3027.25</v>
      </c>
      <c r="F26" s="46">
        <v>14893.99</v>
      </c>
      <c r="G26" s="46">
        <v>2913.74</v>
      </c>
      <c r="H26" s="46">
        <v>582.75</v>
      </c>
      <c r="I26" s="46">
        <v>23.31</v>
      </c>
      <c r="J26" s="46">
        <v>2307.68</v>
      </c>
      <c r="K26" s="46">
        <v>378895.19</v>
      </c>
      <c r="L26" s="46">
        <v>75779.09</v>
      </c>
      <c r="M26" s="47">
        <v>303116.1</v>
      </c>
      <c r="N26" s="30">
        <f t="shared" si="0"/>
        <v>320317.76999999996</v>
      </c>
    </row>
    <row r="27" spans="1:14" ht="12.75">
      <c r="A27" s="53">
        <v>16</v>
      </c>
      <c r="B27" s="44" t="s">
        <v>47</v>
      </c>
      <c r="C27" s="45">
        <v>5.43856372170903</v>
      </c>
      <c r="D27" s="46">
        <v>9981580.36</v>
      </c>
      <c r="E27" s="46">
        <v>1875009.87</v>
      </c>
      <c r="F27" s="46">
        <v>8106570.49</v>
      </c>
      <c r="G27" s="46">
        <v>157813.46</v>
      </c>
      <c r="H27" s="46">
        <v>31562.69</v>
      </c>
      <c r="I27" s="46">
        <v>1262.51</v>
      </c>
      <c r="J27" s="46">
        <v>124988.26</v>
      </c>
      <c r="K27" s="46">
        <v>20521698.68</v>
      </c>
      <c r="L27" s="46">
        <v>4104339.72</v>
      </c>
      <c r="M27" s="47">
        <v>16417358.96</v>
      </c>
      <c r="N27" s="30">
        <f t="shared" si="0"/>
        <v>24648917.71</v>
      </c>
    </row>
    <row r="28" spans="1:14" ht="12.75">
      <c r="A28" s="53">
        <v>17</v>
      </c>
      <c r="B28" s="44" t="s">
        <v>48</v>
      </c>
      <c r="C28" s="45">
        <v>0.042289588294</v>
      </c>
      <c r="D28" s="46">
        <v>11710.96</v>
      </c>
      <c r="E28" s="46">
        <v>1840.9</v>
      </c>
      <c r="F28" s="46">
        <v>9870.06</v>
      </c>
      <c r="G28" s="46">
        <v>1227.14</v>
      </c>
      <c r="H28" s="46">
        <v>245.43</v>
      </c>
      <c r="I28" s="46">
        <v>9.82</v>
      </c>
      <c r="J28" s="46">
        <v>971.89</v>
      </c>
      <c r="K28" s="46">
        <v>159574.2</v>
      </c>
      <c r="L28" s="46">
        <v>31914.89</v>
      </c>
      <c r="M28" s="47">
        <v>127659.31</v>
      </c>
      <c r="N28" s="30">
        <f t="shared" si="0"/>
        <v>138501.26</v>
      </c>
    </row>
    <row r="29" spans="1:14" ht="12.75">
      <c r="A29" s="53">
        <v>18</v>
      </c>
      <c r="B29" s="44" t="s">
        <v>49</v>
      </c>
      <c r="C29" s="45">
        <v>0.239830873084865</v>
      </c>
      <c r="D29" s="46">
        <v>174021.9</v>
      </c>
      <c r="E29" s="46">
        <v>32759.2</v>
      </c>
      <c r="F29" s="46">
        <v>141262.7</v>
      </c>
      <c r="G29" s="46">
        <v>6959.28</v>
      </c>
      <c r="H29" s="46">
        <v>1391.86</v>
      </c>
      <c r="I29" s="46">
        <v>55.67</v>
      </c>
      <c r="J29" s="46">
        <v>5511.75</v>
      </c>
      <c r="K29" s="46">
        <v>904969.96</v>
      </c>
      <c r="L29" s="46">
        <v>180993.99</v>
      </c>
      <c r="M29" s="47">
        <v>723975.97</v>
      </c>
      <c r="N29" s="30">
        <f t="shared" si="0"/>
        <v>870750.4199999999</v>
      </c>
    </row>
    <row r="30" spans="1:14" ht="12.75">
      <c r="A30" s="53">
        <v>19</v>
      </c>
      <c r="B30" s="44" t="s">
        <v>50</v>
      </c>
      <c r="C30" s="45">
        <v>4.82490864303456</v>
      </c>
      <c r="D30" s="46">
        <v>5652560.11</v>
      </c>
      <c r="E30" s="46">
        <v>1058304.23</v>
      </c>
      <c r="F30" s="46">
        <v>4594255.88</v>
      </c>
      <c r="G30" s="46">
        <v>140006.73</v>
      </c>
      <c r="H30" s="46">
        <v>28001.35</v>
      </c>
      <c r="I30" s="46">
        <v>1120.05</v>
      </c>
      <c r="J30" s="46">
        <v>110885.33</v>
      </c>
      <c r="K30" s="46">
        <v>18206152.73</v>
      </c>
      <c r="L30" s="46">
        <v>3641230.52</v>
      </c>
      <c r="M30" s="47">
        <v>14564922.21</v>
      </c>
      <c r="N30" s="30">
        <f t="shared" si="0"/>
        <v>19270063.42</v>
      </c>
    </row>
    <row r="31" spans="1:14" ht="12.75">
      <c r="A31" s="53">
        <v>20</v>
      </c>
      <c r="B31" s="44" t="s">
        <v>51</v>
      </c>
      <c r="C31" s="45">
        <v>0.112316247851029</v>
      </c>
      <c r="D31" s="46">
        <v>20949.09</v>
      </c>
      <c r="E31" s="46">
        <v>4200.31</v>
      </c>
      <c r="F31" s="46">
        <v>16748.78</v>
      </c>
      <c r="G31" s="46">
        <v>3259.14</v>
      </c>
      <c r="H31" s="46">
        <v>651.83</v>
      </c>
      <c r="I31" s="46">
        <v>26.07</v>
      </c>
      <c r="J31" s="46">
        <v>2581.24</v>
      </c>
      <c r="K31" s="46">
        <v>423810.49</v>
      </c>
      <c r="L31" s="46">
        <v>84762.07</v>
      </c>
      <c r="M31" s="47">
        <v>339048.42</v>
      </c>
      <c r="N31" s="30">
        <f t="shared" si="0"/>
        <v>358378.44</v>
      </c>
    </row>
    <row r="32" spans="1:14" ht="12.75">
      <c r="A32" s="53">
        <v>21</v>
      </c>
      <c r="B32" s="44" t="s">
        <v>52</v>
      </c>
      <c r="C32" s="45">
        <v>0.241242866514692</v>
      </c>
      <c r="D32" s="46">
        <v>27775.2</v>
      </c>
      <c r="E32" s="46">
        <v>4867.61</v>
      </c>
      <c r="F32" s="46">
        <v>22907.59</v>
      </c>
      <c r="G32" s="46">
        <v>7000.28</v>
      </c>
      <c r="H32" s="46">
        <v>1400.06</v>
      </c>
      <c r="I32" s="46">
        <v>56</v>
      </c>
      <c r="J32" s="46">
        <v>5544.22</v>
      </c>
      <c r="K32" s="46">
        <v>910297.88</v>
      </c>
      <c r="L32" s="46">
        <v>182059.6</v>
      </c>
      <c r="M32" s="47">
        <v>728238.28</v>
      </c>
      <c r="N32" s="30">
        <f t="shared" si="0"/>
        <v>756690.0900000001</v>
      </c>
    </row>
    <row r="33" spans="1:14" ht="12.75">
      <c r="A33" s="53">
        <v>22</v>
      </c>
      <c r="B33" s="44" t="s">
        <v>53</v>
      </c>
      <c r="C33" s="45">
        <v>0.079731291552404</v>
      </c>
      <c r="D33" s="46">
        <v>22683.56</v>
      </c>
      <c r="E33" s="46">
        <v>4134.52</v>
      </c>
      <c r="F33" s="46">
        <v>18549.04</v>
      </c>
      <c r="G33" s="46">
        <v>2313.6</v>
      </c>
      <c r="H33" s="46">
        <v>462.72</v>
      </c>
      <c r="I33" s="46">
        <v>18.51</v>
      </c>
      <c r="J33" s="46">
        <v>1832.37</v>
      </c>
      <c r="K33" s="46">
        <v>300855.47</v>
      </c>
      <c r="L33" s="46">
        <v>60171.14</v>
      </c>
      <c r="M33" s="47">
        <v>240684.33</v>
      </c>
      <c r="N33" s="30">
        <f t="shared" si="0"/>
        <v>261065.74</v>
      </c>
    </row>
    <row r="34" spans="1:14" ht="12.75">
      <c r="A34" s="53">
        <v>23</v>
      </c>
      <c r="B34" s="44" t="s">
        <v>54</v>
      </c>
      <c r="C34" s="45">
        <v>0.115808814898405</v>
      </c>
      <c r="D34" s="46">
        <v>250028.07</v>
      </c>
      <c r="E34" s="46">
        <v>43767.63</v>
      </c>
      <c r="F34" s="46">
        <v>206260.44</v>
      </c>
      <c r="G34" s="46">
        <v>3360.48</v>
      </c>
      <c r="H34" s="46">
        <v>672.1</v>
      </c>
      <c r="I34" s="46">
        <v>26.88</v>
      </c>
      <c r="J34" s="46">
        <v>2661.5</v>
      </c>
      <c r="K34" s="46">
        <v>436989.08</v>
      </c>
      <c r="L34" s="46">
        <v>87397.81</v>
      </c>
      <c r="M34" s="47">
        <v>349591.27</v>
      </c>
      <c r="N34" s="30">
        <f t="shared" si="0"/>
        <v>558513.21</v>
      </c>
    </row>
    <row r="35" spans="1:14" ht="12.75">
      <c r="A35" s="53">
        <v>24</v>
      </c>
      <c r="B35" s="44" t="s">
        <v>55</v>
      </c>
      <c r="C35" s="45">
        <v>0.096553457721789</v>
      </c>
      <c r="D35" s="46">
        <v>61593.98</v>
      </c>
      <c r="E35" s="46">
        <v>11152.76</v>
      </c>
      <c r="F35" s="46">
        <v>50441.22</v>
      </c>
      <c r="G35" s="46">
        <v>2801.73</v>
      </c>
      <c r="H35" s="46">
        <v>560.35</v>
      </c>
      <c r="I35" s="46">
        <v>22.41</v>
      </c>
      <c r="J35" s="46">
        <v>2218.97</v>
      </c>
      <c r="K35" s="46">
        <v>364331.66</v>
      </c>
      <c r="L35" s="46">
        <v>72866.34</v>
      </c>
      <c r="M35" s="47">
        <v>291465.32</v>
      </c>
      <c r="N35" s="30">
        <f t="shared" si="0"/>
        <v>344125.51</v>
      </c>
    </row>
    <row r="36" spans="1:14" ht="12.75">
      <c r="A36" s="53">
        <v>25</v>
      </c>
      <c r="B36" s="44" t="s">
        <v>56</v>
      </c>
      <c r="C36" s="45">
        <v>0.135858526519628</v>
      </c>
      <c r="D36" s="46">
        <v>52126.13</v>
      </c>
      <c r="E36" s="46">
        <v>9725.95</v>
      </c>
      <c r="F36" s="46">
        <v>42400.18</v>
      </c>
      <c r="G36" s="46">
        <v>3942.29</v>
      </c>
      <c r="H36" s="46">
        <v>788.46</v>
      </c>
      <c r="I36" s="46">
        <v>31.54</v>
      </c>
      <c r="J36" s="46">
        <v>3122.29</v>
      </c>
      <c r="K36" s="46">
        <v>512644.13</v>
      </c>
      <c r="L36" s="46">
        <v>102528.76</v>
      </c>
      <c r="M36" s="47">
        <v>410115.37</v>
      </c>
      <c r="N36" s="30">
        <f t="shared" si="0"/>
        <v>455637.83999999997</v>
      </c>
    </row>
    <row r="37" spans="1:14" ht="12.75">
      <c r="A37" s="53">
        <v>26</v>
      </c>
      <c r="B37" s="44" t="s">
        <v>57</v>
      </c>
      <c r="C37" s="45">
        <v>0.126518059298254</v>
      </c>
      <c r="D37" s="46">
        <v>21426.96</v>
      </c>
      <c r="E37" s="46">
        <v>4024.42</v>
      </c>
      <c r="F37" s="46">
        <v>17402.54</v>
      </c>
      <c r="G37" s="46">
        <v>3671.24</v>
      </c>
      <c r="H37" s="46">
        <v>734.25</v>
      </c>
      <c r="I37" s="46">
        <v>29.37</v>
      </c>
      <c r="J37" s="46">
        <v>2907.62</v>
      </c>
      <c r="K37" s="46">
        <v>477398.98</v>
      </c>
      <c r="L37" s="46">
        <v>95479.76</v>
      </c>
      <c r="M37" s="47">
        <v>381919.22</v>
      </c>
      <c r="N37" s="30">
        <f t="shared" si="0"/>
        <v>402229.37999999995</v>
      </c>
    </row>
    <row r="38" spans="1:14" ht="12.75">
      <c r="A38" s="53">
        <v>27</v>
      </c>
      <c r="B38" s="44" t="s">
        <v>58</v>
      </c>
      <c r="C38" s="45">
        <v>0.19056302679152</v>
      </c>
      <c r="D38" s="46">
        <v>101426.76</v>
      </c>
      <c r="E38" s="46">
        <v>13651.41</v>
      </c>
      <c r="F38" s="46">
        <v>87775.35</v>
      </c>
      <c r="G38" s="46">
        <v>5529.68</v>
      </c>
      <c r="H38" s="46">
        <v>1105.94</v>
      </c>
      <c r="I38" s="46">
        <v>44.24</v>
      </c>
      <c r="J38" s="46">
        <v>4379.5</v>
      </c>
      <c r="K38" s="46">
        <v>719064.27</v>
      </c>
      <c r="L38" s="46">
        <v>143812.89</v>
      </c>
      <c r="M38" s="47">
        <v>575251.38</v>
      </c>
      <c r="N38" s="30">
        <f t="shared" si="0"/>
        <v>667406.23</v>
      </c>
    </row>
    <row r="39" spans="1:14" ht="12.75">
      <c r="A39" s="53">
        <v>28</v>
      </c>
      <c r="B39" s="44" t="s">
        <v>59</v>
      </c>
      <c r="C39" s="45">
        <v>0.097312726794502</v>
      </c>
      <c r="D39" s="46">
        <v>18090.04</v>
      </c>
      <c r="E39" s="46">
        <v>3559.47</v>
      </c>
      <c r="F39" s="46">
        <v>14530.57</v>
      </c>
      <c r="G39" s="46">
        <v>2823.76</v>
      </c>
      <c r="H39" s="46">
        <v>564.75</v>
      </c>
      <c r="I39" s="46">
        <v>22.59</v>
      </c>
      <c r="J39" s="46">
        <v>2236.42</v>
      </c>
      <c r="K39" s="46">
        <v>367196.62</v>
      </c>
      <c r="L39" s="46">
        <v>73439.35</v>
      </c>
      <c r="M39" s="47">
        <v>293757.27</v>
      </c>
      <c r="N39" s="30">
        <f t="shared" si="0"/>
        <v>310524.26</v>
      </c>
    </row>
    <row r="40" spans="1:14" ht="12.75">
      <c r="A40" s="53">
        <v>29</v>
      </c>
      <c r="B40" s="44" t="s">
        <v>60</v>
      </c>
      <c r="C40" s="45">
        <v>0.066884257575716</v>
      </c>
      <c r="D40" s="46">
        <v>19682.1</v>
      </c>
      <c r="E40" s="46">
        <v>3390.03</v>
      </c>
      <c r="F40" s="46">
        <v>16292.07</v>
      </c>
      <c r="G40" s="46">
        <v>1940.83</v>
      </c>
      <c r="H40" s="46">
        <v>388.17</v>
      </c>
      <c r="I40" s="46">
        <v>15.53</v>
      </c>
      <c r="J40" s="46">
        <v>1537.13</v>
      </c>
      <c r="K40" s="46">
        <v>252378.93</v>
      </c>
      <c r="L40" s="46">
        <v>50475.72</v>
      </c>
      <c r="M40" s="47">
        <v>201903.21</v>
      </c>
      <c r="N40" s="30">
        <f t="shared" si="0"/>
        <v>219732.41</v>
      </c>
    </row>
    <row r="41" spans="1:14" ht="12.75">
      <c r="A41" s="53">
        <v>30</v>
      </c>
      <c r="B41" s="44" t="s">
        <v>61</v>
      </c>
      <c r="C41" s="45">
        <v>0.086982019344825</v>
      </c>
      <c r="D41" s="46">
        <v>13644.8</v>
      </c>
      <c r="E41" s="46">
        <v>2369.17</v>
      </c>
      <c r="F41" s="46">
        <v>11275.63</v>
      </c>
      <c r="G41" s="46">
        <v>2524</v>
      </c>
      <c r="H41" s="46">
        <v>504.8</v>
      </c>
      <c r="I41" s="46">
        <v>20.19</v>
      </c>
      <c r="J41" s="46">
        <v>1999.01</v>
      </c>
      <c r="K41" s="46">
        <v>328214.93</v>
      </c>
      <c r="L41" s="46">
        <v>65642.94</v>
      </c>
      <c r="M41" s="47">
        <v>262571.99</v>
      </c>
      <c r="N41" s="30">
        <f t="shared" si="0"/>
        <v>275846.63</v>
      </c>
    </row>
    <row r="42" spans="1:14" ht="12.75">
      <c r="A42" s="53">
        <v>31</v>
      </c>
      <c r="B42" s="44" t="s">
        <v>62</v>
      </c>
      <c r="C42" s="45">
        <v>1.08604569082299</v>
      </c>
      <c r="D42" s="46">
        <v>84989.04</v>
      </c>
      <c r="E42" s="46">
        <v>12825.96</v>
      </c>
      <c r="F42" s="46">
        <v>72163.08</v>
      </c>
      <c r="G42" s="46">
        <v>31514.31</v>
      </c>
      <c r="H42" s="46">
        <v>6302.86</v>
      </c>
      <c r="I42" s="46">
        <v>252.11</v>
      </c>
      <c r="J42" s="46">
        <v>24959.34</v>
      </c>
      <c r="K42" s="46">
        <v>4098049.23</v>
      </c>
      <c r="L42" s="46">
        <v>819609.85</v>
      </c>
      <c r="M42" s="47">
        <v>3278439.38</v>
      </c>
      <c r="N42" s="30">
        <f t="shared" si="0"/>
        <v>3375561.8</v>
      </c>
    </row>
    <row r="43" spans="1:14" ht="12.75">
      <c r="A43" s="53">
        <v>32</v>
      </c>
      <c r="B43" s="44" t="s">
        <v>63</v>
      </c>
      <c r="C43" s="45">
        <v>0.673945670570702</v>
      </c>
      <c r="D43" s="46">
        <v>290815.42</v>
      </c>
      <c r="E43" s="46">
        <v>50926.14</v>
      </c>
      <c r="F43" s="46">
        <v>239889.28</v>
      </c>
      <c r="G43" s="46">
        <v>19556.23</v>
      </c>
      <c r="H43" s="46">
        <v>3911.25</v>
      </c>
      <c r="I43" s="46">
        <v>156.45</v>
      </c>
      <c r="J43" s="46">
        <v>15488.53</v>
      </c>
      <c r="K43" s="46">
        <v>2543044.5</v>
      </c>
      <c r="L43" s="46">
        <v>508608.95</v>
      </c>
      <c r="M43" s="47">
        <v>2034435.55</v>
      </c>
      <c r="N43" s="30">
        <f t="shared" si="0"/>
        <v>2289813.36</v>
      </c>
    </row>
    <row r="44" spans="1:14" ht="12.75">
      <c r="A44" s="53">
        <v>33</v>
      </c>
      <c r="B44" s="44" t="s">
        <v>64</v>
      </c>
      <c r="C44" s="45">
        <v>0.164174781594947</v>
      </c>
      <c r="D44" s="46">
        <v>56264.45</v>
      </c>
      <c r="E44" s="46">
        <v>10730.83</v>
      </c>
      <c r="F44" s="46">
        <v>45533.62</v>
      </c>
      <c r="G44" s="46">
        <v>4763.94</v>
      </c>
      <c r="H44" s="46">
        <v>952.79</v>
      </c>
      <c r="I44" s="46">
        <v>38.11</v>
      </c>
      <c r="J44" s="46">
        <v>3773.04</v>
      </c>
      <c r="K44" s="46">
        <v>619491.74</v>
      </c>
      <c r="L44" s="46">
        <v>123898.27</v>
      </c>
      <c r="M44" s="47">
        <v>495593.47</v>
      </c>
      <c r="N44" s="30">
        <f t="shared" si="0"/>
        <v>544900.13</v>
      </c>
    </row>
    <row r="45" spans="1:14" ht="12.75">
      <c r="A45" s="53">
        <v>34</v>
      </c>
      <c r="B45" s="44" t="s">
        <v>65</v>
      </c>
      <c r="C45" s="45">
        <v>0.415238952309081</v>
      </c>
      <c r="D45" s="46">
        <v>305872.74</v>
      </c>
      <c r="E45" s="46">
        <v>54587.3</v>
      </c>
      <c r="F45" s="46">
        <v>251285.44</v>
      </c>
      <c r="G45" s="46">
        <v>12049.2</v>
      </c>
      <c r="H45" s="46">
        <v>2409.84</v>
      </c>
      <c r="I45" s="46">
        <v>96.39</v>
      </c>
      <c r="J45" s="46">
        <v>9542.97</v>
      </c>
      <c r="K45" s="46">
        <v>1566848.95</v>
      </c>
      <c r="L45" s="46">
        <v>313369.75</v>
      </c>
      <c r="M45" s="47">
        <v>1253479.2</v>
      </c>
      <c r="N45" s="30">
        <f t="shared" si="0"/>
        <v>1514307.6099999999</v>
      </c>
    </row>
    <row r="46" spans="1:14" ht="12.75">
      <c r="A46" s="53">
        <v>35</v>
      </c>
      <c r="B46" s="44" t="s">
        <v>66</v>
      </c>
      <c r="C46" s="45">
        <v>0.088893782895742</v>
      </c>
      <c r="D46" s="46">
        <v>70403.5</v>
      </c>
      <c r="E46" s="46">
        <v>13957.58</v>
      </c>
      <c r="F46" s="46">
        <v>56445.92</v>
      </c>
      <c r="G46" s="46">
        <v>2579.48</v>
      </c>
      <c r="H46" s="46">
        <v>515.9</v>
      </c>
      <c r="I46" s="46">
        <v>20.64</v>
      </c>
      <c r="J46" s="46">
        <v>2042.94</v>
      </c>
      <c r="K46" s="46">
        <v>335428.89</v>
      </c>
      <c r="L46" s="46">
        <v>67085.74</v>
      </c>
      <c r="M46" s="47">
        <v>268343.15</v>
      </c>
      <c r="N46" s="30">
        <f t="shared" si="0"/>
        <v>326832.01</v>
      </c>
    </row>
    <row r="47" spans="1:14" ht="12.75">
      <c r="A47" s="53">
        <v>36</v>
      </c>
      <c r="B47" s="44" t="s">
        <v>67</v>
      </c>
      <c r="C47" s="45">
        <v>0.137148737573338</v>
      </c>
      <c r="D47" s="46">
        <v>22289.6</v>
      </c>
      <c r="E47" s="46">
        <v>3219.23</v>
      </c>
      <c r="F47" s="46">
        <v>19070.37</v>
      </c>
      <c r="G47" s="46">
        <v>3979.71</v>
      </c>
      <c r="H47" s="46">
        <v>795.94</v>
      </c>
      <c r="I47" s="46">
        <v>31.84</v>
      </c>
      <c r="J47" s="46">
        <v>3151.93</v>
      </c>
      <c r="K47" s="46">
        <v>517512.55</v>
      </c>
      <c r="L47" s="46">
        <v>103502.55</v>
      </c>
      <c r="M47" s="47">
        <v>414010</v>
      </c>
      <c r="N47" s="30">
        <f t="shared" si="0"/>
        <v>436232.3</v>
      </c>
    </row>
    <row r="48" spans="1:14" ht="12.75">
      <c r="A48" s="53">
        <v>37</v>
      </c>
      <c r="B48" s="44" t="s">
        <v>68</v>
      </c>
      <c r="C48" s="45">
        <v>0.063210561971169</v>
      </c>
      <c r="D48" s="46">
        <v>15693.97</v>
      </c>
      <c r="E48" s="46">
        <v>3239.84</v>
      </c>
      <c r="F48" s="46">
        <v>12454.13</v>
      </c>
      <c r="G48" s="46">
        <v>1834.21</v>
      </c>
      <c r="H48" s="46">
        <v>366.84</v>
      </c>
      <c r="I48" s="46">
        <v>14.67</v>
      </c>
      <c r="J48" s="46">
        <v>1452.7</v>
      </c>
      <c r="K48" s="46">
        <v>238516.74</v>
      </c>
      <c r="L48" s="46">
        <v>47703.41</v>
      </c>
      <c r="M48" s="47">
        <v>190813.33</v>
      </c>
      <c r="N48" s="30">
        <f t="shared" si="0"/>
        <v>204720.15999999997</v>
      </c>
    </row>
    <row r="49" spans="1:14" ht="12.75">
      <c r="A49" s="53">
        <v>38</v>
      </c>
      <c r="B49" s="44" t="s">
        <v>69</v>
      </c>
      <c r="C49" s="45">
        <v>0.155570234692189</v>
      </c>
      <c r="D49" s="46">
        <v>52704.96</v>
      </c>
      <c r="E49" s="46">
        <v>9576.46</v>
      </c>
      <c r="F49" s="46">
        <v>43128.5</v>
      </c>
      <c r="G49" s="46">
        <v>4514.25</v>
      </c>
      <c r="H49" s="46">
        <v>902.85</v>
      </c>
      <c r="I49" s="46">
        <v>36.11</v>
      </c>
      <c r="J49" s="46">
        <v>3575.29</v>
      </c>
      <c r="K49" s="46">
        <v>587023.53</v>
      </c>
      <c r="L49" s="46">
        <v>117404.68</v>
      </c>
      <c r="M49" s="47">
        <v>469618.85</v>
      </c>
      <c r="N49" s="30">
        <f t="shared" si="0"/>
        <v>516322.63999999996</v>
      </c>
    </row>
    <row r="50" spans="1:14" ht="12.75">
      <c r="A50" s="53">
        <v>39</v>
      </c>
      <c r="B50" s="44" t="s">
        <v>70</v>
      </c>
      <c r="C50" s="45">
        <v>0.23592050074096</v>
      </c>
      <c r="D50" s="46">
        <v>106426.85</v>
      </c>
      <c r="E50" s="46">
        <v>19849.73</v>
      </c>
      <c r="F50" s="46">
        <v>86577.12</v>
      </c>
      <c r="G50" s="46">
        <v>6845.83</v>
      </c>
      <c r="H50" s="46">
        <v>1369.17</v>
      </c>
      <c r="I50" s="46">
        <v>54.77</v>
      </c>
      <c r="J50" s="46">
        <v>5421.89</v>
      </c>
      <c r="K50" s="46">
        <v>890214.64</v>
      </c>
      <c r="L50" s="46">
        <v>178042.94</v>
      </c>
      <c r="M50" s="47">
        <v>712171.7</v>
      </c>
      <c r="N50" s="30">
        <f t="shared" si="0"/>
        <v>804170.71</v>
      </c>
    </row>
    <row r="51" spans="1:14" ht="12.75">
      <c r="A51" s="53">
        <v>40</v>
      </c>
      <c r="B51" s="44" t="s">
        <v>71</v>
      </c>
      <c r="C51" s="45">
        <v>0.079655089375431</v>
      </c>
      <c r="D51" s="46">
        <v>32280.86</v>
      </c>
      <c r="E51" s="46">
        <v>6050.56</v>
      </c>
      <c r="F51" s="46">
        <v>26230.3</v>
      </c>
      <c r="G51" s="46">
        <v>2311.39</v>
      </c>
      <c r="H51" s="46">
        <v>462.28</v>
      </c>
      <c r="I51" s="46">
        <v>18.49</v>
      </c>
      <c r="J51" s="46">
        <v>1830.62</v>
      </c>
      <c r="K51" s="46">
        <v>300567.96</v>
      </c>
      <c r="L51" s="46">
        <v>60113.64</v>
      </c>
      <c r="M51" s="47">
        <v>240454.32</v>
      </c>
      <c r="N51" s="30">
        <f t="shared" si="0"/>
        <v>268515.24</v>
      </c>
    </row>
    <row r="52" spans="1:14" ht="12.75">
      <c r="A52" s="53">
        <v>41</v>
      </c>
      <c r="B52" s="44" t="s">
        <v>72</v>
      </c>
      <c r="C52" s="45">
        <v>0.080663582521432</v>
      </c>
      <c r="D52" s="46">
        <v>13970.57</v>
      </c>
      <c r="E52" s="46">
        <v>2771.4</v>
      </c>
      <c r="F52" s="46">
        <v>11199.17</v>
      </c>
      <c r="G52" s="46">
        <v>2340.68</v>
      </c>
      <c r="H52" s="46">
        <v>468.14</v>
      </c>
      <c r="I52" s="46">
        <v>18.73</v>
      </c>
      <c r="J52" s="46">
        <v>1853.81</v>
      </c>
      <c r="K52" s="46">
        <v>304373.27</v>
      </c>
      <c r="L52" s="46">
        <v>60874.69</v>
      </c>
      <c r="M52" s="47">
        <v>243498.58</v>
      </c>
      <c r="N52" s="30">
        <f t="shared" si="0"/>
        <v>256551.56</v>
      </c>
    </row>
    <row r="53" spans="1:14" ht="12.75">
      <c r="A53" s="53">
        <v>42</v>
      </c>
      <c r="B53" s="44" t="s">
        <v>73</v>
      </c>
      <c r="C53" s="45">
        <v>0.234021904752092</v>
      </c>
      <c r="D53" s="46">
        <v>63036.62</v>
      </c>
      <c r="E53" s="46">
        <v>11930.4</v>
      </c>
      <c r="F53" s="46">
        <v>51106.22</v>
      </c>
      <c r="G53" s="46">
        <v>6790.73</v>
      </c>
      <c r="H53" s="46">
        <v>1358.15</v>
      </c>
      <c r="I53" s="46">
        <v>54.33</v>
      </c>
      <c r="J53" s="46">
        <v>5378.25</v>
      </c>
      <c r="K53" s="46">
        <v>883050.69</v>
      </c>
      <c r="L53" s="46">
        <v>176610.25</v>
      </c>
      <c r="M53" s="47">
        <v>706440.44</v>
      </c>
      <c r="N53" s="30">
        <f t="shared" si="0"/>
        <v>762924.9099999999</v>
      </c>
    </row>
    <row r="54" spans="1:14" ht="12.75">
      <c r="A54" s="53">
        <v>43</v>
      </c>
      <c r="B54" s="44" t="s">
        <v>74</v>
      </c>
      <c r="C54" s="45">
        <v>0.23710133425514</v>
      </c>
      <c r="D54" s="46">
        <v>103236.86</v>
      </c>
      <c r="E54" s="46">
        <v>19931.41</v>
      </c>
      <c r="F54" s="46">
        <v>83305.45</v>
      </c>
      <c r="G54" s="46">
        <v>6880.08</v>
      </c>
      <c r="H54" s="46">
        <v>1376.02</v>
      </c>
      <c r="I54" s="46">
        <v>55.04</v>
      </c>
      <c r="J54" s="46">
        <v>5449.02</v>
      </c>
      <c r="K54" s="46">
        <v>894670.39</v>
      </c>
      <c r="L54" s="46">
        <v>178934.11</v>
      </c>
      <c r="M54" s="47">
        <v>715736.28</v>
      </c>
      <c r="N54" s="30">
        <f t="shared" si="0"/>
        <v>804490.75</v>
      </c>
    </row>
    <row r="55" spans="1:14" ht="12.75">
      <c r="A55" s="53">
        <v>44</v>
      </c>
      <c r="B55" s="44" t="s">
        <v>75</v>
      </c>
      <c r="C55" s="45">
        <v>0.080035908870737</v>
      </c>
      <c r="D55" s="46">
        <v>6401.28</v>
      </c>
      <c r="E55" s="46">
        <v>974.84</v>
      </c>
      <c r="F55" s="46">
        <v>5426.44</v>
      </c>
      <c r="G55" s="46">
        <v>2322.44</v>
      </c>
      <c r="H55" s="46">
        <v>464.49</v>
      </c>
      <c r="I55" s="46">
        <v>18.58</v>
      </c>
      <c r="J55" s="46">
        <v>1839.37</v>
      </c>
      <c r="K55" s="46">
        <v>302004.89</v>
      </c>
      <c r="L55" s="46">
        <v>60401</v>
      </c>
      <c r="M55" s="47">
        <v>241603.89</v>
      </c>
      <c r="N55" s="30">
        <f t="shared" si="0"/>
        <v>248869.7</v>
      </c>
    </row>
    <row r="56" spans="1:14" ht="12.75">
      <c r="A56" s="53">
        <v>45</v>
      </c>
      <c r="B56" s="44" t="s">
        <v>76</v>
      </c>
      <c r="C56" s="45">
        <v>0.432324825134737</v>
      </c>
      <c r="D56" s="46">
        <v>91341.98</v>
      </c>
      <c r="E56" s="46">
        <v>16227.8</v>
      </c>
      <c r="F56" s="46">
        <v>75114.18</v>
      </c>
      <c r="G56" s="46">
        <v>12544.99</v>
      </c>
      <c r="H56" s="46">
        <v>2509</v>
      </c>
      <c r="I56" s="46">
        <v>100.36</v>
      </c>
      <c r="J56" s="46">
        <v>9935.63</v>
      </c>
      <c r="K56" s="46">
        <v>1631320.22</v>
      </c>
      <c r="L56" s="46">
        <v>326263.97</v>
      </c>
      <c r="M56" s="47">
        <v>1305056.25</v>
      </c>
      <c r="N56" s="30">
        <f t="shared" si="0"/>
        <v>1390106.06</v>
      </c>
    </row>
    <row r="57" spans="1:14" ht="12.75">
      <c r="A57" s="53">
        <v>46</v>
      </c>
      <c r="B57" s="44" t="s">
        <v>77</v>
      </c>
      <c r="C57" s="45">
        <v>0.437087342565122</v>
      </c>
      <c r="D57" s="46">
        <v>183850.89</v>
      </c>
      <c r="E57" s="46">
        <v>33062.28</v>
      </c>
      <c r="F57" s="46">
        <v>150788.61</v>
      </c>
      <c r="G57" s="46">
        <v>12683.19</v>
      </c>
      <c r="H57" s="46">
        <v>2536.64</v>
      </c>
      <c r="I57" s="46">
        <v>101.47</v>
      </c>
      <c r="J57" s="46">
        <v>10045.08</v>
      </c>
      <c r="K57" s="46">
        <v>1649291.08</v>
      </c>
      <c r="L57" s="46">
        <v>329858.29</v>
      </c>
      <c r="M57" s="47">
        <v>1319432.79</v>
      </c>
      <c r="N57" s="30">
        <f t="shared" si="0"/>
        <v>1480266.48</v>
      </c>
    </row>
    <row r="58" spans="1:14" ht="12.75">
      <c r="A58" s="53">
        <v>47</v>
      </c>
      <c r="B58" s="44" t="s">
        <v>78</v>
      </c>
      <c r="C58" s="45">
        <v>0.520610059357056</v>
      </c>
      <c r="D58" s="46">
        <v>209265.83</v>
      </c>
      <c r="E58" s="46">
        <v>40260.63</v>
      </c>
      <c r="F58" s="46">
        <v>169005.2</v>
      </c>
      <c r="G58" s="46">
        <v>15106.79</v>
      </c>
      <c r="H58" s="46">
        <v>3021.36</v>
      </c>
      <c r="I58" s="46">
        <v>120.85</v>
      </c>
      <c r="J58" s="46">
        <v>11964.58</v>
      </c>
      <c r="K58" s="46">
        <v>1964452.84</v>
      </c>
      <c r="L58" s="46">
        <v>392890.56</v>
      </c>
      <c r="M58" s="47">
        <v>1571562.28</v>
      </c>
      <c r="N58" s="30">
        <f t="shared" si="0"/>
        <v>1752532.06</v>
      </c>
    </row>
    <row r="59" spans="1:14" ht="12.75">
      <c r="A59" s="53">
        <v>48</v>
      </c>
      <c r="B59" s="44" t="s">
        <v>79</v>
      </c>
      <c r="C59" s="45">
        <v>0.562299533104833</v>
      </c>
      <c r="D59" s="46">
        <v>1245952.72</v>
      </c>
      <c r="E59" s="46">
        <v>230889.96</v>
      </c>
      <c r="F59" s="46">
        <v>1015062.76</v>
      </c>
      <c r="G59" s="46">
        <v>16316.53</v>
      </c>
      <c r="H59" s="46">
        <v>3263.31</v>
      </c>
      <c r="I59" s="46">
        <v>130.53</v>
      </c>
      <c r="J59" s="46">
        <v>12922.69</v>
      </c>
      <c r="K59" s="46">
        <v>2121762.74</v>
      </c>
      <c r="L59" s="46">
        <v>424352.58</v>
      </c>
      <c r="M59" s="47">
        <v>1697410.16</v>
      </c>
      <c r="N59" s="30">
        <f t="shared" si="0"/>
        <v>2725395.61</v>
      </c>
    </row>
    <row r="60" spans="1:14" ht="12.75">
      <c r="A60" s="53">
        <v>49</v>
      </c>
      <c r="B60" s="44" t="s">
        <v>80</v>
      </c>
      <c r="C60" s="45">
        <v>0.07953723116001</v>
      </c>
      <c r="D60" s="46">
        <v>28417.35</v>
      </c>
      <c r="E60" s="46">
        <v>4774.13</v>
      </c>
      <c r="F60" s="46">
        <v>23643.22</v>
      </c>
      <c r="G60" s="46">
        <v>2307.96</v>
      </c>
      <c r="H60" s="46">
        <v>461.59</v>
      </c>
      <c r="I60" s="46">
        <v>18.46</v>
      </c>
      <c r="J60" s="46">
        <v>1827.91</v>
      </c>
      <c r="K60" s="46">
        <v>300123.16</v>
      </c>
      <c r="L60" s="46">
        <v>60024.63</v>
      </c>
      <c r="M60" s="47">
        <v>240098.53</v>
      </c>
      <c r="N60" s="30">
        <f t="shared" si="0"/>
        <v>265569.66</v>
      </c>
    </row>
    <row r="61" spans="1:14" ht="12.75">
      <c r="A61" s="53">
        <v>50</v>
      </c>
      <c r="B61" s="44" t="s">
        <v>81</v>
      </c>
      <c r="C61" s="45">
        <v>0.085217606269571</v>
      </c>
      <c r="D61" s="46">
        <v>22174.93</v>
      </c>
      <c r="E61" s="46">
        <v>4747.42</v>
      </c>
      <c r="F61" s="46">
        <v>17427.51</v>
      </c>
      <c r="G61" s="46">
        <v>2472.8</v>
      </c>
      <c r="H61" s="46">
        <v>494.56</v>
      </c>
      <c r="I61" s="46">
        <v>19.78</v>
      </c>
      <c r="J61" s="46">
        <v>1958.46</v>
      </c>
      <c r="K61" s="46">
        <v>321557.44</v>
      </c>
      <c r="L61" s="46">
        <v>64311.55</v>
      </c>
      <c r="M61" s="47">
        <v>257245.89</v>
      </c>
      <c r="N61" s="30">
        <f t="shared" si="0"/>
        <v>276631.86</v>
      </c>
    </row>
    <row r="62" spans="1:14" ht="12.75">
      <c r="A62" s="53">
        <v>51</v>
      </c>
      <c r="B62" s="44" t="s">
        <v>82</v>
      </c>
      <c r="C62" s="45">
        <v>0.098540805034524</v>
      </c>
      <c r="D62" s="46">
        <v>31561.4</v>
      </c>
      <c r="E62" s="46">
        <v>5585.78</v>
      </c>
      <c r="F62" s="46">
        <v>25975.62</v>
      </c>
      <c r="G62" s="46">
        <v>2859.41</v>
      </c>
      <c r="H62" s="46">
        <v>571.88</v>
      </c>
      <c r="I62" s="46">
        <v>22.88</v>
      </c>
      <c r="J62" s="46">
        <v>2264.65</v>
      </c>
      <c r="K62" s="46">
        <v>371830.78</v>
      </c>
      <c r="L62" s="46">
        <v>74366.24</v>
      </c>
      <c r="M62" s="47">
        <v>297464.54</v>
      </c>
      <c r="N62" s="30">
        <f t="shared" si="0"/>
        <v>325704.81</v>
      </c>
    </row>
    <row r="63" spans="1:14" ht="12.75">
      <c r="A63" s="53">
        <v>52</v>
      </c>
      <c r="B63" s="44" t="s">
        <v>83</v>
      </c>
      <c r="C63" s="45">
        <v>0.108326039845301</v>
      </c>
      <c r="D63" s="46">
        <v>128386.38</v>
      </c>
      <c r="E63" s="46">
        <v>23404.28</v>
      </c>
      <c r="F63" s="46">
        <v>104982.1</v>
      </c>
      <c r="G63" s="46">
        <v>3143.35</v>
      </c>
      <c r="H63" s="46">
        <v>628.67</v>
      </c>
      <c r="I63" s="46">
        <v>25.15</v>
      </c>
      <c r="J63" s="46">
        <v>2489.53</v>
      </c>
      <c r="K63" s="46">
        <v>408753.86</v>
      </c>
      <c r="L63" s="46">
        <v>81750.75</v>
      </c>
      <c r="M63" s="47">
        <v>327003.11</v>
      </c>
      <c r="N63" s="30">
        <f t="shared" si="0"/>
        <v>434474.74</v>
      </c>
    </row>
    <row r="64" spans="1:14" ht="12.75">
      <c r="A64" s="53">
        <v>53</v>
      </c>
      <c r="B64" s="44" t="s">
        <v>84</v>
      </c>
      <c r="C64" s="45">
        <v>0.339358616587339</v>
      </c>
      <c r="D64" s="46">
        <v>69985.48</v>
      </c>
      <c r="E64" s="46">
        <v>13027.49</v>
      </c>
      <c r="F64" s="46">
        <v>56957.99</v>
      </c>
      <c r="G64" s="46">
        <v>9847.34</v>
      </c>
      <c r="H64" s="46">
        <v>1969.47</v>
      </c>
      <c r="I64" s="46">
        <v>78.78</v>
      </c>
      <c r="J64" s="46">
        <v>7799.09</v>
      </c>
      <c r="K64" s="46">
        <v>1280524.8</v>
      </c>
      <c r="L64" s="46">
        <v>256104.97</v>
      </c>
      <c r="M64" s="47">
        <v>1024419.83</v>
      </c>
      <c r="N64" s="30">
        <f t="shared" si="0"/>
        <v>1089176.91</v>
      </c>
    </row>
    <row r="65" spans="1:14" ht="12.75">
      <c r="A65" s="53">
        <v>54</v>
      </c>
      <c r="B65" s="44" t="s">
        <v>85</v>
      </c>
      <c r="C65" s="45">
        <v>0.133042838133144</v>
      </c>
      <c r="D65" s="46">
        <v>51967.62</v>
      </c>
      <c r="E65" s="46">
        <v>10783.03</v>
      </c>
      <c r="F65" s="46">
        <v>41184.59</v>
      </c>
      <c r="G65" s="46">
        <v>3860.58</v>
      </c>
      <c r="H65" s="46">
        <v>772.12</v>
      </c>
      <c r="I65" s="46">
        <v>30.88</v>
      </c>
      <c r="J65" s="46">
        <v>3057.58</v>
      </c>
      <c r="K65" s="46">
        <v>502019.68</v>
      </c>
      <c r="L65" s="46">
        <v>100404.07</v>
      </c>
      <c r="M65" s="47">
        <v>401615.61</v>
      </c>
      <c r="N65" s="30">
        <f t="shared" si="0"/>
        <v>445857.77999999997</v>
      </c>
    </row>
    <row r="66" spans="1:14" ht="12.75">
      <c r="A66" s="53">
        <v>55</v>
      </c>
      <c r="B66" s="44" t="s">
        <v>86</v>
      </c>
      <c r="C66" s="45">
        <v>0.129286476595859</v>
      </c>
      <c r="D66" s="46">
        <v>162375.18</v>
      </c>
      <c r="E66" s="46">
        <v>29691.58</v>
      </c>
      <c r="F66" s="46">
        <v>132683.6</v>
      </c>
      <c r="G66" s="46">
        <v>3751.56</v>
      </c>
      <c r="H66" s="46">
        <v>750.31</v>
      </c>
      <c r="I66" s="46">
        <v>30.01</v>
      </c>
      <c r="J66" s="46">
        <v>2971.24</v>
      </c>
      <c r="K66" s="46">
        <v>487845.49</v>
      </c>
      <c r="L66" s="46">
        <v>97569.15</v>
      </c>
      <c r="M66" s="47">
        <v>390276.34</v>
      </c>
      <c r="N66" s="30">
        <f t="shared" si="0"/>
        <v>525931.18</v>
      </c>
    </row>
    <row r="67" spans="1:14" ht="12.75">
      <c r="A67" s="53">
        <v>56</v>
      </c>
      <c r="B67" s="44" t="s">
        <v>87</v>
      </c>
      <c r="C67" s="45">
        <v>0.07961674718988</v>
      </c>
      <c r="D67" s="46">
        <v>31593.51</v>
      </c>
      <c r="E67" s="46">
        <v>5815.08</v>
      </c>
      <c r="F67" s="46">
        <v>25778.43</v>
      </c>
      <c r="G67" s="46">
        <v>2310.28</v>
      </c>
      <c r="H67" s="46">
        <v>462.06</v>
      </c>
      <c r="I67" s="46">
        <v>18.48</v>
      </c>
      <c r="J67" s="46">
        <v>1829.74</v>
      </c>
      <c r="K67" s="46">
        <v>300423.33</v>
      </c>
      <c r="L67" s="46">
        <v>60084.64</v>
      </c>
      <c r="M67" s="47">
        <v>240338.69</v>
      </c>
      <c r="N67" s="30">
        <f t="shared" si="0"/>
        <v>267946.86</v>
      </c>
    </row>
    <row r="68" spans="1:14" ht="12.75">
      <c r="A68" s="53">
        <v>57</v>
      </c>
      <c r="B68" s="44" t="s">
        <v>88</v>
      </c>
      <c r="C68" s="45">
        <v>0.193006070861731</v>
      </c>
      <c r="D68" s="46">
        <v>64377.75</v>
      </c>
      <c r="E68" s="46">
        <v>11583.82</v>
      </c>
      <c r="F68" s="46">
        <v>52793.93</v>
      </c>
      <c r="G68" s="46">
        <v>5600.55</v>
      </c>
      <c r="H68" s="46">
        <v>1120.11</v>
      </c>
      <c r="I68" s="46">
        <v>44.8</v>
      </c>
      <c r="J68" s="46">
        <v>4435.64</v>
      </c>
      <c r="K68" s="46">
        <v>728282.77</v>
      </c>
      <c r="L68" s="46">
        <v>145656.49</v>
      </c>
      <c r="M68" s="47">
        <v>582626.28</v>
      </c>
      <c r="N68" s="30">
        <f t="shared" si="0"/>
        <v>639855.85</v>
      </c>
    </row>
    <row r="69" spans="1:14" ht="12.75">
      <c r="A69" s="53">
        <v>58</v>
      </c>
      <c r="B69" s="44" t="s">
        <v>89</v>
      </c>
      <c r="C69" s="45">
        <v>0.104169118691913</v>
      </c>
      <c r="D69" s="46">
        <v>40039.52</v>
      </c>
      <c r="E69" s="46">
        <v>7771.78</v>
      </c>
      <c r="F69" s="46">
        <v>32267.74</v>
      </c>
      <c r="G69" s="46">
        <v>3022.74</v>
      </c>
      <c r="H69" s="46">
        <v>604.55</v>
      </c>
      <c r="I69" s="46">
        <v>24.18</v>
      </c>
      <c r="J69" s="46">
        <v>2394.01</v>
      </c>
      <c r="K69" s="46">
        <v>393068.32</v>
      </c>
      <c r="L69" s="46">
        <v>78613.64</v>
      </c>
      <c r="M69" s="47">
        <v>314454.68</v>
      </c>
      <c r="N69" s="30">
        <f t="shared" si="0"/>
        <v>349116.43</v>
      </c>
    </row>
    <row r="70" spans="1:14" ht="12.75">
      <c r="A70" s="53">
        <v>59</v>
      </c>
      <c r="B70" s="44" t="s">
        <v>90</v>
      </c>
      <c r="C70" s="45">
        <v>2.72034155300999</v>
      </c>
      <c r="D70" s="46">
        <v>2075576.13</v>
      </c>
      <c r="E70" s="46">
        <v>388426.51</v>
      </c>
      <c r="F70" s="46">
        <v>1687149.62</v>
      </c>
      <c r="G70" s="46">
        <v>78937.48</v>
      </c>
      <c r="H70" s="46">
        <v>15787.5</v>
      </c>
      <c r="I70" s="46">
        <v>631.5</v>
      </c>
      <c r="J70" s="46">
        <v>62518.48</v>
      </c>
      <c r="K70" s="46">
        <v>10264848.02</v>
      </c>
      <c r="L70" s="46">
        <v>2052969.61</v>
      </c>
      <c r="M70" s="47">
        <v>8211878.41</v>
      </c>
      <c r="N70" s="30">
        <f t="shared" si="0"/>
        <v>9961546.51</v>
      </c>
    </row>
    <row r="71" spans="1:14" ht="12.75">
      <c r="A71" s="53">
        <v>60</v>
      </c>
      <c r="B71" s="44" t="s">
        <v>91</v>
      </c>
      <c r="C71" s="45">
        <v>0.085894051057853</v>
      </c>
      <c r="D71" s="46">
        <v>34152.54</v>
      </c>
      <c r="E71" s="46">
        <v>7105.78</v>
      </c>
      <c r="F71" s="46">
        <v>27046.76</v>
      </c>
      <c r="G71" s="46">
        <v>2492.44</v>
      </c>
      <c r="H71" s="46">
        <v>498.49</v>
      </c>
      <c r="I71" s="46">
        <v>19.94</v>
      </c>
      <c r="J71" s="46">
        <v>1974.01</v>
      </c>
      <c r="K71" s="46">
        <v>324109.77</v>
      </c>
      <c r="L71" s="46">
        <v>64821.94</v>
      </c>
      <c r="M71" s="47">
        <v>259287.83</v>
      </c>
      <c r="N71" s="30">
        <f t="shared" si="0"/>
        <v>288308.6</v>
      </c>
    </row>
    <row r="72" spans="1:14" ht="12.75">
      <c r="A72" s="53">
        <v>61</v>
      </c>
      <c r="B72" s="44" t="s">
        <v>92</v>
      </c>
      <c r="C72" s="45">
        <v>0.292786170493097</v>
      </c>
      <c r="D72" s="46">
        <v>35168.18</v>
      </c>
      <c r="E72" s="46">
        <v>6213.37</v>
      </c>
      <c r="F72" s="46">
        <v>28954.81</v>
      </c>
      <c r="G72" s="46">
        <v>8495.93</v>
      </c>
      <c r="H72" s="46">
        <v>1699.19</v>
      </c>
      <c r="I72" s="46">
        <v>67.97</v>
      </c>
      <c r="J72" s="46">
        <v>6728.77</v>
      </c>
      <c r="K72" s="46">
        <v>1104789.8</v>
      </c>
      <c r="L72" s="46">
        <v>220957.97</v>
      </c>
      <c r="M72" s="47">
        <v>883831.83</v>
      </c>
      <c r="N72" s="30">
        <f t="shared" si="0"/>
        <v>919515.4099999999</v>
      </c>
    </row>
    <row r="73" spans="1:14" ht="12.75">
      <c r="A73" s="53">
        <v>62</v>
      </c>
      <c r="B73" s="44" t="s">
        <v>93</v>
      </c>
      <c r="C73" s="45">
        <v>0.178080268507052</v>
      </c>
      <c r="D73" s="46">
        <v>349837.2</v>
      </c>
      <c r="E73" s="46">
        <v>66206.15</v>
      </c>
      <c r="F73" s="46">
        <v>283631.05</v>
      </c>
      <c r="G73" s="46">
        <v>5167.45</v>
      </c>
      <c r="H73" s="46">
        <v>1033.49</v>
      </c>
      <c r="I73" s="46">
        <v>41.34</v>
      </c>
      <c r="J73" s="46">
        <v>4092.62</v>
      </c>
      <c r="K73" s="46">
        <v>671962.38</v>
      </c>
      <c r="L73" s="46">
        <v>134392.49</v>
      </c>
      <c r="M73" s="47">
        <v>537569.89</v>
      </c>
      <c r="N73" s="30">
        <f t="shared" si="0"/>
        <v>825293.56</v>
      </c>
    </row>
    <row r="74" spans="1:14" ht="12.75">
      <c r="A74" s="53">
        <v>63</v>
      </c>
      <c r="B74" s="44" t="s">
        <v>94</v>
      </c>
      <c r="C74" s="45">
        <v>0.250313659847287</v>
      </c>
      <c r="D74" s="46">
        <v>65575.08</v>
      </c>
      <c r="E74" s="46">
        <v>13639.27</v>
      </c>
      <c r="F74" s="46">
        <v>51935.81</v>
      </c>
      <c r="G74" s="46">
        <v>7263.48</v>
      </c>
      <c r="H74" s="46">
        <v>1452.7</v>
      </c>
      <c r="I74" s="46">
        <v>58.11</v>
      </c>
      <c r="J74" s="46">
        <v>5752.67</v>
      </c>
      <c r="K74" s="46">
        <v>944525.39</v>
      </c>
      <c r="L74" s="46">
        <v>188905.09</v>
      </c>
      <c r="M74" s="47">
        <v>755620.3</v>
      </c>
      <c r="N74" s="30">
        <f t="shared" si="0"/>
        <v>813308.78</v>
      </c>
    </row>
    <row r="75" spans="1:14" ht="12.75">
      <c r="A75" s="53">
        <v>64</v>
      </c>
      <c r="B75" s="44" t="s">
        <v>95</v>
      </c>
      <c r="C75" s="45">
        <v>1.11765018794016</v>
      </c>
      <c r="D75" s="46">
        <v>347237.93</v>
      </c>
      <c r="E75" s="46">
        <v>65296.37</v>
      </c>
      <c r="F75" s="46">
        <v>281941.56</v>
      </c>
      <c r="G75" s="46">
        <v>32431.4</v>
      </c>
      <c r="H75" s="46">
        <v>6486.28</v>
      </c>
      <c r="I75" s="46">
        <v>259.45</v>
      </c>
      <c r="J75" s="46">
        <v>25685.67</v>
      </c>
      <c r="K75" s="46">
        <v>4217304.74</v>
      </c>
      <c r="L75" s="46">
        <v>843460.93</v>
      </c>
      <c r="M75" s="47">
        <v>3373843.81</v>
      </c>
      <c r="N75" s="30">
        <f t="shared" si="0"/>
        <v>3681471.04</v>
      </c>
    </row>
    <row r="76" spans="1:14" ht="12.75">
      <c r="A76" s="53">
        <v>65</v>
      </c>
      <c r="B76" s="44" t="s">
        <v>96</v>
      </c>
      <c r="C76" s="45">
        <v>0.245593671200412</v>
      </c>
      <c r="D76" s="46">
        <v>227554.98</v>
      </c>
      <c r="E76" s="46">
        <v>44202.25</v>
      </c>
      <c r="F76" s="46">
        <v>183352.73</v>
      </c>
      <c r="G76" s="46">
        <v>7126.51</v>
      </c>
      <c r="H76" s="46">
        <v>1425.3</v>
      </c>
      <c r="I76" s="46">
        <v>57.01</v>
      </c>
      <c r="J76" s="46">
        <v>5644.2</v>
      </c>
      <c r="K76" s="46">
        <v>926715.18</v>
      </c>
      <c r="L76" s="46">
        <v>185343.05</v>
      </c>
      <c r="M76" s="47">
        <v>741372.13</v>
      </c>
      <c r="N76" s="30">
        <f t="shared" si="0"/>
        <v>930369.06</v>
      </c>
    </row>
    <row r="77" spans="1:14" ht="12.75">
      <c r="A77" s="53">
        <v>66</v>
      </c>
      <c r="B77" s="44" t="s">
        <v>97</v>
      </c>
      <c r="C77" s="45">
        <v>0.171698782699411</v>
      </c>
      <c r="D77" s="46">
        <v>69669.12</v>
      </c>
      <c r="E77" s="46">
        <v>12896.79</v>
      </c>
      <c r="F77" s="46">
        <v>56772.33</v>
      </c>
      <c r="G77" s="46">
        <v>4982.28</v>
      </c>
      <c r="H77" s="46">
        <v>996.46</v>
      </c>
      <c r="I77" s="46">
        <v>39.86</v>
      </c>
      <c r="J77" s="46">
        <v>3945.96</v>
      </c>
      <c r="K77" s="46">
        <v>647882.49</v>
      </c>
      <c r="L77" s="46">
        <v>129576.42</v>
      </c>
      <c r="M77" s="47">
        <v>518306.07</v>
      </c>
      <c r="N77" s="30">
        <f aca="true" t="shared" si="1" ref="N77:N140">+F77+J77+M77</f>
        <v>579024.36</v>
      </c>
    </row>
    <row r="78" spans="1:14" ht="12.75">
      <c r="A78" s="53">
        <v>67</v>
      </c>
      <c r="B78" s="44" t="s">
        <v>98</v>
      </c>
      <c r="C78" s="45">
        <v>0.06471469088816</v>
      </c>
      <c r="D78" s="46">
        <v>12584.5</v>
      </c>
      <c r="E78" s="46">
        <v>2282.64</v>
      </c>
      <c r="F78" s="46">
        <v>10301.86</v>
      </c>
      <c r="G78" s="46">
        <v>1877.86</v>
      </c>
      <c r="H78" s="46">
        <v>375.57</v>
      </c>
      <c r="I78" s="46">
        <v>15.02</v>
      </c>
      <c r="J78" s="46">
        <v>1487.27</v>
      </c>
      <c r="K78" s="46">
        <v>244192.4</v>
      </c>
      <c r="L78" s="46">
        <v>48838.56</v>
      </c>
      <c r="M78" s="47">
        <v>195353.84</v>
      </c>
      <c r="N78" s="30">
        <f t="shared" si="1"/>
        <v>207142.97</v>
      </c>
    </row>
    <row r="79" spans="1:14" ht="12.75">
      <c r="A79" s="53">
        <v>68</v>
      </c>
      <c r="B79" s="44" t="s">
        <v>99</v>
      </c>
      <c r="C79" s="45">
        <v>0.089890023933373</v>
      </c>
      <c r="D79" s="46">
        <v>17993.01</v>
      </c>
      <c r="E79" s="46">
        <v>3141.62</v>
      </c>
      <c r="F79" s="46">
        <v>14851.39</v>
      </c>
      <c r="G79" s="46">
        <v>2608.39</v>
      </c>
      <c r="H79" s="46">
        <v>521.68</v>
      </c>
      <c r="I79" s="46">
        <v>20.87</v>
      </c>
      <c r="J79" s="46">
        <v>2065.84</v>
      </c>
      <c r="K79" s="46">
        <v>339188.09</v>
      </c>
      <c r="L79" s="46">
        <v>67837.65</v>
      </c>
      <c r="M79" s="47">
        <v>271350.44</v>
      </c>
      <c r="N79" s="30">
        <f t="shared" si="1"/>
        <v>288267.67</v>
      </c>
    </row>
    <row r="80" spans="1:14" ht="12.75">
      <c r="A80" s="53">
        <v>69</v>
      </c>
      <c r="B80" s="44" t="s">
        <v>100</v>
      </c>
      <c r="C80" s="45">
        <v>0.137779285794621</v>
      </c>
      <c r="D80" s="46">
        <v>68663.65</v>
      </c>
      <c r="E80" s="46">
        <v>13759.08</v>
      </c>
      <c r="F80" s="46">
        <v>54904.57</v>
      </c>
      <c r="G80" s="46">
        <v>3998</v>
      </c>
      <c r="H80" s="46">
        <v>799.6</v>
      </c>
      <c r="I80" s="46">
        <v>31.98</v>
      </c>
      <c r="J80" s="46">
        <v>3166.42</v>
      </c>
      <c r="K80" s="46">
        <v>519891.92</v>
      </c>
      <c r="L80" s="46">
        <v>103978.4</v>
      </c>
      <c r="M80" s="47">
        <v>415913.52</v>
      </c>
      <c r="N80" s="30">
        <f t="shared" si="1"/>
        <v>473984.51</v>
      </c>
    </row>
    <row r="81" spans="1:14" ht="12.75">
      <c r="A81" s="53">
        <v>70</v>
      </c>
      <c r="B81" s="44" t="s">
        <v>101</v>
      </c>
      <c r="C81" s="45">
        <v>0.404378279617866</v>
      </c>
      <c r="D81" s="46">
        <v>80920.14</v>
      </c>
      <c r="E81" s="46">
        <v>14419.62</v>
      </c>
      <c r="F81" s="46">
        <v>66500.52</v>
      </c>
      <c r="G81" s="46">
        <v>11734.04</v>
      </c>
      <c r="H81" s="46">
        <v>2346.81</v>
      </c>
      <c r="I81" s="46">
        <v>93.87</v>
      </c>
      <c r="J81" s="46">
        <v>9293.36</v>
      </c>
      <c r="K81" s="46">
        <v>1525867.88</v>
      </c>
      <c r="L81" s="46">
        <v>305173.61</v>
      </c>
      <c r="M81" s="47">
        <v>1220694.27</v>
      </c>
      <c r="N81" s="30">
        <f t="shared" si="1"/>
        <v>1296488.15</v>
      </c>
    </row>
    <row r="82" spans="1:14" ht="12.75">
      <c r="A82" s="53">
        <v>71</v>
      </c>
      <c r="B82" s="44" t="s">
        <v>102</v>
      </c>
      <c r="C82" s="45">
        <v>1.6699611768172</v>
      </c>
      <c r="D82" s="46">
        <v>852917.99</v>
      </c>
      <c r="E82" s="46">
        <v>159152.07</v>
      </c>
      <c r="F82" s="46">
        <v>693765.92</v>
      </c>
      <c r="G82" s="46">
        <v>48458.08</v>
      </c>
      <c r="H82" s="46">
        <v>9691.62</v>
      </c>
      <c r="I82" s="46">
        <v>387.66</v>
      </c>
      <c r="J82" s="46">
        <v>38378.8</v>
      </c>
      <c r="K82" s="46">
        <v>6301377</v>
      </c>
      <c r="L82" s="46">
        <v>1260275.44</v>
      </c>
      <c r="M82" s="47">
        <v>5041101.56</v>
      </c>
      <c r="N82" s="30">
        <f t="shared" si="1"/>
        <v>5773246.279999999</v>
      </c>
    </row>
    <row r="83" spans="1:14" ht="12.75">
      <c r="A83" s="53">
        <v>72</v>
      </c>
      <c r="B83" s="44" t="s">
        <v>103</v>
      </c>
      <c r="C83" s="45">
        <v>0.088714160209388</v>
      </c>
      <c r="D83" s="46">
        <v>30965.24</v>
      </c>
      <c r="E83" s="46">
        <v>5738.32</v>
      </c>
      <c r="F83" s="46">
        <v>25226.92</v>
      </c>
      <c r="G83" s="46">
        <v>2574.26</v>
      </c>
      <c r="H83" s="46">
        <v>514.85</v>
      </c>
      <c r="I83" s="46">
        <v>20.59</v>
      </c>
      <c r="J83" s="46">
        <v>2038.82</v>
      </c>
      <c r="K83" s="46">
        <v>334751.09</v>
      </c>
      <c r="L83" s="46">
        <v>66950.18</v>
      </c>
      <c r="M83" s="47">
        <v>267800.91</v>
      </c>
      <c r="N83" s="30">
        <f t="shared" si="1"/>
        <v>295066.64999999997</v>
      </c>
    </row>
    <row r="84" spans="1:14" ht="12.75">
      <c r="A84" s="53">
        <v>73</v>
      </c>
      <c r="B84" s="44" t="s">
        <v>104</v>
      </c>
      <c r="C84" s="45">
        <v>0.514328754773092</v>
      </c>
      <c r="D84" s="46">
        <v>166332.42</v>
      </c>
      <c r="E84" s="46">
        <v>31276.76</v>
      </c>
      <c r="F84" s="46">
        <v>135055.66</v>
      </c>
      <c r="G84" s="46">
        <v>14924.53</v>
      </c>
      <c r="H84" s="46">
        <v>2984.91</v>
      </c>
      <c r="I84" s="46">
        <v>119.4</v>
      </c>
      <c r="J84" s="46">
        <v>11820.22</v>
      </c>
      <c r="K84" s="46">
        <v>1940751.39</v>
      </c>
      <c r="L84" s="46">
        <v>388150.25</v>
      </c>
      <c r="M84" s="47">
        <v>1552601.14</v>
      </c>
      <c r="N84" s="30">
        <f t="shared" si="1"/>
        <v>1699477.02</v>
      </c>
    </row>
    <row r="85" spans="1:14" ht="12.75">
      <c r="A85" s="53">
        <v>74</v>
      </c>
      <c r="B85" s="44" t="s">
        <v>105</v>
      </c>
      <c r="C85" s="45">
        <v>0.090204888896061</v>
      </c>
      <c r="D85" s="46">
        <v>42148.81</v>
      </c>
      <c r="E85" s="46">
        <v>6628.41</v>
      </c>
      <c r="F85" s="46">
        <v>35520.4</v>
      </c>
      <c r="G85" s="46">
        <v>2617.51</v>
      </c>
      <c r="H85" s="46">
        <v>523.5</v>
      </c>
      <c r="I85" s="46">
        <v>20.94</v>
      </c>
      <c r="J85" s="46">
        <v>2073.07</v>
      </c>
      <c r="K85" s="46">
        <v>340376.05</v>
      </c>
      <c r="L85" s="46">
        <v>68075.18</v>
      </c>
      <c r="M85" s="47">
        <v>272300.87</v>
      </c>
      <c r="N85" s="30">
        <f t="shared" si="1"/>
        <v>309894.33999999997</v>
      </c>
    </row>
    <row r="86" spans="1:14" ht="12.75">
      <c r="A86" s="53">
        <v>75</v>
      </c>
      <c r="B86" s="44" t="s">
        <v>106</v>
      </c>
      <c r="C86" s="45">
        <v>0.093927347838202</v>
      </c>
      <c r="D86" s="46">
        <v>19764.8</v>
      </c>
      <c r="E86" s="46">
        <v>3794.17</v>
      </c>
      <c r="F86" s="46">
        <v>15970.63</v>
      </c>
      <c r="G86" s="46">
        <v>2725.53</v>
      </c>
      <c r="H86" s="46">
        <v>545.11</v>
      </c>
      <c r="I86" s="46">
        <v>21.8</v>
      </c>
      <c r="J86" s="46">
        <v>2158.62</v>
      </c>
      <c r="K86" s="46">
        <v>354422.44</v>
      </c>
      <c r="L86" s="46">
        <v>70884.43</v>
      </c>
      <c r="M86" s="47">
        <v>283538.01</v>
      </c>
      <c r="N86" s="30">
        <f t="shared" si="1"/>
        <v>301667.26</v>
      </c>
    </row>
    <row r="87" spans="1:14" ht="12.75">
      <c r="A87" s="53">
        <v>76</v>
      </c>
      <c r="B87" s="44" t="s">
        <v>107</v>
      </c>
      <c r="C87" s="45">
        <v>0.072031674799081</v>
      </c>
      <c r="D87" s="46">
        <v>16712.99</v>
      </c>
      <c r="E87" s="46">
        <v>2613.06</v>
      </c>
      <c r="F87" s="46">
        <v>14099.93</v>
      </c>
      <c r="G87" s="46">
        <v>2090.18</v>
      </c>
      <c r="H87" s="46">
        <v>418.04</v>
      </c>
      <c r="I87" s="46">
        <v>16.72</v>
      </c>
      <c r="J87" s="46">
        <v>1655.42</v>
      </c>
      <c r="K87" s="46">
        <v>271802</v>
      </c>
      <c r="L87" s="46">
        <v>54360.44</v>
      </c>
      <c r="M87" s="47">
        <v>217441.56</v>
      </c>
      <c r="N87" s="30">
        <f t="shared" si="1"/>
        <v>233196.91</v>
      </c>
    </row>
    <row r="88" spans="1:14" ht="12.75">
      <c r="A88" s="53">
        <v>77</v>
      </c>
      <c r="B88" s="44" t="s">
        <v>108</v>
      </c>
      <c r="C88" s="45">
        <v>0.076628337019249</v>
      </c>
      <c r="D88" s="46">
        <v>29617.07</v>
      </c>
      <c r="E88" s="46">
        <v>4984.39</v>
      </c>
      <c r="F88" s="46">
        <v>24632.68</v>
      </c>
      <c r="G88" s="46">
        <v>2223.56</v>
      </c>
      <c r="H88" s="46">
        <v>444.71</v>
      </c>
      <c r="I88" s="46">
        <v>17.79</v>
      </c>
      <c r="J88" s="46">
        <v>1761.06</v>
      </c>
      <c r="K88" s="46">
        <v>289146.81</v>
      </c>
      <c r="L88" s="46">
        <v>57829.28</v>
      </c>
      <c r="M88" s="47">
        <v>231317.53</v>
      </c>
      <c r="N88" s="30">
        <f t="shared" si="1"/>
        <v>257711.27</v>
      </c>
    </row>
    <row r="89" spans="1:14" ht="12.75">
      <c r="A89" s="53">
        <v>78</v>
      </c>
      <c r="B89" s="44" t="s">
        <v>109</v>
      </c>
      <c r="C89" s="45">
        <v>0.25128034794606</v>
      </c>
      <c r="D89" s="46">
        <v>7228.84</v>
      </c>
      <c r="E89" s="46">
        <v>1484.64</v>
      </c>
      <c r="F89" s="46">
        <v>5744.2</v>
      </c>
      <c r="G89" s="46">
        <v>7291.53</v>
      </c>
      <c r="H89" s="46">
        <v>1458.31</v>
      </c>
      <c r="I89" s="46">
        <v>58.33</v>
      </c>
      <c r="J89" s="46">
        <v>5774.89</v>
      </c>
      <c r="K89" s="46">
        <v>948173.08</v>
      </c>
      <c r="L89" s="46">
        <v>189634.59</v>
      </c>
      <c r="M89" s="47">
        <v>758538.49</v>
      </c>
      <c r="N89" s="30">
        <f t="shared" si="1"/>
        <v>770057.58</v>
      </c>
    </row>
    <row r="90" spans="1:14" ht="12.75">
      <c r="A90" s="53">
        <v>79</v>
      </c>
      <c r="B90" s="44" t="s">
        <v>110</v>
      </c>
      <c r="C90" s="45">
        <v>0.096241699811054</v>
      </c>
      <c r="D90" s="46">
        <v>14956.55</v>
      </c>
      <c r="E90" s="46">
        <v>3020.12</v>
      </c>
      <c r="F90" s="46">
        <v>11936.43</v>
      </c>
      <c r="G90" s="46">
        <v>2792.7</v>
      </c>
      <c r="H90" s="46">
        <v>558.54</v>
      </c>
      <c r="I90" s="46">
        <v>22.34</v>
      </c>
      <c r="J90" s="46">
        <v>2211.82</v>
      </c>
      <c r="K90" s="46">
        <v>363155.16</v>
      </c>
      <c r="L90" s="46">
        <v>72631.06</v>
      </c>
      <c r="M90" s="47">
        <v>290524.1</v>
      </c>
      <c r="N90" s="30">
        <f t="shared" si="1"/>
        <v>304672.35</v>
      </c>
    </row>
    <row r="91" spans="1:14" ht="12.75">
      <c r="A91" s="53">
        <v>80</v>
      </c>
      <c r="B91" s="44" t="s">
        <v>111</v>
      </c>
      <c r="C91" s="45">
        <v>0.090163284536864</v>
      </c>
      <c r="D91" s="46">
        <v>15886.5</v>
      </c>
      <c r="E91" s="46">
        <v>2979.6</v>
      </c>
      <c r="F91" s="46">
        <v>12906.9</v>
      </c>
      <c r="G91" s="46">
        <v>2616.3</v>
      </c>
      <c r="H91" s="46">
        <v>523.26</v>
      </c>
      <c r="I91" s="46">
        <v>20.93</v>
      </c>
      <c r="J91" s="46">
        <v>2072.11</v>
      </c>
      <c r="K91" s="46">
        <v>340219.02</v>
      </c>
      <c r="L91" s="46">
        <v>68043.83</v>
      </c>
      <c r="M91" s="47">
        <v>272175.19</v>
      </c>
      <c r="N91" s="30">
        <f t="shared" si="1"/>
        <v>287154.2</v>
      </c>
    </row>
    <row r="92" spans="1:14" ht="12.75">
      <c r="A92" s="53">
        <v>81</v>
      </c>
      <c r="B92" s="44" t="s">
        <v>112</v>
      </c>
      <c r="C92" s="45">
        <v>0.202076856536513</v>
      </c>
      <c r="D92" s="46">
        <v>90723.82</v>
      </c>
      <c r="E92" s="46">
        <v>18009.51</v>
      </c>
      <c r="F92" s="46">
        <v>72714.31</v>
      </c>
      <c r="G92" s="46">
        <v>5863.76</v>
      </c>
      <c r="H92" s="46">
        <v>1172.75</v>
      </c>
      <c r="I92" s="46">
        <v>46.91</v>
      </c>
      <c r="J92" s="46">
        <v>4644.1</v>
      </c>
      <c r="K92" s="46">
        <v>762510.2</v>
      </c>
      <c r="L92" s="46">
        <v>152502.01</v>
      </c>
      <c r="M92" s="47">
        <v>610008.19</v>
      </c>
      <c r="N92" s="30">
        <f t="shared" si="1"/>
        <v>687366.6</v>
      </c>
    </row>
    <row r="93" spans="1:14" ht="12.75">
      <c r="A93" s="53">
        <v>82</v>
      </c>
      <c r="B93" s="44" t="s">
        <v>113</v>
      </c>
      <c r="C93" s="45">
        <v>0.235856940686227</v>
      </c>
      <c r="D93" s="46">
        <v>62075.58</v>
      </c>
      <c r="E93" s="46">
        <v>11014.46</v>
      </c>
      <c r="F93" s="46">
        <v>51061.12</v>
      </c>
      <c r="G93" s="46">
        <v>6843.96</v>
      </c>
      <c r="H93" s="46">
        <v>1368.79</v>
      </c>
      <c r="I93" s="46">
        <v>54.75</v>
      </c>
      <c r="J93" s="46">
        <v>5420.42</v>
      </c>
      <c r="K93" s="46">
        <v>889974.86</v>
      </c>
      <c r="L93" s="46">
        <v>177994.96</v>
      </c>
      <c r="M93" s="47">
        <v>711979.9</v>
      </c>
      <c r="N93" s="30">
        <f t="shared" si="1"/>
        <v>768461.4400000001</v>
      </c>
    </row>
    <row r="94" spans="1:14" ht="12.75">
      <c r="A94" s="53">
        <v>83</v>
      </c>
      <c r="B94" s="44" t="s">
        <v>114</v>
      </c>
      <c r="C94" s="45">
        <v>0.562173416846446</v>
      </c>
      <c r="D94" s="46">
        <v>201252.49</v>
      </c>
      <c r="E94" s="46">
        <v>38007.88</v>
      </c>
      <c r="F94" s="46">
        <v>163244.61</v>
      </c>
      <c r="G94" s="46">
        <v>16312.86</v>
      </c>
      <c r="H94" s="46">
        <v>3262.57</v>
      </c>
      <c r="I94" s="46">
        <v>130.5</v>
      </c>
      <c r="J94" s="46">
        <v>12919.79</v>
      </c>
      <c r="K94" s="46">
        <v>2121286.9</v>
      </c>
      <c r="L94" s="46">
        <v>424257.39</v>
      </c>
      <c r="M94" s="47">
        <v>1697029.51</v>
      </c>
      <c r="N94" s="30">
        <f t="shared" si="1"/>
        <v>1873193.91</v>
      </c>
    </row>
    <row r="95" spans="1:14" ht="12.75">
      <c r="A95" s="53">
        <v>84</v>
      </c>
      <c r="B95" s="44" t="s">
        <v>115</v>
      </c>
      <c r="C95" s="45">
        <v>0.08288588688542</v>
      </c>
      <c r="D95" s="46">
        <v>31453.73</v>
      </c>
      <c r="E95" s="46">
        <v>5812.85</v>
      </c>
      <c r="F95" s="46">
        <v>25640.88</v>
      </c>
      <c r="G95" s="46">
        <v>2405.14</v>
      </c>
      <c r="H95" s="46">
        <v>481.03</v>
      </c>
      <c r="I95" s="46">
        <v>19.24</v>
      </c>
      <c r="J95" s="46">
        <v>1904.87</v>
      </c>
      <c r="K95" s="46">
        <v>312759.01</v>
      </c>
      <c r="L95" s="46">
        <v>62551.79</v>
      </c>
      <c r="M95" s="47">
        <v>250207.22</v>
      </c>
      <c r="N95" s="30">
        <f t="shared" si="1"/>
        <v>277752.97</v>
      </c>
    </row>
    <row r="96" spans="1:14" ht="12.75">
      <c r="A96" s="53">
        <v>85</v>
      </c>
      <c r="B96" s="44" t="s">
        <v>116</v>
      </c>
      <c r="C96" s="45">
        <v>0.134184295396882</v>
      </c>
      <c r="D96" s="46">
        <v>31537.11</v>
      </c>
      <c r="E96" s="46">
        <v>5794.11</v>
      </c>
      <c r="F96" s="46">
        <v>25743</v>
      </c>
      <c r="G96" s="46">
        <v>3893.69</v>
      </c>
      <c r="H96" s="46">
        <v>778.74</v>
      </c>
      <c r="I96" s="46">
        <v>31.15</v>
      </c>
      <c r="J96" s="46">
        <v>3083.8</v>
      </c>
      <c r="K96" s="46">
        <v>506326.53</v>
      </c>
      <c r="L96" s="46">
        <v>101265.24</v>
      </c>
      <c r="M96" s="47">
        <v>405061.29</v>
      </c>
      <c r="N96" s="30">
        <f t="shared" si="1"/>
        <v>433888.08999999997</v>
      </c>
    </row>
    <row r="97" spans="1:14" ht="12.75">
      <c r="A97" s="53">
        <v>86</v>
      </c>
      <c r="B97" s="44" t="s">
        <v>117</v>
      </c>
      <c r="C97" s="45">
        <v>0.12747593549846</v>
      </c>
      <c r="D97" s="46">
        <v>44391.7</v>
      </c>
      <c r="E97" s="46">
        <v>8552.1</v>
      </c>
      <c r="F97" s="46">
        <v>35839.6</v>
      </c>
      <c r="G97" s="46">
        <v>3699.03</v>
      </c>
      <c r="H97" s="46">
        <v>739.81</v>
      </c>
      <c r="I97" s="46">
        <v>29.59</v>
      </c>
      <c r="J97" s="46">
        <v>2929.63</v>
      </c>
      <c r="K97" s="46">
        <v>481013.42</v>
      </c>
      <c r="L97" s="46">
        <v>96202.59</v>
      </c>
      <c r="M97" s="47">
        <v>384810.83</v>
      </c>
      <c r="N97" s="30">
        <f t="shared" si="1"/>
        <v>423580.06</v>
      </c>
    </row>
    <row r="98" spans="1:14" ht="12.75">
      <c r="A98" s="53">
        <v>87</v>
      </c>
      <c r="B98" s="44" t="s">
        <v>118</v>
      </c>
      <c r="C98" s="45">
        <v>0.130349983943005</v>
      </c>
      <c r="D98" s="46">
        <v>75520.85</v>
      </c>
      <c r="E98" s="46">
        <v>14126.24</v>
      </c>
      <c r="F98" s="46">
        <v>61394.61</v>
      </c>
      <c r="G98" s="46">
        <v>3782.44</v>
      </c>
      <c r="H98" s="46">
        <v>756.49</v>
      </c>
      <c r="I98" s="46">
        <v>30.26</v>
      </c>
      <c r="J98" s="46">
        <v>2995.69</v>
      </c>
      <c r="K98" s="46">
        <v>491858.41</v>
      </c>
      <c r="L98" s="46">
        <v>98371.71</v>
      </c>
      <c r="M98" s="47">
        <v>393486.7</v>
      </c>
      <c r="N98" s="30">
        <f t="shared" si="1"/>
        <v>457877</v>
      </c>
    </row>
    <row r="99" spans="1:14" ht="12.75">
      <c r="A99" s="53">
        <v>88</v>
      </c>
      <c r="B99" s="44" t="s">
        <v>119</v>
      </c>
      <c r="C99" s="45">
        <v>0.142561820585241</v>
      </c>
      <c r="D99" s="46">
        <v>31039.77</v>
      </c>
      <c r="E99" s="46">
        <v>5977.86</v>
      </c>
      <c r="F99" s="46">
        <v>25061.91</v>
      </c>
      <c r="G99" s="46">
        <v>4136.79</v>
      </c>
      <c r="H99" s="46">
        <v>827.36</v>
      </c>
      <c r="I99" s="46">
        <v>33.09</v>
      </c>
      <c r="J99" s="46">
        <v>3276.34</v>
      </c>
      <c r="K99" s="46">
        <v>537938.14</v>
      </c>
      <c r="L99" s="46">
        <v>107587.59</v>
      </c>
      <c r="M99" s="47">
        <v>430350.55</v>
      </c>
      <c r="N99" s="30">
        <f t="shared" si="1"/>
        <v>458688.8</v>
      </c>
    </row>
    <row r="100" spans="1:14" ht="12.75">
      <c r="A100" s="53">
        <v>89</v>
      </c>
      <c r="B100" s="44" t="s">
        <v>120</v>
      </c>
      <c r="C100" s="45">
        <v>1.03894390286449</v>
      </c>
      <c r="D100" s="46">
        <v>1369287.96</v>
      </c>
      <c r="E100" s="46">
        <v>239032.42</v>
      </c>
      <c r="F100" s="46">
        <v>1130255.54</v>
      </c>
      <c r="G100" s="46">
        <v>30147.55</v>
      </c>
      <c r="H100" s="46">
        <v>6029.51</v>
      </c>
      <c r="I100" s="46">
        <v>241.18</v>
      </c>
      <c r="J100" s="46">
        <v>23876.86</v>
      </c>
      <c r="K100" s="46">
        <v>3920316.95</v>
      </c>
      <c r="L100" s="46">
        <v>784063.44</v>
      </c>
      <c r="M100" s="47">
        <v>3136253.51</v>
      </c>
      <c r="N100" s="30">
        <f t="shared" si="1"/>
        <v>4290385.91</v>
      </c>
    </row>
    <row r="101" spans="1:14" ht="12.75">
      <c r="A101" s="53">
        <v>90</v>
      </c>
      <c r="B101" s="44" t="s">
        <v>121</v>
      </c>
      <c r="C101" s="45">
        <v>0.0920694452532</v>
      </c>
      <c r="D101" s="46">
        <v>41601.32</v>
      </c>
      <c r="E101" s="46">
        <v>7882.6</v>
      </c>
      <c r="F101" s="46">
        <v>33718.72</v>
      </c>
      <c r="G101" s="46">
        <v>2671.61</v>
      </c>
      <c r="H101" s="46">
        <v>534.32</v>
      </c>
      <c r="I101" s="46">
        <v>21.37</v>
      </c>
      <c r="J101" s="46">
        <v>2115.92</v>
      </c>
      <c r="K101" s="46">
        <v>347411.86</v>
      </c>
      <c r="L101" s="46">
        <v>69482.35</v>
      </c>
      <c r="M101" s="47">
        <v>277929.51</v>
      </c>
      <c r="N101" s="30">
        <f t="shared" si="1"/>
        <v>313764.15</v>
      </c>
    </row>
    <row r="102" spans="1:14" ht="12.75">
      <c r="A102" s="53">
        <v>91</v>
      </c>
      <c r="B102" s="44" t="s">
        <v>122</v>
      </c>
      <c r="C102" s="45">
        <v>0.14443872544324</v>
      </c>
      <c r="D102" s="46">
        <v>17781.98</v>
      </c>
      <c r="E102" s="46">
        <v>3625.04</v>
      </c>
      <c r="F102" s="46">
        <v>14156.94</v>
      </c>
      <c r="G102" s="46">
        <v>4191.24</v>
      </c>
      <c r="H102" s="46">
        <v>838.25</v>
      </c>
      <c r="I102" s="46">
        <v>33.53</v>
      </c>
      <c r="J102" s="46">
        <v>3319.46</v>
      </c>
      <c r="K102" s="46">
        <v>545020.38</v>
      </c>
      <c r="L102" s="46">
        <v>109004.05</v>
      </c>
      <c r="M102" s="47">
        <v>436016.33</v>
      </c>
      <c r="N102" s="30">
        <f t="shared" si="1"/>
        <v>453492.73000000004</v>
      </c>
    </row>
    <row r="103" spans="1:14" ht="12.75">
      <c r="A103" s="53">
        <v>92</v>
      </c>
      <c r="B103" s="44" t="s">
        <v>123</v>
      </c>
      <c r="C103" s="45">
        <v>0.195943839443151</v>
      </c>
      <c r="D103" s="46">
        <v>98311.93</v>
      </c>
      <c r="E103" s="46">
        <v>18704.75</v>
      </c>
      <c r="F103" s="46">
        <v>79607.18</v>
      </c>
      <c r="G103" s="46">
        <v>5685.8</v>
      </c>
      <c r="H103" s="46">
        <v>1137.16</v>
      </c>
      <c r="I103" s="46">
        <v>45.49</v>
      </c>
      <c r="J103" s="46">
        <v>4503.15</v>
      </c>
      <c r="K103" s="46">
        <v>739368.22</v>
      </c>
      <c r="L103" s="46">
        <v>147873.62</v>
      </c>
      <c r="M103" s="47">
        <v>591494.6</v>
      </c>
      <c r="N103" s="30">
        <f t="shared" si="1"/>
        <v>675604.9299999999</v>
      </c>
    </row>
    <row r="104" spans="1:14" ht="12.75">
      <c r="A104" s="53">
        <v>93</v>
      </c>
      <c r="B104" s="44" t="s">
        <v>124</v>
      </c>
      <c r="C104" s="45">
        <v>0.104932335012054</v>
      </c>
      <c r="D104" s="46">
        <v>38336.2</v>
      </c>
      <c r="E104" s="46">
        <v>7625.35</v>
      </c>
      <c r="F104" s="46">
        <v>30710.85</v>
      </c>
      <c r="G104" s="46">
        <v>3044.88</v>
      </c>
      <c r="H104" s="46">
        <v>608.98</v>
      </c>
      <c r="I104" s="46">
        <v>24.36</v>
      </c>
      <c r="J104" s="46">
        <v>2411.54</v>
      </c>
      <c r="K104" s="46">
        <v>395948.24</v>
      </c>
      <c r="L104" s="46">
        <v>79189.56</v>
      </c>
      <c r="M104" s="47">
        <v>316758.68</v>
      </c>
      <c r="N104" s="30">
        <f t="shared" si="1"/>
        <v>349881.07</v>
      </c>
    </row>
    <row r="105" spans="1:14" ht="12.75">
      <c r="A105" s="53">
        <v>94</v>
      </c>
      <c r="B105" s="44" t="s">
        <v>125</v>
      </c>
      <c r="C105" s="45">
        <v>0.829267934826633</v>
      </c>
      <c r="D105" s="46">
        <v>885703.25</v>
      </c>
      <c r="E105" s="46">
        <v>166809.02</v>
      </c>
      <c r="F105" s="46">
        <v>718894.23</v>
      </c>
      <c r="G105" s="46">
        <v>24063.28</v>
      </c>
      <c r="H105" s="46">
        <v>4812.66</v>
      </c>
      <c r="I105" s="46">
        <v>192.51</v>
      </c>
      <c r="J105" s="46">
        <v>19058.11</v>
      </c>
      <c r="K105" s="46">
        <v>3129132.5</v>
      </c>
      <c r="L105" s="46">
        <v>625826.46</v>
      </c>
      <c r="M105" s="47">
        <v>2503306.04</v>
      </c>
      <c r="N105" s="30">
        <f t="shared" si="1"/>
        <v>3241258.38</v>
      </c>
    </row>
    <row r="106" spans="1:14" ht="12.75">
      <c r="A106" s="53">
        <v>95</v>
      </c>
      <c r="B106" s="44" t="s">
        <v>126</v>
      </c>
      <c r="C106" s="45">
        <v>13.5532334657721</v>
      </c>
      <c r="D106" s="46">
        <v>32395476.19</v>
      </c>
      <c r="E106" s="46">
        <v>6012181.6</v>
      </c>
      <c r="F106" s="46">
        <v>26383294.59</v>
      </c>
      <c r="G106" s="46">
        <v>393280.89</v>
      </c>
      <c r="H106" s="46">
        <v>78656.18</v>
      </c>
      <c r="I106" s="46">
        <v>3146.25</v>
      </c>
      <c r="J106" s="46">
        <v>311478.46</v>
      </c>
      <c r="K106" s="46">
        <v>51141327.83</v>
      </c>
      <c r="L106" s="46">
        <v>10228264.34</v>
      </c>
      <c r="M106" s="47">
        <v>40913063.49</v>
      </c>
      <c r="N106" s="30">
        <f t="shared" si="1"/>
        <v>67607836.54</v>
      </c>
    </row>
    <row r="107" spans="1:14" ht="12.75">
      <c r="A107" s="53">
        <v>96</v>
      </c>
      <c r="B107" s="44" t="s">
        <v>127</v>
      </c>
      <c r="C107" s="45">
        <v>0.323626824989372</v>
      </c>
      <c r="D107" s="46">
        <v>410040.42</v>
      </c>
      <c r="E107" s="46">
        <v>77431.59</v>
      </c>
      <c r="F107" s="46">
        <v>332608.83</v>
      </c>
      <c r="G107" s="46">
        <v>9390.84</v>
      </c>
      <c r="H107" s="46">
        <v>1878.17</v>
      </c>
      <c r="I107" s="46">
        <v>75.13</v>
      </c>
      <c r="J107" s="46">
        <v>7437.54</v>
      </c>
      <c r="K107" s="46">
        <v>1221162.95</v>
      </c>
      <c r="L107" s="46">
        <v>244232.69</v>
      </c>
      <c r="M107" s="47">
        <v>976930.26</v>
      </c>
      <c r="N107" s="30">
        <f t="shared" si="1"/>
        <v>1316976.63</v>
      </c>
    </row>
    <row r="108" spans="1:14" ht="12.75">
      <c r="A108" s="53">
        <v>97</v>
      </c>
      <c r="B108" s="44" t="s">
        <v>128</v>
      </c>
      <c r="C108" s="45">
        <v>0.250546144295296</v>
      </c>
      <c r="D108" s="46">
        <v>192498.09</v>
      </c>
      <c r="E108" s="46">
        <v>34717.79</v>
      </c>
      <c r="F108" s="46">
        <v>157780.3</v>
      </c>
      <c r="G108" s="46">
        <v>7270.21</v>
      </c>
      <c r="H108" s="46">
        <v>1454.04</v>
      </c>
      <c r="I108" s="46">
        <v>58.16</v>
      </c>
      <c r="J108" s="46">
        <v>5758.01</v>
      </c>
      <c r="K108" s="46">
        <v>945402.69</v>
      </c>
      <c r="L108" s="46">
        <v>189080.53</v>
      </c>
      <c r="M108" s="47">
        <v>756322.16</v>
      </c>
      <c r="N108" s="30">
        <f t="shared" si="1"/>
        <v>919860.47</v>
      </c>
    </row>
    <row r="109" spans="1:14" ht="12.75">
      <c r="A109" s="53">
        <v>98</v>
      </c>
      <c r="B109" s="44" t="s">
        <v>129</v>
      </c>
      <c r="C109" s="45">
        <v>0.906508922033103</v>
      </c>
      <c r="D109" s="46">
        <v>604784.68</v>
      </c>
      <c r="E109" s="46">
        <v>113658.18</v>
      </c>
      <c r="F109" s="46">
        <v>491126.5</v>
      </c>
      <c r="G109" s="46">
        <v>26304.63</v>
      </c>
      <c r="H109" s="46">
        <v>5260.93</v>
      </c>
      <c r="I109" s="46">
        <v>210.44</v>
      </c>
      <c r="J109" s="46">
        <v>20833.26</v>
      </c>
      <c r="K109" s="46">
        <v>3420591.22</v>
      </c>
      <c r="L109" s="46">
        <v>684118.32</v>
      </c>
      <c r="M109" s="47">
        <v>2736472.9</v>
      </c>
      <c r="N109" s="30">
        <f t="shared" si="1"/>
        <v>3248432.66</v>
      </c>
    </row>
    <row r="110" spans="1:14" ht="12.75">
      <c r="A110" s="53">
        <v>99</v>
      </c>
      <c r="B110" s="44" t="s">
        <v>130</v>
      </c>
      <c r="C110" s="45">
        <v>0.179219337731076</v>
      </c>
      <c r="D110" s="46">
        <v>24803.54</v>
      </c>
      <c r="E110" s="46">
        <v>4784.29</v>
      </c>
      <c r="F110" s="46">
        <v>20019.25</v>
      </c>
      <c r="G110" s="46">
        <v>5200.5</v>
      </c>
      <c r="H110" s="46">
        <v>1040.1</v>
      </c>
      <c r="I110" s="46">
        <v>41.6</v>
      </c>
      <c r="J110" s="46">
        <v>4118.8</v>
      </c>
      <c r="K110" s="46">
        <v>676260.44</v>
      </c>
      <c r="L110" s="46">
        <v>135252.14</v>
      </c>
      <c r="M110" s="47">
        <v>541008.3</v>
      </c>
      <c r="N110" s="30">
        <f t="shared" si="1"/>
        <v>565146.3500000001</v>
      </c>
    </row>
    <row r="111" spans="1:14" ht="12.75">
      <c r="A111" s="53">
        <v>100</v>
      </c>
      <c r="B111" s="44" t="s">
        <v>131</v>
      </c>
      <c r="C111" s="45">
        <v>0.140449555380897</v>
      </c>
      <c r="D111" s="46">
        <v>131665.24</v>
      </c>
      <c r="E111" s="46">
        <v>23503.67</v>
      </c>
      <c r="F111" s="46">
        <v>108161.57</v>
      </c>
      <c r="G111" s="46">
        <v>4075.49</v>
      </c>
      <c r="H111" s="46">
        <v>815.1</v>
      </c>
      <c r="I111" s="46">
        <v>32.6</v>
      </c>
      <c r="J111" s="46">
        <v>3227.79</v>
      </c>
      <c r="K111" s="46">
        <v>529967.83</v>
      </c>
      <c r="L111" s="46">
        <v>105993.58</v>
      </c>
      <c r="M111" s="47">
        <v>423974.25</v>
      </c>
      <c r="N111" s="30">
        <f t="shared" si="1"/>
        <v>535363.61</v>
      </c>
    </row>
    <row r="112" spans="1:14" ht="12.75">
      <c r="A112" s="53">
        <v>101</v>
      </c>
      <c r="B112" s="44" t="s">
        <v>132</v>
      </c>
      <c r="C112" s="45">
        <v>0.059928927850497</v>
      </c>
      <c r="D112" s="46">
        <v>8188.27</v>
      </c>
      <c r="E112" s="46">
        <v>1679.45</v>
      </c>
      <c r="F112" s="46">
        <v>6508.82</v>
      </c>
      <c r="G112" s="46">
        <v>1739</v>
      </c>
      <c r="H112" s="46">
        <v>347.8</v>
      </c>
      <c r="I112" s="46">
        <v>13.91</v>
      </c>
      <c r="J112" s="46">
        <v>1377.29</v>
      </c>
      <c r="K112" s="46">
        <v>226133.91</v>
      </c>
      <c r="L112" s="46">
        <v>45226.79</v>
      </c>
      <c r="M112" s="47">
        <v>180907.12</v>
      </c>
      <c r="N112" s="30">
        <f t="shared" si="1"/>
        <v>188793.22999999998</v>
      </c>
    </row>
    <row r="113" spans="1:14" ht="12.75">
      <c r="A113" s="53">
        <v>102</v>
      </c>
      <c r="B113" s="44" t="s">
        <v>133</v>
      </c>
      <c r="C113" s="45">
        <v>0.104200004123572</v>
      </c>
      <c r="D113" s="46">
        <v>18300.48</v>
      </c>
      <c r="E113" s="46">
        <v>3481.04</v>
      </c>
      <c r="F113" s="46">
        <v>14819.44</v>
      </c>
      <c r="G113" s="46">
        <v>3023.63</v>
      </c>
      <c r="H113" s="46">
        <v>604.73</v>
      </c>
      <c r="I113" s="46">
        <v>24.19</v>
      </c>
      <c r="J113" s="46">
        <v>2394.71</v>
      </c>
      <c r="K113" s="46">
        <v>393184.84</v>
      </c>
      <c r="L113" s="46">
        <v>78636.93</v>
      </c>
      <c r="M113" s="47">
        <v>314547.91</v>
      </c>
      <c r="N113" s="30">
        <f t="shared" si="1"/>
        <v>331762.06</v>
      </c>
    </row>
    <row r="114" spans="1:14" ht="12.75">
      <c r="A114" s="53">
        <v>103</v>
      </c>
      <c r="B114" s="44" t="s">
        <v>134</v>
      </c>
      <c r="C114" s="45">
        <v>0.084962629967416</v>
      </c>
      <c r="D114" s="46">
        <v>22703.58</v>
      </c>
      <c r="E114" s="46">
        <v>4133.62</v>
      </c>
      <c r="F114" s="46">
        <v>18569.96</v>
      </c>
      <c r="G114" s="46">
        <v>2465.4</v>
      </c>
      <c r="H114" s="46">
        <v>493.08</v>
      </c>
      <c r="I114" s="46">
        <v>19.72</v>
      </c>
      <c r="J114" s="46">
        <v>1952.6</v>
      </c>
      <c r="K114" s="46">
        <v>320595.23</v>
      </c>
      <c r="L114" s="46">
        <v>64119.1</v>
      </c>
      <c r="M114" s="47">
        <v>256476.13</v>
      </c>
      <c r="N114" s="30">
        <f t="shared" si="1"/>
        <v>276998.69</v>
      </c>
    </row>
    <row r="115" spans="1:14" ht="12.75">
      <c r="A115" s="53">
        <v>104</v>
      </c>
      <c r="B115" s="44" t="s">
        <v>135</v>
      </c>
      <c r="C115" s="45">
        <v>0.08586890534621</v>
      </c>
      <c r="D115" s="46">
        <v>19899.41</v>
      </c>
      <c r="E115" s="46">
        <v>3585.43</v>
      </c>
      <c r="F115" s="46">
        <v>16313.98</v>
      </c>
      <c r="G115" s="46">
        <v>2491.7</v>
      </c>
      <c r="H115" s="46">
        <v>498.34</v>
      </c>
      <c r="I115" s="46">
        <v>19.93</v>
      </c>
      <c r="J115" s="46">
        <v>1973.43</v>
      </c>
      <c r="K115" s="46">
        <v>324014.98</v>
      </c>
      <c r="L115" s="46">
        <v>64803.01</v>
      </c>
      <c r="M115" s="47">
        <v>259211.97</v>
      </c>
      <c r="N115" s="30">
        <f t="shared" si="1"/>
        <v>277499.38</v>
      </c>
    </row>
    <row r="116" spans="1:14" ht="12.75">
      <c r="A116" s="53">
        <v>105</v>
      </c>
      <c r="B116" s="44" t="s">
        <v>136</v>
      </c>
      <c r="C116" s="45">
        <v>0.472781550513377</v>
      </c>
      <c r="D116" s="46">
        <v>606503.63</v>
      </c>
      <c r="E116" s="46">
        <v>110033.2</v>
      </c>
      <c r="F116" s="46">
        <v>496470.43</v>
      </c>
      <c r="G116" s="46">
        <v>13718.93</v>
      </c>
      <c r="H116" s="46">
        <v>2743.79</v>
      </c>
      <c r="I116" s="46">
        <v>109.75</v>
      </c>
      <c r="J116" s="46">
        <v>10865.39</v>
      </c>
      <c r="K116" s="46">
        <v>1783978.45</v>
      </c>
      <c r="L116" s="46">
        <v>356795.73</v>
      </c>
      <c r="M116" s="47">
        <v>1427182.72</v>
      </c>
      <c r="N116" s="30">
        <f t="shared" si="1"/>
        <v>1934518.54</v>
      </c>
    </row>
    <row r="117" spans="1:14" ht="12.75">
      <c r="A117" s="53">
        <v>106</v>
      </c>
      <c r="B117" s="44" t="s">
        <v>137</v>
      </c>
      <c r="C117" s="45">
        <v>0.085324913680913</v>
      </c>
      <c r="D117" s="46">
        <v>28409.48</v>
      </c>
      <c r="E117" s="46">
        <v>5318.13</v>
      </c>
      <c r="F117" s="46">
        <v>23091.35</v>
      </c>
      <c r="G117" s="46">
        <v>2475.93</v>
      </c>
      <c r="H117" s="46">
        <v>495.19</v>
      </c>
      <c r="I117" s="46">
        <v>19.81</v>
      </c>
      <c r="J117" s="46">
        <v>1960.93</v>
      </c>
      <c r="K117" s="46">
        <v>321962.37</v>
      </c>
      <c r="L117" s="46">
        <v>64392.55</v>
      </c>
      <c r="M117" s="47">
        <v>257569.82</v>
      </c>
      <c r="N117" s="30">
        <f t="shared" si="1"/>
        <v>282622.1</v>
      </c>
    </row>
    <row r="118" spans="1:14" ht="12.75">
      <c r="A118" s="53">
        <v>107</v>
      </c>
      <c r="B118" s="44" t="s">
        <v>138</v>
      </c>
      <c r="C118" s="45">
        <v>0.138000265924841</v>
      </c>
      <c r="D118" s="46">
        <v>69838.3</v>
      </c>
      <c r="E118" s="46">
        <v>13258.66</v>
      </c>
      <c r="F118" s="46">
        <v>56579.64</v>
      </c>
      <c r="G118" s="46">
        <v>4004.41</v>
      </c>
      <c r="H118" s="46">
        <v>800.88</v>
      </c>
      <c r="I118" s="46">
        <v>32.04</v>
      </c>
      <c r="J118" s="46">
        <v>3171.49</v>
      </c>
      <c r="K118" s="46">
        <v>520725.74</v>
      </c>
      <c r="L118" s="46">
        <v>104145.17</v>
      </c>
      <c r="M118" s="47">
        <v>416580.57</v>
      </c>
      <c r="N118" s="30">
        <f t="shared" si="1"/>
        <v>476331.7</v>
      </c>
    </row>
    <row r="119" spans="1:14" ht="12.75">
      <c r="A119" s="53">
        <v>108</v>
      </c>
      <c r="B119" s="44" t="s">
        <v>139</v>
      </c>
      <c r="C119" s="45">
        <v>0.150134841673905</v>
      </c>
      <c r="D119" s="46">
        <v>37682.2</v>
      </c>
      <c r="E119" s="46">
        <v>7300.36</v>
      </c>
      <c r="F119" s="46">
        <v>30381.84</v>
      </c>
      <c r="G119" s="46">
        <v>4356.53</v>
      </c>
      <c r="H119" s="46">
        <v>871.31</v>
      </c>
      <c r="I119" s="46">
        <v>34.85</v>
      </c>
      <c r="J119" s="46">
        <v>3450.37</v>
      </c>
      <c r="K119" s="46">
        <v>566513.98</v>
      </c>
      <c r="L119" s="46">
        <v>113302.86</v>
      </c>
      <c r="M119" s="47">
        <v>453211.12</v>
      </c>
      <c r="N119" s="30">
        <f t="shared" si="1"/>
        <v>487043.33</v>
      </c>
    </row>
    <row r="120" spans="1:14" ht="12.75">
      <c r="A120" s="53">
        <v>109</v>
      </c>
      <c r="B120" s="44" t="s">
        <v>140</v>
      </c>
      <c r="C120" s="45">
        <v>0.285526331040694</v>
      </c>
      <c r="D120" s="46">
        <v>159836.79</v>
      </c>
      <c r="E120" s="46">
        <v>31499.27</v>
      </c>
      <c r="F120" s="46">
        <v>128337.52</v>
      </c>
      <c r="G120" s="46">
        <v>8285.25</v>
      </c>
      <c r="H120" s="46">
        <v>1657.05</v>
      </c>
      <c r="I120" s="46">
        <v>66.28</v>
      </c>
      <c r="J120" s="46">
        <v>6561.92</v>
      </c>
      <c r="K120" s="46">
        <v>1077395.79</v>
      </c>
      <c r="L120" s="46">
        <v>215479.22</v>
      </c>
      <c r="M120" s="47">
        <v>861916.57</v>
      </c>
      <c r="N120" s="30">
        <f t="shared" si="1"/>
        <v>996816.01</v>
      </c>
    </row>
    <row r="121" spans="1:14" ht="12.75">
      <c r="A121" s="53">
        <v>110</v>
      </c>
      <c r="B121" s="44" t="s">
        <v>141</v>
      </c>
      <c r="C121" s="45">
        <v>0.382157243236415</v>
      </c>
      <c r="D121" s="46">
        <v>764234.18</v>
      </c>
      <c r="E121" s="46">
        <v>140758.06</v>
      </c>
      <c r="F121" s="46">
        <v>623476.12</v>
      </c>
      <c r="G121" s="46">
        <v>11089.24</v>
      </c>
      <c r="H121" s="46">
        <v>2217.85</v>
      </c>
      <c r="I121" s="46">
        <v>88.71</v>
      </c>
      <c r="J121" s="46">
        <v>8782.68</v>
      </c>
      <c r="K121" s="46">
        <v>1442019.69</v>
      </c>
      <c r="L121" s="46">
        <v>288403.92</v>
      </c>
      <c r="M121" s="47">
        <v>1153615.77</v>
      </c>
      <c r="N121" s="30">
        <f t="shared" si="1"/>
        <v>1785874.57</v>
      </c>
    </row>
    <row r="122" spans="1:14" ht="12.75">
      <c r="A122" s="53">
        <v>111</v>
      </c>
      <c r="B122" s="44" t="s">
        <v>142</v>
      </c>
      <c r="C122" s="45">
        <v>1.01181743672118</v>
      </c>
      <c r="D122" s="46">
        <v>256417.41</v>
      </c>
      <c r="E122" s="46">
        <v>43696</v>
      </c>
      <c r="F122" s="46">
        <v>212721.41</v>
      </c>
      <c r="G122" s="46">
        <v>29360.4</v>
      </c>
      <c r="H122" s="46">
        <v>5872.08</v>
      </c>
      <c r="I122" s="46">
        <v>234.88</v>
      </c>
      <c r="J122" s="46">
        <v>23253.44</v>
      </c>
      <c r="K122" s="46">
        <v>3817958.95</v>
      </c>
      <c r="L122" s="46">
        <v>763591.87</v>
      </c>
      <c r="M122" s="47">
        <v>3054367.08</v>
      </c>
      <c r="N122" s="30">
        <f t="shared" si="1"/>
        <v>3290341.93</v>
      </c>
    </row>
    <row r="123" spans="1:14" ht="12.75">
      <c r="A123" s="53">
        <v>112</v>
      </c>
      <c r="B123" s="44" t="s">
        <v>143</v>
      </c>
      <c r="C123" s="45">
        <v>0.077539143980151</v>
      </c>
      <c r="D123" s="46">
        <v>22649.79</v>
      </c>
      <c r="E123" s="46">
        <v>4483.13</v>
      </c>
      <c r="F123" s="46">
        <v>18166.66</v>
      </c>
      <c r="G123" s="46">
        <v>2249.98</v>
      </c>
      <c r="H123" s="46">
        <v>450</v>
      </c>
      <c r="I123" s="46">
        <v>18</v>
      </c>
      <c r="J123" s="46">
        <v>1781.98</v>
      </c>
      <c r="K123" s="46">
        <v>292583.78</v>
      </c>
      <c r="L123" s="46">
        <v>58516.81</v>
      </c>
      <c r="M123" s="47">
        <v>234066.97</v>
      </c>
      <c r="N123" s="30">
        <f t="shared" si="1"/>
        <v>254015.61</v>
      </c>
    </row>
    <row r="124" spans="1:14" ht="12.75">
      <c r="A124" s="53">
        <v>113</v>
      </c>
      <c r="B124" s="44" t="s">
        <v>144</v>
      </c>
      <c r="C124" s="45">
        <v>0.218422061593255</v>
      </c>
      <c r="D124" s="46">
        <v>482012.18</v>
      </c>
      <c r="E124" s="46">
        <v>86870.24</v>
      </c>
      <c r="F124" s="46">
        <v>395141.94</v>
      </c>
      <c r="G124" s="46">
        <v>6338.04</v>
      </c>
      <c r="H124" s="46">
        <v>1267.61</v>
      </c>
      <c r="I124" s="46">
        <v>50.7</v>
      </c>
      <c r="J124" s="46">
        <v>5019.73</v>
      </c>
      <c r="K124" s="46">
        <v>824186.69</v>
      </c>
      <c r="L124" s="46">
        <v>164837.35</v>
      </c>
      <c r="M124" s="47">
        <v>659349.34</v>
      </c>
      <c r="N124" s="30">
        <f t="shared" si="1"/>
        <v>1059511.01</v>
      </c>
    </row>
    <row r="125" spans="1:14" ht="12.75">
      <c r="A125" s="53">
        <v>114</v>
      </c>
      <c r="B125" s="44" t="s">
        <v>145</v>
      </c>
      <c r="C125" s="45">
        <v>0.083554815038423</v>
      </c>
      <c r="D125" s="46">
        <v>17680.84</v>
      </c>
      <c r="E125" s="46">
        <v>3157.13</v>
      </c>
      <c r="F125" s="46">
        <v>14523.71</v>
      </c>
      <c r="G125" s="46">
        <v>2424.55</v>
      </c>
      <c r="H125" s="46">
        <v>484.91</v>
      </c>
      <c r="I125" s="46">
        <v>19.4</v>
      </c>
      <c r="J125" s="46">
        <v>1920.24</v>
      </c>
      <c r="K125" s="46">
        <v>315283</v>
      </c>
      <c r="L125" s="46">
        <v>63056.52</v>
      </c>
      <c r="M125" s="47">
        <v>252226.48</v>
      </c>
      <c r="N125" s="30">
        <f t="shared" si="1"/>
        <v>268670.43</v>
      </c>
    </row>
    <row r="126" spans="1:14" ht="12.75">
      <c r="A126" s="53">
        <v>115</v>
      </c>
      <c r="B126" s="44" t="s">
        <v>146</v>
      </c>
      <c r="C126" s="45">
        <v>0.78045183068582</v>
      </c>
      <c r="D126" s="46">
        <v>540948.35</v>
      </c>
      <c r="E126" s="46">
        <v>98811.18</v>
      </c>
      <c r="F126" s="46">
        <v>442137.17</v>
      </c>
      <c r="G126" s="46">
        <v>22646.74</v>
      </c>
      <c r="H126" s="46">
        <v>4529.35</v>
      </c>
      <c r="I126" s="46">
        <v>181.17</v>
      </c>
      <c r="J126" s="46">
        <v>17936.22</v>
      </c>
      <c r="K126" s="46">
        <v>2944931.42</v>
      </c>
      <c r="L126" s="46">
        <v>588986.28</v>
      </c>
      <c r="M126" s="47">
        <v>2355945.14</v>
      </c>
      <c r="N126" s="30">
        <f t="shared" si="1"/>
        <v>2816018.5300000003</v>
      </c>
    </row>
    <row r="127" spans="1:14" ht="12.75">
      <c r="A127" s="53">
        <v>116</v>
      </c>
      <c r="B127" s="44" t="s">
        <v>147</v>
      </c>
      <c r="C127" s="45">
        <v>0.07191804810716</v>
      </c>
      <c r="D127" s="46">
        <v>36616.29</v>
      </c>
      <c r="E127" s="46">
        <v>6276.72</v>
      </c>
      <c r="F127" s="46">
        <v>30339.57</v>
      </c>
      <c r="G127" s="46">
        <v>2086.89</v>
      </c>
      <c r="H127" s="46">
        <v>417.38</v>
      </c>
      <c r="I127" s="46">
        <v>16.7</v>
      </c>
      <c r="J127" s="46">
        <v>1652.81</v>
      </c>
      <c r="K127" s="46">
        <v>271373.13</v>
      </c>
      <c r="L127" s="46">
        <v>54274.63</v>
      </c>
      <c r="M127" s="47">
        <v>217098.5</v>
      </c>
      <c r="N127" s="30">
        <f t="shared" si="1"/>
        <v>249090.88</v>
      </c>
    </row>
    <row r="128" spans="1:14" ht="12.75">
      <c r="A128" s="53">
        <v>117</v>
      </c>
      <c r="B128" s="44" t="s">
        <v>148</v>
      </c>
      <c r="C128" s="45">
        <v>0.083163401210617</v>
      </c>
      <c r="D128" s="46">
        <v>38461.58</v>
      </c>
      <c r="E128" s="46">
        <v>7287.87</v>
      </c>
      <c r="F128" s="46">
        <v>31173.71</v>
      </c>
      <c r="G128" s="46">
        <v>2413.2</v>
      </c>
      <c r="H128" s="46">
        <v>482.64</v>
      </c>
      <c r="I128" s="46">
        <v>19.31</v>
      </c>
      <c r="J128" s="46">
        <v>1911.25</v>
      </c>
      <c r="K128" s="46">
        <v>313806.11</v>
      </c>
      <c r="L128" s="46">
        <v>62761.17</v>
      </c>
      <c r="M128" s="47">
        <v>251044.94</v>
      </c>
      <c r="N128" s="30">
        <f t="shared" si="1"/>
        <v>284129.9</v>
      </c>
    </row>
    <row r="129" spans="1:14" ht="12.75">
      <c r="A129" s="53">
        <v>118</v>
      </c>
      <c r="B129" s="44" t="s">
        <v>149</v>
      </c>
      <c r="C129" s="45">
        <v>0.135367134994134</v>
      </c>
      <c r="D129" s="46">
        <v>48933.51</v>
      </c>
      <c r="E129" s="46">
        <v>9298.15</v>
      </c>
      <c r="F129" s="46">
        <v>39635.36</v>
      </c>
      <c r="G129" s="46">
        <v>3928</v>
      </c>
      <c r="H129" s="46">
        <v>785.6</v>
      </c>
      <c r="I129" s="46">
        <v>31.42</v>
      </c>
      <c r="J129" s="46">
        <v>3110.98</v>
      </c>
      <c r="K129" s="46">
        <v>510789.99</v>
      </c>
      <c r="L129" s="46">
        <v>102157.99</v>
      </c>
      <c r="M129" s="47">
        <v>408632</v>
      </c>
      <c r="N129" s="30">
        <f t="shared" si="1"/>
        <v>451378.34</v>
      </c>
    </row>
    <row r="130" spans="1:14" ht="12.75">
      <c r="A130" s="53">
        <v>119</v>
      </c>
      <c r="B130" s="44" t="s">
        <v>150</v>
      </c>
      <c r="C130" s="45">
        <v>0.252447466994117</v>
      </c>
      <c r="D130" s="46">
        <v>197305.9</v>
      </c>
      <c r="E130" s="46">
        <v>35400.96</v>
      </c>
      <c r="F130" s="46">
        <v>161904.94</v>
      </c>
      <c r="G130" s="46">
        <v>7325.39</v>
      </c>
      <c r="H130" s="46">
        <v>1465.08</v>
      </c>
      <c r="I130" s="46">
        <v>58.6</v>
      </c>
      <c r="J130" s="46">
        <v>5801.71</v>
      </c>
      <c r="K130" s="46">
        <v>952577.12</v>
      </c>
      <c r="L130" s="46">
        <v>190515.38</v>
      </c>
      <c r="M130" s="47">
        <v>762061.74</v>
      </c>
      <c r="N130" s="30">
        <f t="shared" si="1"/>
        <v>929768.39</v>
      </c>
    </row>
    <row r="131" spans="1:14" ht="12.75">
      <c r="A131" s="53">
        <v>120</v>
      </c>
      <c r="B131" s="44" t="s">
        <v>151</v>
      </c>
      <c r="C131" s="45">
        <v>0.167935812942888</v>
      </c>
      <c r="D131" s="46">
        <v>62645.28</v>
      </c>
      <c r="E131" s="46">
        <v>11703.46</v>
      </c>
      <c r="F131" s="46">
        <v>50941.82</v>
      </c>
      <c r="G131" s="46">
        <v>4873.08</v>
      </c>
      <c r="H131" s="46">
        <v>974.62</v>
      </c>
      <c r="I131" s="46">
        <v>38.98</v>
      </c>
      <c r="J131" s="46">
        <v>3859.48</v>
      </c>
      <c r="K131" s="46">
        <v>633683.55</v>
      </c>
      <c r="L131" s="46">
        <v>126736.69</v>
      </c>
      <c r="M131" s="47">
        <v>506946.86</v>
      </c>
      <c r="N131" s="30">
        <f t="shared" si="1"/>
        <v>561748.16</v>
      </c>
    </row>
    <row r="132" spans="1:14" ht="12.75">
      <c r="A132" s="53">
        <v>121</v>
      </c>
      <c r="B132" s="44" t="s">
        <v>152</v>
      </c>
      <c r="C132" s="45">
        <v>0.192004718906404</v>
      </c>
      <c r="D132" s="46">
        <v>249518.92</v>
      </c>
      <c r="E132" s="46">
        <v>46886.12</v>
      </c>
      <c r="F132" s="46">
        <v>202632.8</v>
      </c>
      <c r="G132" s="46">
        <v>5571.5</v>
      </c>
      <c r="H132" s="46">
        <v>1114.3</v>
      </c>
      <c r="I132" s="46">
        <v>44.57</v>
      </c>
      <c r="J132" s="46">
        <v>4412.63</v>
      </c>
      <c r="K132" s="46">
        <v>724504.43</v>
      </c>
      <c r="L132" s="46">
        <v>144900.94</v>
      </c>
      <c r="M132" s="47">
        <v>579603.49</v>
      </c>
      <c r="N132" s="30">
        <f t="shared" si="1"/>
        <v>786648.9199999999</v>
      </c>
    </row>
    <row r="133" spans="1:14" ht="12.75">
      <c r="A133" s="53">
        <v>122</v>
      </c>
      <c r="B133" s="44" t="s">
        <v>153</v>
      </c>
      <c r="C133" s="45">
        <v>0.23300799208523</v>
      </c>
      <c r="D133" s="46">
        <v>78783.4</v>
      </c>
      <c r="E133" s="46">
        <v>14477.52</v>
      </c>
      <c r="F133" s="46">
        <v>64305.88</v>
      </c>
      <c r="G133" s="46">
        <v>6761.31</v>
      </c>
      <c r="H133" s="46">
        <v>1352.26</v>
      </c>
      <c r="I133" s="46">
        <v>54.09</v>
      </c>
      <c r="J133" s="46">
        <v>5354.96</v>
      </c>
      <c r="K133" s="46">
        <v>879224.84</v>
      </c>
      <c r="L133" s="46">
        <v>175845.05</v>
      </c>
      <c r="M133" s="47">
        <v>703379.79</v>
      </c>
      <c r="N133" s="30">
        <f t="shared" si="1"/>
        <v>773040.63</v>
      </c>
    </row>
    <row r="134" spans="1:14" ht="12.75">
      <c r="A134" s="53">
        <v>123</v>
      </c>
      <c r="B134" s="44" t="s">
        <v>154</v>
      </c>
      <c r="C134" s="45">
        <v>0.110698377345972</v>
      </c>
      <c r="D134" s="46">
        <v>61195.35</v>
      </c>
      <c r="E134" s="46">
        <v>10974.92</v>
      </c>
      <c r="F134" s="46">
        <v>50220.43</v>
      </c>
      <c r="G134" s="46">
        <v>3212.19</v>
      </c>
      <c r="H134" s="46">
        <v>642.44</v>
      </c>
      <c r="I134" s="46">
        <v>25.7</v>
      </c>
      <c r="J134" s="46">
        <v>2544.05</v>
      </c>
      <c r="K134" s="46">
        <v>417705.54</v>
      </c>
      <c r="L134" s="46">
        <v>83541.11</v>
      </c>
      <c r="M134" s="47">
        <v>334164.43</v>
      </c>
      <c r="N134" s="30">
        <f t="shared" si="1"/>
        <v>386928.91</v>
      </c>
    </row>
    <row r="135" spans="1:14" ht="12.75">
      <c r="A135" s="53">
        <v>124</v>
      </c>
      <c r="B135" s="44" t="s">
        <v>155</v>
      </c>
      <c r="C135" s="45">
        <v>1.81268827558346</v>
      </c>
      <c r="D135" s="46">
        <v>1927598.23</v>
      </c>
      <c r="E135" s="46">
        <v>361076.83</v>
      </c>
      <c r="F135" s="46">
        <v>1566521.4</v>
      </c>
      <c r="G135" s="46">
        <v>52599.66</v>
      </c>
      <c r="H135" s="46">
        <v>10519.93</v>
      </c>
      <c r="I135" s="46">
        <v>420.8</v>
      </c>
      <c r="J135" s="46">
        <v>41658.93</v>
      </c>
      <c r="K135" s="46">
        <v>6839938.64</v>
      </c>
      <c r="L135" s="46">
        <v>1367987.64</v>
      </c>
      <c r="M135" s="47">
        <v>5471951</v>
      </c>
      <c r="N135" s="30">
        <f t="shared" si="1"/>
        <v>7080131.33</v>
      </c>
    </row>
    <row r="136" spans="1:14" ht="12.75">
      <c r="A136" s="53">
        <v>125</v>
      </c>
      <c r="B136" s="44" t="s">
        <v>156</v>
      </c>
      <c r="C136" s="45">
        <v>0.12544555959691</v>
      </c>
      <c r="D136" s="46">
        <v>18727.55</v>
      </c>
      <c r="E136" s="46">
        <v>3461.84</v>
      </c>
      <c r="F136" s="46">
        <v>15265.71</v>
      </c>
      <c r="G136" s="46">
        <v>3640.11</v>
      </c>
      <c r="H136" s="46">
        <v>728.02</v>
      </c>
      <c r="I136" s="46">
        <v>29.12</v>
      </c>
      <c r="J136" s="46">
        <v>2882.97</v>
      </c>
      <c r="K136" s="46">
        <v>473352.26</v>
      </c>
      <c r="L136" s="46">
        <v>94670.5</v>
      </c>
      <c r="M136" s="47">
        <v>378681.76</v>
      </c>
      <c r="N136" s="30">
        <f t="shared" si="1"/>
        <v>396830.44</v>
      </c>
    </row>
    <row r="137" spans="1:14" ht="12.75">
      <c r="A137" s="53">
        <v>126</v>
      </c>
      <c r="B137" s="44" t="s">
        <v>157</v>
      </c>
      <c r="C137" s="45">
        <v>0.237405379510865</v>
      </c>
      <c r="D137" s="46">
        <v>67064.48</v>
      </c>
      <c r="E137" s="46">
        <v>13293.15</v>
      </c>
      <c r="F137" s="46">
        <v>53771.33</v>
      </c>
      <c r="G137" s="46">
        <v>6888.9</v>
      </c>
      <c r="H137" s="46">
        <v>1377.78</v>
      </c>
      <c r="I137" s="46">
        <v>55.11</v>
      </c>
      <c r="J137" s="46">
        <v>5456.01</v>
      </c>
      <c r="K137" s="46">
        <v>895817.57</v>
      </c>
      <c r="L137" s="46">
        <v>179163.45</v>
      </c>
      <c r="M137" s="47">
        <v>716654.12</v>
      </c>
      <c r="N137" s="30">
        <f t="shared" si="1"/>
        <v>775881.46</v>
      </c>
    </row>
    <row r="138" spans="1:14" ht="12.75">
      <c r="A138" s="53">
        <v>127</v>
      </c>
      <c r="B138" s="44" t="s">
        <v>158</v>
      </c>
      <c r="C138" s="45">
        <v>0.244074797496463</v>
      </c>
      <c r="D138" s="46">
        <v>332331.21</v>
      </c>
      <c r="E138" s="46">
        <v>59055.91</v>
      </c>
      <c r="F138" s="46">
        <v>273275.3</v>
      </c>
      <c r="G138" s="46">
        <v>7082.44</v>
      </c>
      <c r="H138" s="46">
        <v>1416.49</v>
      </c>
      <c r="I138" s="46">
        <v>56.66</v>
      </c>
      <c r="J138" s="46">
        <v>5609.29</v>
      </c>
      <c r="K138" s="46">
        <v>920983.87</v>
      </c>
      <c r="L138" s="46">
        <v>184196.83</v>
      </c>
      <c r="M138" s="47">
        <v>736787.04</v>
      </c>
      <c r="N138" s="30">
        <f t="shared" si="1"/>
        <v>1015671.63</v>
      </c>
    </row>
    <row r="139" spans="1:14" ht="12.75">
      <c r="A139" s="53">
        <v>128</v>
      </c>
      <c r="B139" s="44" t="s">
        <v>159</v>
      </c>
      <c r="C139" s="45">
        <v>2.8418784975844</v>
      </c>
      <c r="D139" s="46">
        <v>2321887.61</v>
      </c>
      <c r="E139" s="46">
        <v>433790.91</v>
      </c>
      <c r="F139" s="46">
        <v>1888096.7</v>
      </c>
      <c r="G139" s="46">
        <v>82464.16</v>
      </c>
      <c r="H139" s="46">
        <v>16492.83</v>
      </c>
      <c r="I139" s="46">
        <v>659.71</v>
      </c>
      <c r="J139" s="46">
        <v>65311.62</v>
      </c>
      <c r="K139" s="46">
        <v>10723451.65</v>
      </c>
      <c r="L139" s="46">
        <v>2144690.32</v>
      </c>
      <c r="M139" s="47">
        <v>8578761.33</v>
      </c>
      <c r="N139" s="30">
        <f t="shared" si="1"/>
        <v>10532169.65</v>
      </c>
    </row>
    <row r="140" spans="1:14" ht="12.75">
      <c r="A140" s="53">
        <v>129</v>
      </c>
      <c r="B140" s="44" t="s">
        <v>160</v>
      </c>
      <c r="C140" s="45">
        <v>0.061219127792885</v>
      </c>
      <c r="D140" s="46">
        <v>15658.84</v>
      </c>
      <c r="E140" s="46">
        <v>2691.62</v>
      </c>
      <c r="F140" s="46">
        <v>12967.22</v>
      </c>
      <c r="G140" s="46">
        <v>1776.43</v>
      </c>
      <c r="H140" s="46">
        <v>355.29</v>
      </c>
      <c r="I140" s="46">
        <v>14.21</v>
      </c>
      <c r="J140" s="46">
        <v>1406.93</v>
      </c>
      <c r="K140" s="46">
        <v>231002.21</v>
      </c>
      <c r="L140" s="46">
        <v>46200.39</v>
      </c>
      <c r="M140" s="47">
        <v>184801.82</v>
      </c>
      <c r="N140" s="30">
        <f t="shared" si="1"/>
        <v>199175.97</v>
      </c>
    </row>
    <row r="141" spans="1:14" ht="12.75">
      <c r="A141" s="53">
        <v>130</v>
      </c>
      <c r="B141" s="44" t="s">
        <v>161</v>
      </c>
      <c r="C141" s="45">
        <v>0.07133537453365</v>
      </c>
      <c r="D141" s="46">
        <v>12659.83</v>
      </c>
      <c r="E141" s="46">
        <v>2369.76</v>
      </c>
      <c r="F141" s="46">
        <v>10290.07</v>
      </c>
      <c r="G141" s="46">
        <v>2069.99</v>
      </c>
      <c r="H141" s="46">
        <v>414</v>
      </c>
      <c r="I141" s="46">
        <v>16.56</v>
      </c>
      <c r="J141" s="46">
        <v>1639.43</v>
      </c>
      <c r="K141" s="46">
        <v>269174.66</v>
      </c>
      <c r="L141" s="46">
        <v>53834.9</v>
      </c>
      <c r="M141" s="47">
        <v>215339.76</v>
      </c>
      <c r="N141" s="30">
        <f aca="true" t="shared" si="2" ref="N141:N204">+F141+J141+M141</f>
        <v>227269.26</v>
      </c>
    </row>
    <row r="142" spans="1:14" ht="12.75">
      <c r="A142" s="53">
        <v>131</v>
      </c>
      <c r="B142" s="44" t="s">
        <v>162</v>
      </c>
      <c r="C142" s="45">
        <v>0.165626183459924</v>
      </c>
      <c r="D142" s="46">
        <v>112552.67</v>
      </c>
      <c r="E142" s="46">
        <v>20350.06</v>
      </c>
      <c r="F142" s="46">
        <v>92202.61</v>
      </c>
      <c r="G142" s="46">
        <v>4806.05</v>
      </c>
      <c r="H142" s="46">
        <v>961.21</v>
      </c>
      <c r="I142" s="46">
        <v>38.45</v>
      </c>
      <c r="J142" s="46">
        <v>3806.39</v>
      </c>
      <c r="K142" s="46">
        <v>624968.44</v>
      </c>
      <c r="L142" s="46">
        <v>124993.75</v>
      </c>
      <c r="M142" s="47">
        <v>499974.69</v>
      </c>
      <c r="N142" s="30">
        <f t="shared" si="2"/>
        <v>595983.69</v>
      </c>
    </row>
    <row r="143" spans="1:14" ht="12.75">
      <c r="A143" s="53">
        <v>132</v>
      </c>
      <c r="B143" s="44" t="s">
        <v>163</v>
      </c>
      <c r="C143" s="45">
        <v>0.377800393340482</v>
      </c>
      <c r="D143" s="46">
        <v>269212.2</v>
      </c>
      <c r="E143" s="46">
        <v>51126.79</v>
      </c>
      <c r="F143" s="46">
        <v>218085.41</v>
      </c>
      <c r="G143" s="46">
        <v>10962.81</v>
      </c>
      <c r="H143" s="46">
        <v>2192.56</v>
      </c>
      <c r="I143" s="46">
        <v>87.7</v>
      </c>
      <c r="J143" s="46">
        <v>8682.55</v>
      </c>
      <c r="K143" s="46">
        <v>1425579.7</v>
      </c>
      <c r="L143" s="46">
        <v>285115.97</v>
      </c>
      <c r="M143" s="47">
        <v>1140463.73</v>
      </c>
      <c r="N143" s="30">
        <f t="shared" si="2"/>
        <v>1367231.69</v>
      </c>
    </row>
    <row r="144" spans="1:14" ht="12.75">
      <c r="A144" s="53">
        <v>133</v>
      </c>
      <c r="B144" s="44" t="s">
        <v>164</v>
      </c>
      <c r="C144" s="45">
        <v>0.082436788640647</v>
      </c>
      <c r="D144" s="46">
        <v>11916.3</v>
      </c>
      <c r="E144" s="46">
        <v>2065.29</v>
      </c>
      <c r="F144" s="46">
        <v>9851.01</v>
      </c>
      <c r="G144" s="46">
        <v>2392.11</v>
      </c>
      <c r="H144" s="46">
        <v>478.42</v>
      </c>
      <c r="I144" s="46">
        <v>19.14</v>
      </c>
      <c r="J144" s="46">
        <v>1894.55</v>
      </c>
      <c r="K144" s="46">
        <v>311064.21</v>
      </c>
      <c r="L144" s="46">
        <v>62212.82</v>
      </c>
      <c r="M144" s="47">
        <v>248851.39</v>
      </c>
      <c r="N144" s="30">
        <f t="shared" si="2"/>
        <v>260596.95</v>
      </c>
    </row>
    <row r="145" spans="1:14" ht="12.75">
      <c r="A145" s="53">
        <v>134</v>
      </c>
      <c r="B145" s="44" t="s">
        <v>165</v>
      </c>
      <c r="C145" s="45">
        <v>0.203909128095355</v>
      </c>
      <c r="D145" s="46">
        <v>62831.97</v>
      </c>
      <c r="E145" s="46">
        <v>11339.16</v>
      </c>
      <c r="F145" s="46">
        <v>51492.81</v>
      </c>
      <c r="G145" s="46">
        <v>5916.95</v>
      </c>
      <c r="H145" s="46">
        <v>1183.39</v>
      </c>
      <c r="I145" s="46">
        <v>47.34</v>
      </c>
      <c r="J145" s="46">
        <v>4686.22</v>
      </c>
      <c r="K145" s="46">
        <v>769423.98</v>
      </c>
      <c r="L145" s="46">
        <v>153884.78</v>
      </c>
      <c r="M145" s="47">
        <v>615539.2</v>
      </c>
      <c r="N145" s="30">
        <f t="shared" si="2"/>
        <v>671718.23</v>
      </c>
    </row>
    <row r="146" spans="1:14" ht="12.75">
      <c r="A146" s="53">
        <v>135</v>
      </c>
      <c r="B146" s="44" t="s">
        <v>166</v>
      </c>
      <c r="C146" s="45">
        <v>1.48666248332533</v>
      </c>
      <c r="D146" s="46">
        <v>1244985.26</v>
      </c>
      <c r="E146" s="46">
        <v>236960.6</v>
      </c>
      <c r="F146" s="46">
        <v>1008024.66</v>
      </c>
      <c r="G146" s="46">
        <v>43139.21</v>
      </c>
      <c r="H146" s="46">
        <v>8627.84</v>
      </c>
      <c r="I146" s="46">
        <v>345.11</v>
      </c>
      <c r="J146" s="46">
        <v>34166.26</v>
      </c>
      <c r="K146" s="46">
        <v>5609723.65</v>
      </c>
      <c r="L146" s="46">
        <v>1121944.75</v>
      </c>
      <c r="M146" s="47">
        <v>4487778.9</v>
      </c>
      <c r="N146" s="30">
        <f t="shared" si="2"/>
        <v>5529969.82</v>
      </c>
    </row>
    <row r="147" spans="1:14" ht="12.75">
      <c r="A147" s="53">
        <v>136</v>
      </c>
      <c r="B147" s="44" t="s">
        <v>167</v>
      </c>
      <c r="C147" s="45">
        <v>0.093618998744071</v>
      </c>
      <c r="D147" s="46">
        <v>16921.29</v>
      </c>
      <c r="E147" s="46">
        <v>3224.64</v>
      </c>
      <c r="F147" s="46">
        <v>13696.65</v>
      </c>
      <c r="G147" s="46">
        <v>2716.59</v>
      </c>
      <c r="H147" s="46">
        <v>543.32</v>
      </c>
      <c r="I147" s="46">
        <v>21.73</v>
      </c>
      <c r="J147" s="46">
        <v>2151.54</v>
      </c>
      <c r="K147" s="46">
        <v>353258.97</v>
      </c>
      <c r="L147" s="46">
        <v>70651.82</v>
      </c>
      <c r="M147" s="47">
        <v>282607.15</v>
      </c>
      <c r="N147" s="30">
        <f t="shared" si="2"/>
        <v>298455.34</v>
      </c>
    </row>
    <row r="148" spans="1:14" ht="12.75">
      <c r="A148" s="53">
        <v>137</v>
      </c>
      <c r="B148" s="44" t="s">
        <v>168</v>
      </c>
      <c r="C148" s="45">
        <v>0.090990372754657</v>
      </c>
      <c r="D148" s="46">
        <v>40089.93</v>
      </c>
      <c r="E148" s="46">
        <v>7194.92</v>
      </c>
      <c r="F148" s="46">
        <v>32895.01</v>
      </c>
      <c r="G148" s="46">
        <v>2640.31</v>
      </c>
      <c r="H148" s="46">
        <v>528.06</v>
      </c>
      <c r="I148" s="46">
        <v>21.12</v>
      </c>
      <c r="J148" s="46">
        <v>2091.13</v>
      </c>
      <c r="K148" s="46">
        <v>343340.08</v>
      </c>
      <c r="L148" s="46">
        <v>68668.07</v>
      </c>
      <c r="M148" s="47">
        <v>274672.01</v>
      </c>
      <c r="N148" s="30">
        <f t="shared" si="2"/>
        <v>309658.15</v>
      </c>
    </row>
    <row r="149" spans="1:14" ht="12.75">
      <c r="A149" s="53">
        <v>138</v>
      </c>
      <c r="B149" s="44" t="s">
        <v>169</v>
      </c>
      <c r="C149" s="45">
        <v>0.196417519650273</v>
      </c>
      <c r="D149" s="46">
        <v>103960.48</v>
      </c>
      <c r="E149" s="46">
        <v>19403.13</v>
      </c>
      <c r="F149" s="46">
        <v>84557.35</v>
      </c>
      <c r="G149" s="46">
        <v>5699.55</v>
      </c>
      <c r="H149" s="46">
        <v>1139.91</v>
      </c>
      <c r="I149" s="46">
        <v>45.6</v>
      </c>
      <c r="J149" s="46">
        <v>4514.04</v>
      </c>
      <c r="K149" s="46">
        <v>741155.41</v>
      </c>
      <c r="L149" s="46">
        <v>148231.08</v>
      </c>
      <c r="M149" s="47">
        <v>592924.33</v>
      </c>
      <c r="N149" s="30">
        <f t="shared" si="2"/>
        <v>681995.72</v>
      </c>
    </row>
    <row r="150" spans="1:14" ht="12.75">
      <c r="A150" s="53">
        <v>139</v>
      </c>
      <c r="B150" s="44" t="s">
        <v>170</v>
      </c>
      <c r="C150" s="45">
        <v>0.090465378972106</v>
      </c>
      <c r="D150" s="46">
        <v>10797.94</v>
      </c>
      <c r="E150" s="46">
        <v>2063.15</v>
      </c>
      <c r="F150" s="46">
        <v>8734.79</v>
      </c>
      <c r="G150" s="46">
        <v>2625.08</v>
      </c>
      <c r="H150" s="46">
        <v>525.02</v>
      </c>
      <c r="I150" s="46">
        <v>21</v>
      </c>
      <c r="J150" s="46">
        <v>2079.06</v>
      </c>
      <c r="K150" s="46">
        <v>341359.04</v>
      </c>
      <c r="L150" s="46">
        <v>68271.78</v>
      </c>
      <c r="M150" s="47">
        <v>273087.26</v>
      </c>
      <c r="N150" s="30">
        <f t="shared" si="2"/>
        <v>283901.11</v>
      </c>
    </row>
    <row r="151" spans="1:14" ht="12.75">
      <c r="A151" s="53">
        <v>140</v>
      </c>
      <c r="B151" s="44" t="s">
        <v>171</v>
      </c>
      <c r="C151" s="45">
        <v>0.123458995489368</v>
      </c>
      <c r="D151" s="46">
        <v>29429.44</v>
      </c>
      <c r="E151" s="46">
        <v>5934.42</v>
      </c>
      <c r="F151" s="46">
        <v>23495.02</v>
      </c>
      <c r="G151" s="46">
        <v>3582.48</v>
      </c>
      <c r="H151" s="46">
        <v>716.5</v>
      </c>
      <c r="I151" s="46">
        <v>28.66</v>
      </c>
      <c r="J151" s="46">
        <v>2837.32</v>
      </c>
      <c r="K151" s="46">
        <v>465856.21</v>
      </c>
      <c r="L151" s="46">
        <v>93171.29</v>
      </c>
      <c r="M151" s="47">
        <v>372684.92</v>
      </c>
      <c r="N151" s="30">
        <f t="shared" si="2"/>
        <v>399017.26</v>
      </c>
    </row>
    <row r="152" spans="1:14" ht="12.75">
      <c r="A152" s="53">
        <v>141</v>
      </c>
      <c r="B152" s="44" t="s">
        <v>172</v>
      </c>
      <c r="C152" s="45">
        <v>0.157413242574754</v>
      </c>
      <c r="D152" s="46">
        <v>88478.94</v>
      </c>
      <c r="E152" s="46">
        <v>16746.75</v>
      </c>
      <c r="F152" s="46">
        <v>71732.19</v>
      </c>
      <c r="G152" s="46">
        <v>4567.75</v>
      </c>
      <c r="H152" s="46">
        <v>913.55</v>
      </c>
      <c r="I152" s="46">
        <v>36.54</v>
      </c>
      <c r="J152" s="46">
        <v>3617.66</v>
      </c>
      <c r="K152" s="46">
        <v>593978.06</v>
      </c>
      <c r="L152" s="46">
        <v>118795.62</v>
      </c>
      <c r="M152" s="47">
        <v>475182.44</v>
      </c>
      <c r="N152" s="30">
        <f t="shared" si="2"/>
        <v>550532.29</v>
      </c>
    </row>
    <row r="153" spans="1:14" ht="12.75">
      <c r="A153" s="53">
        <v>142</v>
      </c>
      <c r="B153" s="44" t="s">
        <v>173</v>
      </c>
      <c r="C153" s="45">
        <v>0.113254470977238</v>
      </c>
      <c r="D153" s="46">
        <v>6845.1</v>
      </c>
      <c r="E153" s="46">
        <v>1356.71</v>
      </c>
      <c r="F153" s="46">
        <v>5488.39</v>
      </c>
      <c r="G153" s="46">
        <v>3286.35</v>
      </c>
      <c r="H153" s="46">
        <v>657.27</v>
      </c>
      <c r="I153" s="46">
        <v>26.29</v>
      </c>
      <c r="J153" s="46">
        <v>2602.79</v>
      </c>
      <c r="K153" s="46">
        <v>427350.84</v>
      </c>
      <c r="L153" s="46">
        <v>85470.13</v>
      </c>
      <c r="M153" s="47">
        <v>341880.71</v>
      </c>
      <c r="N153" s="30">
        <f t="shared" si="2"/>
        <v>349971.89</v>
      </c>
    </row>
    <row r="154" spans="1:14" ht="12.75">
      <c r="A154" s="53">
        <v>143</v>
      </c>
      <c r="B154" s="44" t="s">
        <v>174</v>
      </c>
      <c r="C154" s="45">
        <v>0.895736332126513</v>
      </c>
      <c r="D154" s="46">
        <v>248765.39</v>
      </c>
      <c r="E154" s="46">
        <v>47890.61</v>
      </c>
      <c r="F154" s="46">
        <v>200874.78</v>
      </c>
      <c r="G154" s="46">
        <v>25992.01</v>
      </c>
      <c r="H154" s="46">
        <v>5198.4</v>
      </c>
      <c r="I154" s="46">
        <v>207.94</v>
      </c>
      <c r="J154" s="46">
        <v>20585.67</v>
      </c>
      <c r="K154" s="46">
        <v>3379942.21</v>
      </c>
      <c r="L154" s="46">
        <v>675988.44</v>
      </c>
      <c r="M154" s="47">
        <v>2703953.77</v>
      </c>
      <c r="N154" s="30">
        <f t="shared" si="2"/>
        <v>2925414.22</v>
      </c>
    </row>
    <row r="155" spans="1:14" ht="12.75">
      <c r="A155" s="53">
        <v>144</v>
      </c>
      <c r="B155" s="44" t="s">
        <v>175</v>
      </c>
      <c r="C155" s="45">
        <v>1.27352473029036</v>
      </c>
      <c r="D155" s="46">
        <v>1124986.61</v>
      </c>
      <c r="E155" s="46">
        <v>202980.43</v>
      </c>
      <c r="F155" s="46">
        <v>922006.18</v>
      </c>
      <c r="G155" s="46">
        <v>36954.5</v>
      </c>
      <c r="H155" s="46">
        <v>7390.9</v>
      </c>
      <c r="I155" s="46">
        <v>295.64</v>
      </c>
      <c r="J155" s="46">
        <v>29267.96</v>
      </c>
      <c r="K155" s="46">
        <v>4805476.56</v>
      </c>
      <c r="L155" s="46">
        <v>961095.29</v>
      </c>
      <c r="M155" s="47">
        <v>3844381.27</v>
      </c>
      <c r="N155" s="30">
        <f t="shared" si="2"/>
        <v>4795655.41</v>
      </c>
    </row>
    <row r="156" spans="1:14" ht="12.75">
      <c r="A156" s="53">
        <v>145</v>
      </c>
      <c r="B156" s="44" t="s">
        <v>176</v>
      </c>
      <c r="C156" s="45">
        <v>0.063129277219047</v>
      </c>
      <c r="D156" s="46">
        <v>6285.28</v>
      </c>
      <c r="E156" s="46">
        <v>855.86</v>
      </c>
      <c r="F156" s="46">
        <v>5429.42</v>
      </c>
      <c r="G156" s="46">
        <v>1831.84</v>
      </c>
      <c r="H156" s="46">
        <v>366.37</v>
      </c>
      <c r="I156" s="46">
        <v>14.65</v>
      </c>
      <c r="J156" s="46">
        <v>1450.82</v>
      </c>
      <c r="K156" s="46">
        <v>238209.97</v>
      </c>
      <c r="L156" s="46">
        <v>47642.02</v>
      </c>
      <c r="M156" s="47">
        <v>190567.95</v>
      </c>
      <c r="N156" s="30">
        <f t="shared" si="2"/>
        <v>197448.19</v>
      </c>
    </row>
    <row r="157" spans="1:14" ht="12.75">
      <c r="A157" s="53">
        <v>146</v>
      </c>
      <c r="B157" s="44" t="s">
        <v>177</v>
      </c>
      <c r="C157" s="45">
        <v>0.080855493012039</v>
      </c>
      <c r="D157" s="46">
        <v>13803.59</v>
      </c>
      <c r="E157" s="46">
        <v>3157.43</v>
      </c>
      <c r="F157" s="46">
        <v>10646.16</v>
      </c>
      <c r="G157" s="46">
        <v>2346.23</v>
      </c>
      <c r="H157" s="46">
        <v>469.25</v>
      </c>
      <c r="I157" s="46">
        <v>18.77</v>
      </c>
      <c r="J157" s="46">
        <v>1858.21</v>
      </c>
      <c r="K157" s="46">
        <v>305097.49</v>
      </c>
      <c r="L157" s="46">
        <v>61019.48</v>
      </c>
      <c r="M157" s="47">
        <v>244078.01</v>
      </c>
      <c r="N157" s="30">
        <f t="shared" si="2"/>
        <v>256582.38</v>
      </c>
    </row>
    <row r="158" spans="1:14" ht="12.75">
      <c r="A158" s="53">
        <v>147</v>
      </c>
      <c r="B158" s="44" t="s">
        <v>178</v>
      </c>
      <c r="C158" s="45">
        <v>0.293203372161157</v>
      </c>
      <c r="D158" s="46">
        <v>75980.39</v>
      </c>
      <c r="E158" s="46">
        <v>13329.52</v>
      </c>
      <c r="F158" s="46">
        <v>62650.87</v>
      </c>
      <c r="G158" s="46">
        <v>8508.03</v>
      </c>
      <c r="H158" s="46">
        <v>1701.61</v>
      </c>
      <c r="I158" s="46">
        <v>68.06</v>
      </c>
      <c r="J158" s="46">
        <v>6738.36</v>
      </c>
      <c r="K158" s="46">
        <v>1106364.18</v>
      </c>
      <c r="L158" s="46">
        <v>221272.91</v>
      </c>
      <c r="M158" s="47">
        <v>885091.27</v>
      </c>
      <c r="N158" s="30">
        <f t="shared" si="2"/>
        <v>954480.5</v>
      </c>
    </row>
    <row r="159" spans="1:14" ht="12.75">
      <c r="A159" s="53">
        <v>148</v>
      </c>
      <c r="B159" s="44" t="s">
        <v>179</v>
      </c>
      <c r="C159" s="45">
        <v>0.649229005387716</v>
      </c>
      <c r="D159" s="46">
        <v>165943.83</v>
      </c>
      <c r="E159" s="46">
        <v>32325.92</v>
      </c>
      <c r="F159" s="46">
        <v>133617.91</v>
      </c>
      <c r="G159" s="46">
        <v>18838.99</v>
      </c>
      <c r="H159" s="46">
        <v>3767.8</v>
      </c>
      <c r="I159" s="46">
        <v>150.71</v>
      </c>
      <c r="J159" s="46">
        <v>14920.48</v>
      </c>
      <c r="K159" s="46">
        <v>2449779.4</v>
      </c>
      <c r="L159" s="46">
        <v>489955.9</v>
      </c>
      <c r="M159" s="47">
        <v>1959823.5</v>
      </c>
      <c r="N159" s="30">
        <f t="shared" si="2"/>
        <v>2108361.89</v>
      </c>
    </row>
    <row r="160" spans="1:14" ht="12.75">
      <c r="A160" s="53">
        <v>149</v>
      </c>
      <c r="B160" s="44" t="s">
        <v>180</v>
      </c>
      <c r="C160" s="45">
        <v>0.100657548665206</v>
      </c>
      <c r="D160" s="46">
        <v>23764.57</v>
      </c>
      <c r="E160" s="46">
        <v>4389.04</v>
      </c>
      <c r="F160" s="46">
        <v>19375.53</v>
      </c>
      <c r="G160" s="46">
        <v>2920.84</v>
      </c>
      <c r="H160" s="46">
        <v>584.17</v>
      </c>
      <c r="I160" s="46">
        <v>23.37</v>
      </c>
      <c r="J160" s="46">
        <v>2313.3</v>
      </c>
      <c r="K160" s="46">
        <v>379817.92</v>
      </c>
      <c r="L160" s="46">
        <v>75963.58</v>
      </c>
      <c r="M160" s="47">
        <v>303854.34</v>
      </c>
      <c r="N160" s="30">
        <f t="shared" si="2"/>
        <v>325543.17000000004</v>
      </c>
    </row>
    <row r="161" spans="1:14" ht="12.75">
      <c r="A161" s="53">
        <v>150</v>
      </c>
      <c r="B161" s="44" t="s">
        <v>181</v>
      </c>
      <c r="C161" s="45">
        <v>0.697220300776018</v>
      </c>
      <c r="D161" s="46">
        <v>510835.88</v>
      </c>
      <c r="E161" s="46">
        <v>96533.82</v>
      </c>
      <c r="F161" s="46">
        <v>414302.06</v>
      </c>
      <c r="G161" s="46">
        <v>20231.58</v>
      </c>
      <c r="H161" s="46">
        <v>4046.32</v>
      </c>
      <c r="I161" s="46">
        <v>161.85</v>
      </c>
      <c r="J161" s="46">
        <v>16023.41</v>
      </c>
      <c r="K161" s="46">
        <v>2630868.35</v>
      </c>
      <c r="L161" s="46">
        <v>526173.63</v>
      </c>
      <c r="M161" s="47">
        <v>2104694.72</v>
      </c>
      <c r="N161" s="30">
        <f t="shared" si="2"/>
        <v>2535020.1900000004</v>
      </c>
    </row>
    <row r="162" spans="1:14" ht="12.75">
      <c r="A162" s="53">
        <v>151</v>
      </c>
      <c r="B162" s="44" t="s">
        <v>182</v>
      </c>
      <c r="C162" s="45">
        <v>0.076149990670634</v>
      </c>
      <c r="D162" s="46">
        <v>44202.22</v>
      </c>
      <c r="E162" s="46">
        <v>8353.99</v>
      </c>
      <c r="F162" s="46">
        <v>35848.23</v>
      </c>
      <c r="G162" s="46">
        <v>2209.69</v>
      </c>
      <c r="H162" s="46">
        <v>441.94</v>
      </c>
      <c r="I162" s="46">
        <v>17.68</v>
      </c>
      <c r="J162" s="46">
        <v>1750.07</v>
      </c>
      <c r="K162" s="46">
        <v>287341.84</v>
      </c>
      <c r="L162" s="46">
        <v>57468.35</v>
      </c>
      <c r="M162" s="47">
        <v>229873.49</v>
      </c>
      <c r="N162" s="30">
        <f t="shared" si="2"/>
        <v>267471.79</v>
      </c>
    </row>
    <row r="163" spans="1:14" ht="12.75">
      <c r="A163" s="53">
        <v>152</v>
      </c>
      <c r="B163" s="44" t="s">
        <v>183</v>
      </c>
      <c r="C163" s="45">
        <v>0.123376535931722</v>
      </c>
      <c r="D163" s="46">
        <v>31448.3</v>
      </c>
      <c r="E163" s="46">
        <v>5889.83</v>
      </c>
      <c r="F163" s="46">
        <v>25558.47</v>
      </c>
      <c r="G163" s="46">
        <v>3580.08</v>
      </c>
      <c r="H163" s="46">
        <v>716.02</v>
      </c>
      <c r="I163" s="46">
        <v>28.64</v>
      </c>
      <c r="J163" s="46">
        <v>2835.42</v>
      </c>
      <c r="K163" s="46">
        <v>465545.15</v>
      </c>
      <c r="L163" s="46">
        <v>93109.04</v>
      </c>
      <c r="M163" s="47">
        <v>372436.11</v>
      </c>
      <c r="N163" s="30">
        <f t="shared" si="2"/>
        <v>400830</v>
      </c>
    </row>
    <row r="164" spans="1:14" ht="12.75">
      <c r="A164" s="53">
        <v>153</v>
      </c>
      <c r="B164" s="44" t="s">
        <v>184</v>
      </c>
      <c r="C164" s="45">
        <v>0.375197747305677</v>
      </c>
      <c r="D164" s="46">
        <v>143109.31</v>
      </c>
      <c r="E164" s="46">
        <v>27555.46</v>
      </c>
      <c r="F164" s="46">
        <v>115553.85</v>
      </c>
      <c r="G164" s="46">
        <v>10887.3</v>
      </c>
      <c r="H164" s="46">
        <v>2177.46</v>
      </c>
      <c r="I164" s="46">
        <v>87.1</v>
      </c>
      <c r="J164" s="46">
        <v>8622.74</v>
      </c>
      <c r="K164" s="46">
        <v>1415758.88</v>
      </c>
      <c r="L164" s="46">
        <v>283151.81</v>
      </c>
      <c r="M164" s="47">
        <v>1132607.07</v>
      </c>
      <c r="N164" s="30">
        <f t="shared" si="2"/>
        <v>1256783.6600000001</v>
      </c>
    </row>
    <row r="165" spans="1:14" ht="12.75">
      <c r="A165" s="53">
        <v>154</v>
      </c>
      <c r="B165" s="44" t="s">
        <v>185</v>
      </c>
      <c r="C165" s="45">
        <v>0.147952962942336</v>
      </c>
      <c r="D165" s="46">
        <v>27605.02</v>
      </c>
      <c r="E165" s="46">
        <v>6200.58</v>
      </c>
      <c r="F165" s="46">
        <v>21404.44</v>
      </c>
      <c r="G165" s="46">
        <v>4293.23</v>
      </c>
      <c r="H165" s="46">
        <v>858.65</v>
      </c>
      <c r="I165" s="46">
        <v>34.35</v>
      </c>
      <c r="J165" s="46">
        <v>3400.23</v>
      </c>
      <c r="K165" s="46">
        <v>558280.91</v>
      </c>
      <c r="L165" s="46">
        <v>111656.22</v>
      </c>
      <c r="M165" s="47">
        <v>446624.69</v>
      </c>
      <c r="N165" s="30">
        <f t="shared" si="2"/>
        <v>471429.36</v>
      </c>
    </row>
    <row r="166" spans="1:14" ht="12.75">
      <c r="A166" s="53">
        <v>155</v>
      </c>
      <c r="B166" s="44" t="s">
        <v>186</v>
      </c>
      <c r="C166" s="45">
        <v>0.081503268301099</v>
      </c>
      <c r="D166" s="46">
        <v>36344.13</v>
      </c>
      <c r="E166" s="46">
        <v>7293.61</v>
      </c>
      <c r="F166" s="46">
        <v>29050.52</v>
      </c>
      <c r="G166" s="46">
        <v>2365.03</v>
      </c>
      <c r="H166" s="46">
        <v>473.01</v>
      </c>
      <c r="I166" s="46">
        <v>18.92</v>
      </c>
      <c r="J166" s="46">
        <v>1873.1</v>
      </c>
      <c r="K166" s="46">
        <v>307541.75</v>
      </c>
      <c r="L166" s="46">
        <v>61508.3</v>
      </c>
      <c r="M166" s="47">
        <v>246033.45</v>
      </c>
      <c r="N166" s="30">
        <f t="shared" si="2"/>
        <v>276957.07</v>
      </c>
    </row>
    <row r="167" spans="1:14" ht="12.75">
      <c r="A167" s="53">
        <v>156</v>
      </c>
      <c r="B167" s="44" t="s">
        <v>187</v>
      </c>
      <c r="C167" s="45">
        <v>0.232728407760893</v>
      </c>
      <c r="D167" s="46">
        <v>83409.29</v>
      </c>
      <c r="E167" s="46">
        <v>16041.98</v>
      </c>
      <c r="F167" s="46">
        <v>67367.31</v>
      </c>
      <c r="G167" s="46">
        <v>6753.2</v>
      </c>
      <c r="H167" s="46">
        <v>1350.64</v>
      </c>
      <c r="I167" s="46">
        <v>54.03</v>
      </c>
      <c r="J167" s="46">
        <v>5348.53</v>
      </c>
      <c r="K167" s="46">
        <v>878169.84</v>
      </c>
      <c r="L167" s="46">
        <v>175634.04</v>
      </c>
      <c r="M167" s="47">
        <v>702535.8</v>
      </c>
      <c r="N167" s="30">
        <f t="shared" si="2"/>
        <v>775251.64</v>
      </c>
    </row>
    <row r="168" spans="1:14" ht="12.75">
      <c r="A168" s="53">
        <v>157</v>
      </c>
      <c r="B168" s="44" t="s">
        <v>188</v>
      </c>
      <c r="C168" s="45">
        <v>0.622660439131885</v>
      </c>
      <c r="D168" s="46">
        <v>293988.31</v>
      </c>
      <c r="E168" s="46">
        <v>52948.33</v>
      </c>
      <c r="F168" s="46">
        <v>241039.98</v>
      </c>
      <c r="G168" s="46">
        <v>18068.04</v>
      </c>
      <c r="H168" s="46">
        <v>3613.61</v>
      </c>
      <c r="I168" s="46">
        <v>144.54</v>
      </c>
      <c r="J168" s="46">
        <v>14309.89</v>
      </c>
      <c r="K168" s="46">
        <v>2349526.58</v>
      </c>
      <c r="L168" s="46">
        <v>469905.33</v>
      </c>
      <c r="M168" s="47">
        <v>1879621.25</v>
      </c>
      <c r="N168" s="30">
        <f t="shared" si="2"/>
        <v>2134971.12</v>
      </c>
    </row>
    <row r="169" spans="1:14" ht="12.75">
      <c r="A169" s="53">
        <v>158</v>
      </c>
      <c r="B169" s="44" t="s">
        <v>189</v>
      </c>
      <c r="C169" s="45">
        <v>0.535381886323809</v>
      </c>
      <c r="D169" s="46">
        <v>312182.43</v>
      </c>
      <c r="E169" s="46">
        <v>57039.21</v>
      </c>
      <c r="F169" s="46">
        <v>255143.22</v>
      </c>
      <c r="G169" s="46">
        <v>15535.43</v>
      </c>
      <c r="H169" s="46">
        <v>3107.09</v>
      </c>
      <c r="I169" s="46">
        <v>124.28</v>
      </c>
      <c r="J169" s="46">
        <v>12304.06</v>
      </c>
      <c r="K169" s="46">
        <v>2020192.53</v>
      </c>
      <c r="L169" s="46">
        <v>404038.46</v>
      </c>
      <c r="M169" s="47">
        <v>1616154.07</v>
      </c>
      <c r="N169" s="30">
        <f t="shared" si="2"/>
        <v>1883601.35</v>
      </c>
    </row>
    <row r="170" spans="1:14" ht="12.75">
      <c r="A170" s="53">
        <v>159</v>
      </c>
      <c r="B170" s="44" t="s">
        <v>190</v>
      </c>
      <c r="C170" s="45">
        <v>0.074780003046961</v>
      </c>
      <c r="D170" s="46">
        <v>11850.47</v>
      </c>
      <c r="E170" s="46">
        <v>2255.67</v>
      </c>
      <c r="F170" s="46">
        <v>9594.8</v>
      </c>
      <c r="G170" s="46">
        <v>2169.93</v>
      </c>
      <c r="H170" s="46">
        <v>433.99</v>
      </c>
      <c r="I170" s="46">
        <v>17.36</v>
      </c>
      <c r="J170" s="46">
        <v>1718.58</v>
      </c>
      <c r="K170" s="46">
        <v>282172.5</v>
      </c>
      <c r="L170" s="46">
        <v>56434.52</v>
      </c>
      <c r="M170" s="47">
        <v>225737.98</v>
      </c>
      <c r="N170" s="30">
        <f t="shared" si="2"/>
        <v>237051.36000000002</v>
      </c>
    </row>
    <row r="171" spans="1:14" ht="12.75">
      <c r="A171" s="53">
        <v>160</v>
      </c>
      <c r="B171" s="44" t="s">
        <v>191</v>
      </c>
      <c r="C171" s="45">
        <v>0.086030903228266</v>
      </c>
      <c r="D171" s="46">
        <v>24047.79</v>
      </c>
      <c r="E171" s="46">
        <v>3139.09</v>
      </c>
      <c r="F171" s="46">
        <v>20908.7</v>
      </c>
      <c r="G171" s="46">
        <v>2496.4</v>
      </c>
      <c r="H171" s="46">
        <v>499.28</v>
      </c>
      <c r="I171" s="46">
        <v>19.97</v>
      </c>
      <c r="J171" s="46">
        <v>1977.15</v>
      </c>
      <c r="K171" s="46">
        <v>324626.19</v>
      </c>
      <c r="L171" s="46">
        <v>64925.22</v>
      </c>
      <c r="M171" s="47">
        <v>259700.97</v>
      </c>
      <c r="N171" s="30">
        <f t="shared" si="2"/>
        <v>282586.82</v>
      </c>
    </row>
    <row r="172" spans="1:14" ht="12.75">
      <c r="A172" s="53">
        <v>161</v>
      </c>
      <c r="B172" s="44" t="s">
        <v>192</v>
      </c>
      <c r="C172" s="45">
        <v>0.380977460875368</v>
      </c>
      <c r="D172" s="46">
        <v>102184.6</v>
      </c>
      <c r="E172" s="46">
        <v>19795.54</v>
      </c>
      <c r="F172" s="46">
        <v>82389.06</v>
      </c>
      <c r="G172" s="46">
        <v>11055</v>
      </c>
      <c r="H172" s="46">
        <v>2211</v>
      </c>
      <c r="I172" s="46">
        <v>88.44</v>
      </c>
      <c r="J172" s="46">
        <v>8755.56</v>
      </c>
      <c r="K172" s="46">
        <v>1437567.88</v>
      </c>
      <c r="L172" s="46">
        <v>287513.53</v>
      </c>
      <c r="M172" s="47">
        <v>1150054.35</v>
      </c>
      <c r="N172" s="30">
        <f t="shared" si="2"/>
        <v>1241198.9700000002</v>
      </c>
    </row>
    <row r="173" spans="1:14" ht="12.75">
      <c r="A173" s="53">
        <v>162</v>
      </c>
      <c r="B173" s="44" t="s">
        <v>193</v>
      </c>
      <c r="C173" s="45">
        <v>0.087869449917585</v>
      </c>
      <c r="D173" s="46">
        <v>48575.16</v>
      </c>
      <c r="E173" s="46">
        <v>9228.61</v>
      </c>
      <c r="F173" s="46">
        <v>39346.55</v>
      </c>
      <c r="G173" s="46">
        <v>2549.75</v>
      </c>
      <c r="H173" s="46">
        <v>509.95</v>
      </c>
      <c r="I173" s="46">
        <v>20.4</v>
      </c>
      <c r="J173" s="46">
        <v>2019.4</v>
      </c>
      <c r="K173" s="46">
        <v>331563.75</v>
      </c>
      <c r="L173" s="46">
        <v>66312.82</v>
      </c>
      <c r="M173" s="47">
        <v>265250.93</v>
      </c>
      <c r="N173" s="30">
        <f t="shared" si="2"/>
        <v>306616.88</v>
      </c>
    </row>
    <row r="174" spans="1:14" ht="12.75">
      <c r="A174" s="53">
        <v>163</v>
      </c>
      <c r="B174" s="44" t="s">
        <v>194</v>
      </c>
      <c r="C174" s="45">
        <v>0.058186190497802</v>
      </c>
      <c r="D174" s="46">
        <v>33933.79</v>
      </c>
      <c r="E174" s="46">
        <v>7064.28</v>
      </c>
      <c r="F174" s="46">
        <v>26869.51</v>
      </c>
      <c r="G174" s="46">
        <v>1688.43</v>
      </c>
      <c r="H174" s="46">
        <v>337.69</v>
      </c>
      <c r="I174" s="46">
        <v>13.51</v>
      </c>
      <c r="J174" s="46">
        <v>1337.23</v>
      </c>
      <c r="K174" s="46">
        <v>219557.91</v>
      </c>
      <c r="L174" s="46">
        <v>43911.53</v>
      </c>
      <c r="M174" s="47">
        <v>175646.38</v>
      </c>
      <c r="N174" s="30">
        <f t="shared" si="2"/>
        <v>203853.12</v>
      </c>
    </row>
    <row r="175" spans="1:14" ht="12.75">
      <c r="A175" s="53">
        <v>164</v>
      </c>
      <c r="B175" s="44" t="s">
        <v>195</v>
      </c>
      <c r="C175" s="45">
        <v>0.098127915761221</v>
      </c>
      <c r="D175" s="46">
        <v>20560.34</v>
      </c>
      <c r="E175" s="46">
        <v>4256.41</v>
      </c>
      <c r="F175" s="46">
        <v>16303.93</v>
      </c>
      <c r="G175" s="46">
        <v>2847.43</v>
      </c>
      <c r="H175" s="46">
        <v>569.49</v>
      </c>
      <c r="I175" s="46">
        <v>22.78</v>
      </c>
      <c r="J175" s="46">
        <v>2255.16</v>
      </c>
      <c r="K175" s="46">
        <v>370272.54</v>
      </c>
      <c r="L175" s="46">
        <v>74054.46</v>
      </c>
      <c r="M175" s="47">
        <v>296218.08</v>
      </c>
      <c r="N175" s="30">
        <f t="shared" si="2"/>
        <v>314777.17000000004</v>
      </c>
    </row>
    <row r="176" spans="1:14" ht="12.75">
      <c r="A176" s="53">
        <v>165</v>
      </c>
      <c r="B176" s="44" t="s">
        <v>196</v>
      </c>
      <c r="C176" s="45">
        <v>0.11016669190443</v>
      </c>
      <c r="D176" s="46">
        <v>77844.25</v>
      </c>
      <c r="E176" s="46">
        <v>14402.58</v>
      </c>
      <c r="F176" s="46">
        <v>63441.67</v>
      </c>
      <c r="G176" s="46">
        <v>3196.75</v>
      </c>
      <c r="H176" s="46">
        <v>639.35</v>
      </c>
      <c r="I176" s="46">
        <v>25.57</v>
      </c>
      <c r="J176" s="46">
        <v>2531.83</v>
      </c>
      <c r="K176" s="46">
        <v>415699.45</v>
      </c>
      <c r="L176" s="46">
        <v>83139.93</v>
      </c>
      <c r="M176" s="47">
        <v>332559.52</v>
      </c>
      <c r="N176" s="30">
        <f t="shared" si="2"/>
        <v>398533.02</v>
      </c>
    </row>
    <row r="177" spans="1:14" ht="12.75">
      <c r="A177" s="53">
        <v>166</v>
      </c>
      <c r="B177" s="44" t="s">
        <v>197</v>
      </c>
      <c r="C177" s="45">
        <v>0.103191335758976</v>
      </c>
      <c r="D177" s="46">
        <v>34998.99</v>
      </c>
      <c r="E177" s="46">
        <v>6460.09</v>
      </c>
      <c r="F177" s="46">
        <v>28538.9</v>
      </c>
      <c r="G177" s="46">
        <v>2994.35</v>
      </c>
      <c r="H177" s="46">
        <v>598.87</v>
      </c>
      <c r="I177" s="46">
        <v>23.95</v>
      </c>
      <c r="J177" s="46">
        <v>2371.53</v>
      </c>
      <c r="K177" s="46">
        <v>389378.86</v>
      </c>
      <c r="L177" s="46">
        <v>77875.83</v>
      </c>
      <c r="M177" s="47">
        <v>311503.03</v>
      </c>
      <c r="N177" s="30">
        <f t="shared" si="2"/>
        <v>342413.46</v>
      </c>
    </row>
    <row r="178" spans="1:14" ht="12.75">
      <c r="A178" s="53">
        <v>167</v>
      </c>
      <c r="B178" s="44" t="s">
        <v>198</v>
      </c>
      <c r="C178" s="45">
        <v>0.152999870156523</v>
      </c>
      <c r="D178" s="46">
        <v>223526.56</v>
      </c>
      <c r="E178" s="46">
        <v>40823.04</v>
      </c>
      <c r="F178" s="46">
        <v>182703.52</v>
      </c>
      <c r="G178" s="46">
        <v>4439.69</v>
      </c>
      <c r="H178" s="46">
        <v>887.94</v>
      </c>
      <c r="I178" s="46">
        <v>35.52</v>
      </c>
      <c r="J178" s="46">
        <v>3516.23</v>
      </c>
      <c r="K178" s="46">
        <v>577324.64</v>
      </c>
      <c r="L178" s="46">
        <v>115464.91</v>
      </c>
      <c r="M178" s="47">
        <v>461859.73</v>
      </c>
      <c r="N178" s="30">
        <f t="shared" si="2"/>
        <v>648079.48</v>
      </c>
    </row>
    <row r="179" spans="1:14" ht="12.75">
      <c r="A179" s="53">
        <v>168</v>
      </c>
      <c r="B179" s="44" t="s">
        <v>199</v>
      </c>
      <c r="C179" s="45">
        <v>0.12356434673438</v>
      </c>
      <c r="D179" s="46">
        <v>42127.17</v>
      </c>
      <c r="E179" s="46">
        <v>7226.62</v>
      </c>
      <c r="F179" s="46">
        <v>34900.55</v>
      </c>
      <c r="G179" s="46">
        <v>3585.51</v>
      </c>
      <c r="H179" s="46">
        <v>717.1</v>
      </c>
      <c r="I179" s="46">
        <v>28.68</v>
      </c>
      <c r="J179" s="46">
        <v>2839.73</v>
      </c>
      <c r="K179" s="46">
        <v>466253.67</v>
      </c>
      <c r="L179" s="46">
        <v>93250.89</v>
      </c>
      <c r="M179" s="47">
        <v>373002.78</v>
      </c>
      <c r="N179" s="30">
        <f t="shared" si="2"/>
        <v>410743.06000000006</v>
      </c>
    </row>
    <row r="180" spans="1:14" ht="12.75">
      <c r="A180" s="53">
        <v>169</v>
      </c>
      <c r="B180" s="44" t="s">
        <v>200</v>
      </c>
      <c r="C180" s="45">
        <v>0.319511269023301</v>
      </c>
      <c r="D180" s="46">
        <v>174918.82</v>
      </c>
      <c r="E180" s="46">
        <v>32395.38</v>
      </c>
      <c r="F180" s="46">
        <v>142523.44</v>
      </c>
      <c r="G180" s="46">
        <v>9271.43</v>
      </c>
      <c r="H180" s="46">
        <v>1854.29</v>
      </c>
      <c r="I180" s="46">
        <v>74.17</v>
      </c>
      <c r="J180" s="46">
        <v>7342.97</v>
      </c>
      <c r="K180" s="46">
        <v>1205633.47</v>
      </c>
      <c r="L180" s="46">
        <v>241126.71</v>
      </c>
      <c r="M180" s="47">
        <v>964506.76</v>
      </c>
      <c r="N180" s="30">
        <f t="shared" si="2"/>
        <v>1114373.17</v>
      </c>
    </row>
    <row r="181" spans="1:14" ht="12.75">
      <c r="A181" s="53">
        <v>170</v>
      </c>
      <c r="B181" s="44" t="s">
        <v>201</v>
      </c>
      <c r="C181" s="45">
        <v>0.099254149102697</v>
      </c>
      <c r="D181" s="46">
        <v>22379.17</v>
      </c>
      <c r="E181" s="46">
        <v>4654.18</v>
      </c>
      <c r="F181" s="46">
        <v>17724.99</v>
      </c>
      <c r="G181" s="46">
        <v>2880.1</v>
      </c>
      <c r="H181" s="46">
        <v>576.02</v>
      </c>
      <c r="I181" s="46">
        <v>23.04</v>
      </c>
      <c r="J181" s="46">
        <v>2281.04</v>
      </c>
      <c r="K181" s="46">
        <v>374522.47</v>
      </c>
      <c r="L181" s="46">
        <v>74904.55</v>
      </c>
      <c r="M181" s="47">
        <v>299617.92</v>
      </c>
      <c r="N181" s="30">
        <f t="shared" si="2"/>
        <v>319623.95</v>
      </c>
    </row>
    <row r="182" spans="1:14" ht="12.75">
      <c r="A182" s="53">
        <v>171</v>
      </c>
      <c r="B182" s="44" t="s">
        <v>202</v>
      </c>
      <c r="C182" s="45">
        <v>0.62244993567729</v>
      </c>
      <c r="D182" s="46">
        <v>39479.83</v>
      </c>
      <c r="E182" s="46">
        <v>6772.69</v>
      </c>
      <c r="F182" s="46">
        <v>32707.14</v>
      </c>
      <c r="G182" s="46">
        <v>18061.94</v>
      </c>
      <c r="H182" s="46">
        <v>3612.39</v>
      </c>
      <c r="I182" s="46">
        <v>144.5</v>
      </c>
      <c r="J182" s="46">
        <v>14305.05</v>
      </c>
      <c r="K182" s="46">
        <v>2348732.17</v>
      </c>
      <c r="L182" s="46">
        <v>469746.41</v>
      </c>
      <c r="M182" s="47">
        <v>1878985.76</v>
      </c>
      <c r="N182" s="30">
        <f t="shared" si="2"/>
        <v>1925997.95</v>
      </c>
    </row>
    <row r="183" spans="1:14" ht="12.75">
      <c r="A183" s="53">
        <v>172</v>
      </c>
      <c r="B183" s="44" t="s">
        <v>203</v>
      </c>
      <c r="C183" s="45">
        <v>0.293953822900359</v>
      </c>
      <c r="D183" s="46">
        <v>104177.82</v>
      </c>
      <c r="E183" s="46">
        <v>20426.43</v>
      </c>
      <c r="F183" s="46">
        <v>83751.39</v>
      </c>
      <c r="G183" s="46">
        <v>8529.8</v>
      </c>
      <c r="H183" s="46">
        <v>1705.96</v>
      </c>
      <c r="I183" s="46">
        <v>68.24</v>
      </c>
      <c r="J183" s="46">
        <v>6755.6</v>
      </c>
      <c r="K183" s="46">
        <v>1109195.76</v>
      </c>
      <c r="L183" s="46">
        <v>221839.14</v>
      </c>
      <c r="M183" s="47">
        <v>887356.62</v>
      </c>
      <c r="N183" s="30">
        <f t="shared" si="2"/>
        <v>977863.61</v>
      </c>
    </row>
    <row r="184" spans="1:14" ht="12.75">
      <c r="A184" s="53">
        <v>173</v>
      </c>
      <c r="B184" s="44" t="s">
        <v>204</v>
      </c>
      <c r="C184" s="45">
        <v>0.126639952952899</v>
      </c>
      <c r="D184" s="46">
        <v>34444.03</v>
      </c>
      <c r="E184" s="46">
        <v>7036.66</v>
      </c>
      <c r="F184" s="46">
        <v>27407.37</v>
      </c>
      <c r="G184" s="46">
        <v>3674.78</v>
      </c>
      <c r="H184" s="46">
        <v>734.96</v>
      </c>
      <c r="I184" s="46">
        <v>29.4</v>
      </c>
      <c r="J184" s="46">
        <v>2910.42</v>
      </c>
      <c r="K184" s="46">
        <v>477859.13</v>
      </c>
      <c r="L184" s="46">
        <v>95571.87</v>
      </c>
      <c r="M184" s="47">
        <v>382287.26</v>
      </c>
      <c r="N184" s="30">
        <f t="shared" si="2"/>
        <v>412605.05</v>
      </c>
    </row>
    <row r="185" spans="1:14" ht="12.75">
      <c r="A185" s="53">
        <v>174</v>
      </c>
      <c r="B185" s="44" t="s">
        <v>205</v>
      </c>
      <c r="C185" s="45">
        <v>0.760233268703026</v>
      </c>
      <c r="D185" s="46">
        <v>324906.21</v>
      </c>
      <c r="E185" s="46">
        <v>60468.19</v>
      </c>
      <c r="F185" s="46">
        <v>264438.02</v>
      </c>
      <c r="G185" s="46">
        <v>22060.06</v>
      </c>
      <c r="H185" s="46">
        <v>4412.01</v>
      </c>
      <c r="I185" s="46">
        <v>176.48</v>
      </c>
      <c r="J185" s="46">
        <v>17471.57</v>
      </c>
      <c r="K185" s="46">
        <v>2868639.38</v>
      </c>
      <c r="L185" s="46">
        <v>573727.95</v>
      </c>
      <c r="M185" s="47">
        <v>2294911.43</v>
      </c>
      <c r="N185" s="30">
        <f t="shared" si="2"/>
        <v>2576821.02</v>
      </c>
    </row>
    <row r="186" spans="1:14" ht="12.75">
      <c r="A186" s="53">
        <v>175</v>
      </c>
      <c r="B186" s="44" t="s">
        <v>206</v>
      </c>
      <c r="C186" s="45">
        <v>0.072115351426662</v>
      </c>
      <c r="D186" s="46">
        <v>19217.99</v>
      </c>
      <c r="E186" s="46">
        <v>3729.7</v>
      </c>
      <c r="F186" s="46">
        <v>15488.29</v>
      </c>
      <c r="G186" s="46">
        <v>2092.6</v>
      </c>
      <c r="H186" s="46">
        <v>418.52</v>
      </c>
      <c r="I186" s="46">
        <v>16.74</v>
      </c>
      <c r="J186" s="46">
        <v>1657.34</v>
      </c>
      <c r="K186" s="46">
        <v>272117.78</v>
      </c>
      <c r="L186" s="46">
        <v>54423.6</v>
      </c>
      <c r="M186" s="47">
        <v>217694.18</v>
      </c>
      <c r="N186" s="30">
        <f t="shared" si="2"/>
        <v>234839.81</v>
      </c>
    </row>
    <row r="187" spans="1:14" ht="12.75">
      <c r="A187" s="53">
        <v>176</v>
      </c>
      <c r="B187" s="44" t="s">
        <v>207</v>
      </c>
      <c r="C187" s="45">
        <v>0.128390140004111</v>
      </c>
      <c r="D187" s="46">
        <v>35172.01</v>
      </c>
      <c r="E187" s="46">
        <v>6856.41</v>
      </c>
      <c r="F187" s="46">
        <v>28315.6</v>
      </c>
      <c r="G187" s="46">
        <v>3725.55</v>
      </c>
      <c r="H187" s="46">
        <v>745.11</v>
      </c>
      <c r="I187" s="46">
        <v>29.8</v>
      </c>
      <c r="J187" s="46">
        <v>2950.64</v>
      </c>
      <c r="K187" s="46">
        <v>484463.17</v>
      </c>
      <c r="L187" s="46">
        <v>96892.74</v>
      </c>
      <c r="M187" s="47">
        <v>387570.43</v>
      </c>
      <c r="N187" s="30">
        <f t="shared" si="2"/>
        <v>418836.67</v>
      </c>
    </row>
    <row r="188" spans="1:14" ht="12.75">
      <c r="A188" s="53">
        <v>177</v>
      </c>
      <c r="B188" s="44" t="s">
        <v>208</v>
      </c>
      <c r="C188" s="45">
        <v>0.11316001296252</v>
      </c>
      <c r="D188" s="46">
        <v>22157.21</v>
      </c>
      <c r="E188" s="46">
        <v>4450.76</v>
      </c>
      <c r="F188" s="46">
        <v>17706.45</v>
      </c>
      <c r="G188" s="46">
        <v>3283.6</v>
      </c>
      <c r="H188" s="46">
        <v>656.72</v>
      </c>
      <c r="I188" s="46">
        <v>26.27</v>
      </c>
      <c r="J188" s="46">
        <v>2600.61</v>
      </c>
      <c r="K188" s="46">
        <v>426994.33</v>
      </c>
      <c r="L188" s="46">
        <v>85398.85</v>
      </c>
      <c r="M188" s="47">
        <v>341595.48</v>
      </c>
      <c r="N188" s="30">
        <f t="shared" si="2"/>
        <v>361902.54</v>
      </c>
    </row>
    <row r="189" spans="1:14" ht="12.75">
      <c r="A189" s="53">
        <v>178</v>
      </c>
      <c r="B189" s="44" t="s">
        <v>209</v>
      </c>
      <c r="C189" s="45">
        <v>0.169163540751945</v>
      </c>
      <c r="D189" s="46">
        <v>102386.96</v>
      </c>
      <c r="E189" s="46">
        <v>18053.51</v>
      </c>
      <c r="F189" s="46">
        <v>84333.45</v>
      </c>
      <c r="G189" s="46">
        <v>4908.7</v>
      </c>
      <c r="H189" s="46">
        <v>981.74</v>
      </c>
      <c r="I189" s="46">
        <v>39.27</v>
      </c>
      <c r="J189" s="46">
        <v>3887.69</v>
      </c>
      <c r="K189" s="46">
        <v>638316.14</v>
      </c>
      <c r="L189" s="46">
        <v>127663.16</v>
      </c>
      <c r="M189" s="47">
        <v>510652.98</v>
      </c>
      <c r="N189" s="30">
        <f t="shared" si="2"/>
        <v>598874.12</v>
      </c>
    </row>
    <row r="190" spans="1:14" ht="12.75">
      <c r="A190" s="53">
        <v>179</v>
      </c>
      <c r="B190" s="44" t="s">
        <v>210</v>
      </c>
      <c r="C190" s="45">
        <v>0.733019220432932</v>
      </c>
      <c r="D190" s="46">
        <v>184377.01</v>
      </c>
      <c r="E190" s="46">
        <v>33986.94</v>
      </c>
      <c r="F190" s="46">
        <v>150390.07</v>
      </c>
      <c r="G190" s="46">
        <v>21270.38</v>
      </c>
      <c r="H190" s="46">
        <v>4254.08</v>
      </c>
      <c r="I190" s="46">
        <v>170.16</v>
      </c>
      <c r="J190" s="46">
        <v>16846.14</v>
      </c>
      <c r="K190" s="46">
        <v>2765950.89</v>
      </c>
      <c r="L190" s="46">
        <v>553190.24</v>
      </c>
      <c r="M190" s="47">
        <v>2212760.65</v>
      </c>
      <c r="N190" s="30">
        <f t="shared" si="2"/>
        <v>2379996.86</v>
      </c>
    </row>
    <row r="191" spans="1:14" ht="12.75">
      <c r="A191" s="53">
        <v>180</v>
      </c>
      <c r="B191" s="44" t="s">
        <v>211</v>
      </c>
      <c r="C191" s="45">
        <v>0.426154147858336</v>
      </c>
      <c r="D191" s="46">
        <v>55225.53</v>
      </c>
      <c r="E191" s="46">
        <v>11505.94</v>
      </c>
      <c r="F191" s="46">
        <v>43719.59</v>
      </c>
      <c r="G191" s="46">
        <v>12365.91</v>
      </c>
      <c r="H191" s="46">
        <v>2473.18</v>
      </c>
      <c r="I191" s="46">
        <v>98.93</v>
      </c>
      <c r="J191" s="46">
        <v>9793.8</v>
      </c>
      <c r="K191" s="46">
        <v>1608036.13</v>
      </c>
      <c r="L191" s="46">
        <v>321607.19</v>
      </c>
      <c r="M191" s="47">
        <v>1286428.94</v>
      </c>
      <c r="N191" s="30">
        <f t="shared" si="2"/>
        <v>1339942.3299999998</v>
      </c>
    </row>
    <row r="192" spans="1:14" ht="12.75">
      <c r="A192" s="53">
        <v>181</v>
      </c>
      <c r="B192" s="44" t="s">
        <v>212</v>
      </c>
      <c r="C192" s="45">
        <v>0.129333937140425</v>
      </c>
      <c r="D192" s="46">
        <v>71387.21</v>
      </c>
      <c r="E192" s="46">
        <v>14242.25</v>
      </c>
      <c r="F192" s="46">
        <v>57144.96</v>
      </c>
      <c r="G192" s="46">
        <v>3752.94</v>
      </c>
      <c r="H192" s="46">
        <v>750.59</v>
      </c>
      <c r="I192" s="46">
        <v>30.02</v>
      </c>
      <c r="J192" s="46">
        <v>2972.33</v>
      </c>
      <c r="K192" s="46">
        <v>488024.55</v>
      </c>
      <c r="L192" s="46">
        <v>97604.88</v>
      </c>
      <c r="M192" s="47">
        <v>390419.67</v>
      </c>
      <c r="N192" s="30">
        <f t="shared" si="2"/>
        <v>450536.95999999996</v>
      </c>
    </row>
    <row r="193" spans="1:14" ht="12.75">
      <c r="A193" s="53">
        <v>182</v>
      </c>
      <c r="B193" s="44" t="s">
        <v>213</v>
      </c>
      <c r="C193" s="45">
        <v>0.168459026352839</v>
      </c>
      <c r="D193" s="46">
        <v>11174.63</v>
      </c>
      <c r="E193" s="46">
        <v>2119.17</v>
      </c>
      <c r="F193" s="46">
        <v>9055.46</v>
      </c>
      <c r="G193" s="46">
        <v>4888.26</v>
      </c>
      <c r="H193" s="46">
        <v>977.65</v>
      </c>
      <c r="I193" s="46">
        <v>39.11</v>
      </c>
      <c r="J193" s="46">
        <v>3871.5</v>
      </c>
      <c r="K193" s="46">
        <v>635657.75</v>
      </c>
      <c r="L193" s="46">
        <v>127131.52</v>
      </c>
      <c r="M193" s="47">
        <v>508526.23</v>
      </c>
      <c r="N193" s="30">
        <f t="shared" si="2"/>
        <v>521453.19</v>
      </c>
    </row>
    <row r="194" spans="1:14" ht="12.75">
      <c r="A194" s="53">
        <v>183</v>
      </c>
      <c r="B194" s="44" t="s">
        <v>214</v>
      </c>
      <c r="C194" s="45">
        <v>0.373210156642635</v>
      </c>
      <c r="D194" s="46">
        <v>311548.89</v>
      </c>
      <c r="E194" s="46">
        <v>58462.98</v>
      </c>
      <c r="F194" s="46">
        <v>253085.91</v>
      </c>
      <c r="G194" s="46">
        <v>10829.63</v>
      </c>
      <c r="H194" s="46">
        <v>2165.93</v>
      </c>
      <c r="I194" s="46">
        <v>86.64</v>
      </c>
      <c r="J194" s="46">
        <v>8577.06</v>
      </c>
      <c r="K194" s="46">
        <v>1408259</v>
      </c>
      <c r="L194" s="46">
        <v>281651.83</v>
      </c>
      <c r="M194" s="47">
        <v>1126607.17</v>
      </c>
      <c r="N194" s="30">
        <f t="shared" si="2"/>
        <v>1388270.14</v>
      </c>
    </row>
    <row r="195" spans="1:14" ht="12.75">
      <c r="A195" s="53">
        <v>184</v>
      </c>
      <c r="B195" s="44" t="s">
        <v>215</v>
      </c>
      <c r="C195" s="45">
        <v>0.238861898244086</v>
      </c>
      <c r="D195" s="46">
        <v>117390.26</v>
      </c>
      <c r="E195" s="46">
        <v>21933.92</v>
      </c>
      <c r="F195" s="46">
        <v>95456.34</v>
      </c>
      <c r="G195" s="46">
        <v>6931.16</v>
      </c>
      <c r="H195" s="46">
        <v>1386.23</v>
      </c>
      <c r="I195" s="46">
        <v>55.45</v>
      </c>
      <c r="J195" s="46">
        <v>5489.48</v>
      </c>
      <c r="K195" s="46">
        <v>901313.8</v>
      </c>
      <c r="L195" s="46">
        <v>180262.85</v>
      </c>
      <c r="M195" s="47">
        <v>721050.95</v>
      </c>
      <c r="N195" s="30">
        <f t="shared" si="2"/>
        <v>821996.7699999999</v>
      </c>
    </row>
    <row r="196" spans="1:14" ht="12.75">
      <c r="A196" s="53">
        <v>185</v>
      </c>
      <c r="B196" s="44" t="s">
        <v>216</v>
      </c>
      <c r="C196" s="45">
        <v>0.153638076628503</v>
      </c>
      <c r="D196" s="46">
        <v>218422.03</v>
      </c>
      <c r="E196" s="46">
        <v>41685.59</v>
      </c>
      <c r="F196" s="46">
        <v>176736.44</v>
      </c>
      <c r="G196" s="46">
        <v>4458.2</v>
      </c>
      <c r="H196" s="46">
        <v>891.64</v>
      </c>
      <c r="I196" s="46">
        <v>35.67</v>
      </c>
      <c r="J196" s="46">
        <v>3530.89</v>
      </c>
      <c r="K196" s="46">
        <v>579732.85</v>
      </c>
      <c r="L196" s="46">
        <v>115946.5</v>
      </c>
      <c r="M196" s="47">
        <v>463786.35</v>
      </c>
      <c r="N196" s="30">
        <f t="shared" si="2"/>
        <v>644053.6799999999</v>
      </c>
    </row>
    <row r="197" spans="1:14" ht="12.75">
      <c r="A197" s="53">
        <v>186</v>
      </c>
      <c r="B197" s="44" t="s">
        <v>217</v>
      </c>
      <c r="C197" s="45">
        <v>0.558021376648754</v>
      </c>
      <c r="D197" s="46">
        <v>425132.58</v>
      </c>
      <c r="E197" s="46">
        <v>80139.9</v>
      </c>
      <c r="F197" s="46">
        <v>344992.68</v>
      </c>
      <c r="G197" s="46">
        <v>16192.38</v>
      </c>
      <c r="H197" s="46">
        <v>3238.48</v>
      </c>
      <c r="I197" s="46">
        <v>129.54</v>
      </c>
      <c r="J197" s="46">
        <v>12824.36</v>
      </c>
      <c r="K197" s="46">
        <v>2105619.52</v>
      </c>
      <c r="L197" s="46">
        <v>421123.87</v>
      </c>
      <c r="M197" s="47">
        <v>1684495.65</v>
      </c>
      <c r="N197" s="30">
        <f t="shared" si="2"/>
        <v>2042312.69</v>
      </c>
    </row>
    <row r="198" spans="1:14" ht="12.75">
      <c r="A198" s="53">
        <v>187</v>
      </c>
      <c r="B198" s="44" t="s">
        <v>218</v>
      </c>
      <c r="C198" s="45">
        <v>0.352799048235676</v>
      </c>
      <c r="D198" s="46">
        <v>198066.62</v>
      </c>
      <c r="E198" s="46">
        <v>36877.71</v>
      </c>
      <c r="F198" s="46">
        <v>161188.91</v>
      </c>
      <c r="G198" s="46">
        <v>10237.34</v>
      </c>
      <c r="H198" s="46">
        <v>2047.47</v>
      </c>
      <c r="I198" s="46">
        <v>81.9</v>
      </c>
      <c r="J198" s="46">
        <v>8107.97</v>
      </c>
      <c r="K198" s="46">
        <v>1331240.39</v>
      </c>
      <c r="L198" s="46">
        <v>266248.1</v>
      </c>
      <c r="M198" s="47">
        <v>1064992.29</v>
      </c>
      <c r="N198" s="30">
        <f t="shared" si="2"/>
        <v>1234289.17</v>
      </c>
    </row>
    <row r="199" spans="1:14" ht="12.75">
      <c r="A199" s="53">
        <v>188</v>
      </c>
      <c r="B199" s="44" t="s">
        <v>219</v>
      </c>
      <c r="C199" s="45">
        <v>0.261138576946415</v>
      </c>
      <c r="D199" s="46">
        <v>234406.15</v>
      </c>
      <c r="E199" s="46">
        <v>42480.62</v>
      </c>
      <c r="F199" s="46">
        <v>191925.53</v>
      </c>
      <c r="G199" s="46">
        <v>7577.59</v>
      </c>
      <c r="H199" s="46">
        <v>1515.52</v>
      </c>
      <c r="I199" s="46">
        <v>60.62</v>
      </c>
      <c r="J199" s="46">
        <v>6001.45</v>
      </c>
      <c r="K199" s="46">
        <v>985371.8</v>
      </c>
      <c r="L199" s="46">
        <v>197074.33</v>
      </c>
      <c r="M199" s="47">
        <v>788297.47</v>
      </c>
      <c r="N199" s="30">
        <f t="shared" si="2"/>
        <v>986224.45</v>
      </c>
    </row>
    <row r="200" spans="1:14" ht="12.75">
      <c r="A200" s="53">
        <v>189</v>
      </c>
      <c r="B200" s="44" t="s">
        <v>220</v>
      </c>
      <c r="C200" s="45">
        <v>0.379241951649255</v>
      </c>
      <c r="D200" s="46">
        <v>727007.67</v>
      </c>
      <c r="E200" s="46">
        <v>139317.15</v>
      </c>
      <c r="F200" s="46">
        <v>587690.52</v>
      </c>
      <c r="G200" s="46">
        <v>11004.66</v>
      </c>
      <c r="H200" s="46">
        <v>2200.93</v>
      </c>
      <c r="I200" s="46">
        <v>88.04</v>
      </c>
      <c r="J200" s="46">
        <v>8715.69</v>
      </c>
      <c r="K200" s="46">
        <v>1431019.2</v>
      </c>
      <c r="L200" s="46">
        <v>286203.85</v>
      </c>
      <c r="M200" s="47">
        <v>1144815.35</v>
      </c>
      <c r="N200" s="30">
        <f t="shared" si="2"/>
        <v>1741221.56</v>
      </c>
    </row>
    <row r="201" spans="1:14" ht="12.75">
      <c r="A201" s="53">
        <v>190</v>
      </c>
      <c r="B201" s="44" t="s">
        <v>221</v>
      </c>
      <c r="C201" s="45">
        <v>0.179897764228243</v>
      </c>
      <c r="D201" s="46">
        <v>39568.07</v>
      </c>
      <c r="E201" s="46">
        <v>7411.49</v>
      </c>
      <c r="F201" s="46">
        <v>32156.58</v>
      </c>
      <c r="G201" s="46">
        <v>5220.19</v>
      </c>
      <c r="H201" s="46">
        <v>1044.04</v>
      </c>
      <c r="I201" s="46">
        <v>41.76</v>
      </c>
      <c r="J201" s="46">
        <v>4134.39</v>
      </c>
      <c r="K201" s="46">
        <v>678820.25</v>
      </c>
      <c r="L201" s="46">
        <v>135764.01</v>
      </c>
      <c r="M201" s="47">
        <v>543056.24</v>
      </c>
      <c r="N201" s="30">
        <f t="shared" si="2"/>
        <v>579347.21</v>
      </c>
    </row>
    <row r="202" spans="1:14" ht="12.75">
      <c r="A202" s="53">
        <v>191</v>
      </c>
      <c r="B202" s="44" t="s">
        <v>222</v>
      </c>
      <c r="C202" s="45">
        <v>0.172068479118706</v>
      </c>
      <c r="D202" s="46">
        <v>37631.12</v>
      </c>
      <c r="E202" s="46">
        <v>5899.79</v>
      </c>
      <c r="F202" s="46">
        <v>31731.33</v>
      </c>
      <c r="G202" s="46">
        <v>4992.99</v>
      </c>
      <c r="H202" s="46">
        <v>998.6</v>
      </c>
      <c r="I202" s="46">
        <v>39.94</v>
      </c>
      <c r="J202" s="46">
        <v>3954.45</v>
      </c>
      <c r="K202" s="46">
        <v>649277.62</v>
      </c>
      <c r="L202" s="46">
        <v>129855.56</v>
      </c>
      <c r="M202" s="47">
        <v>519422.06</v>
      </c>
      <c r="N202" s="30">
        <f t="shared" si="2"/>
        <v>555107.84</v>
      </c>
    </row>
    <row r="203" spans="1:14" ht="12.75">
      <c r="A203" s="53">
        <v>192</v>
      </c>
      <c r="B203" s="44" t="s">
        <v>223</v>
      </c>
      <c r="C203" s="45">
        <v>0.175468086570634</v>
      </c>
      <c r="D203" s="46">
        <v>442303.54</v>
      </c>
      <c r="E203" s="46">
        <v>83666.8</v>
      </c>
      <c r="F203" s="46">
        <v>358636.74</v>
      </c>
      <c r="G203" s="46">
        <v>5091.64</v>
      </c>
      <c r="H203" s="46">
        <v>1018.33</v>
      </c>
      <c r="I203" s="46">
        <v>40.73</v>
      </c>
      <c r="J203" s="46">
        <v>4032.58</v>
      </c>
      <c r="K203" s="46">
        <v>662105.57</v>
      </c>
      <c r="L203" s="46">
        <v>132421.2</v>
      </c>
      <c r="M203" s="47">
        <v>529684.37</v>
      </c>
      <c r="N203" s="30">
        <f t="shared" si="2"/>
        <v>892353.69</v>
      </c>
    </row>
    <row r="204" spans="1:14" ht="12.75">
      <c r="A204" s="53">
        <v>193</v>
      </c>
      <c r="B204" s="44" t="s">
        <v>224</v>
      </c>
      <c r="C204" s="45">
        <v>0.058721871519936</v>
      </c>
      <c r="D204" s="46">
        <v>16364.13</v>
      </c>
      <c r="E204" s="46">
        <v>3254.95</v>
      </c>
      <c r="F204" s="46">
        <v>13109.18</v>
      </c>
      <c r="G204" s="46">
        <v>1703.95</v>
      </c>
      <c r="H204" s="46">
        <v>340.79</v>
      </c>
      <c r="I204" s="46">
        <v>13.63</v>
      </c>
      <c r="J204" s="46">
        <v>1349.53</v>
      </c>
      <c r="K204" s="46">
        <v>221579.15</v>
      </c>
      <c r="L204" s="46">
        <v>44315.82</v>
      </c>
      <c r="M204" s="47">
        <v>177263.33</v>
      </c>
      <c r="N204" s="30">
        <f t="shared" si="2"/>
        <v>191722.03999999998</v>
      </c>
    </row>
    <row r="205" spans="1:14" ht="12.75">
      <c r="A205" s="53">
        <v>194</v>
      </c>
      <c r="B205" s="44" t="s">
        <v>225</v>
      </c>
      <c r="C205" s="45">
        <v>1.01079591970673</v>
      </c>
      <c r="D205" s="46">
        <v>702343.81</v>
      </c>
      <c r="E205" s="46">
        <v>130462.41</v>
      </c>
      <c r="F205" s="46">
        <v>571881.4</v>
      </c>
      <c r="G205" s="46">
        <v>29330.76</v>
      </c>
      <c r="H205" s="46">
        <v>5866.15</v>
      </c>
      <c r="I205" s="46">
        <v>234.65</v>
      </c>
      <c r="J205" s="46">
        <v>23229.96</v>
      </c>
      <c r="K205" s="46">
        <v>3814104.32</v>
      </c>
      <c r="L205" s="46">
        <v>762820.87</v>
      </c>
      <c r="M205" s="47">
        <v>3051283.45</v>
      </c>
      <c r="N205" s="30">
        <f aca="true" t="shared" si="3" ref="N205:N256">+F205+J205+M205</f>
        <v>3646394.81</v>
      </c>
    </row>
    <row r="206" spans="1:14" ht="12.75">
      <c r="A206" s="53">
        <v>195</v>
      </c>
      <c r="B206" s="44" t="s">
        <v>226</v>
      </c>
      <c r="C206" s="45">
        <v>0.172368323985627</v>
      </c>
      <c r="D206" s="46">
        <v>128261.4</v>
      </c>
      <c r="E206" s="46">
        <v>23763.12</v>
      </c>
      <c r="F206" s="46">
        <v>104498.28</v>
      </c>
      <c r="G206" s="46">
        <v>5001.69</v>
      </c>
      <c r="H206" s="46">
        <v>1000.34</v>
      </c>
      <c r="I206" s="46">
        <v>40.01</v>
      </c>
      <c r="J206" s="46">
        <v>3961.34</v>
      </c>
      <c r="K206" s="46">
        <v>650409.01</v>
      </c>
      <c r="L206" s="46">
        <v>130081.8</v>
      </c>
      <c r="M206" s="47">
        <v>520327.21</v>
      </c>
      <c r="N206" s="30">
        <f t="shared" si="3"/>
        <v>628786.8300000001</v>
      </c>
    </row>
    <row r="207" spans="1:14" ht="12.75">
      <c r="A207" s="53">
        <v>196</v>
      </c>
      <c r="B207" s="44" t="s">
        <v>227</v>
      </c>
      <c r="C207" s="45">
        <v>0.08367463191598</v>
      </c>
      <c r="D207" s="46">
        <v>83546.13</v>
      </c>
      <c r="E207" s="46">
        <v>15164.83</v>
      </c>
      <c r="F207" s="46">
        <v>68381.3</v>
      </c>
      <c r="G207" s="46">
        <v>2428.01</v>
      </c>
      <c r="H207" s="46">
        <v>485.6</v>
      </c>
      <c r="I207" s="46">
        <v>19.42</v>
      </c>
      <c r="J207" s="46">
        <v>1922.99</v>
      </c>
      <c r="K207" s="46">
        <v>315735.06</v>
      </c>
      <c r="L207" s="46">
        <v>63147.02</v>
      </c>
      <c r="M207" s="47">
        <v>252588.04</v>
      </c>
      <c r="N207" s="30">
        <f t="shared" si="3"/>
        <v>322892.33</v>
      </c>
    </row>
    <row r="208" spans="1:14" ht="12.75">
      <c r="A208" s="53">
        <v>197</v>
      </c>
      <c r="B208" s="44" t="s">
        <v>228</v>
      </c>
      <c r="C208" s="45">
        <v>0.091499981033932</v>
      </c>
      <c r="D208" s="46">
        <v>39470.14</v>
      </c>
      <c r="E208" s="46">
        <v>8182.09</v>
      </c>
      <c r="F208" s="46">
        <v>31288.05</v>
      </c>
      <c r="G208" s="46">
        <v>2655.1</v>
      </c>
      <c r="H208" s="46">
        <v>531.02</v>
      </c>
      <c r="I208" s="46">
        <v>21.24</v>
      </c>
      <c r="J208" s="46">
        <v>2102.84</v>
      </c>
      <c r="K208" s="46">
        <v>345263.05</v>
      </c>
      <c r="L208" s="46">
        <v>69052.54</v>
      </c>
      <c r="M208" s="47">
        <v>276210.51</v>
      </c>
      <c r="N208" s="30">
        <f t="shared" si="3"/>
        <v>309601.4</v>
      </c>
    </row>
    <row r="209" spans="1:14" ht="12.75">
      <c r="A209" s="53">
        <v>198</v>
      </c>
      <c r="B209" s="44" t="s">
        <v>229</v>
      </c>
      <c r="C209" s="45">
        <v>6.15293551519257</v>
      </c>
      <c r="D209" s="46">
        <v>4777144.52</v>
      </c>
      <c r="E209" s="46">
        <v>868492.96</v>
      </c>
      <c r="F209" s="46">
        <v>3908651.56</v>
      </c>
      <c r="G209" s="46">
        <v>178542.75</v>
      </c>
      <c r="H209" s="46">
        <v>35708.55</v>
      </c>
      <c r="I209" s="46">
        <v>1428.34</v>
      </c>
      <c r="J209" s="46">
        <v>141405.86</v>
      </c>
      <c r="K209" s="46">
        <v>23217285.9</v>
      </c>
      <c r="L209" s="46">
        <v>4643457.21</v>
      </c>
      <c r="M209" s="47">
        <v>18573828.69</v>
      </c>
      <c r="N209" s="30">
        <f t="shared" si="3"/>
        <v>22623886.11</v>
      </c>
    </row>
    <row r="210" spans="1:14" ht="12.75">
      <c r="A210" s="53">
        <v>199</v>
      </c>
      <c r="B210" s="44" t="s">
        <v>230</v>
      </c>
      <c r="C210" s="45">
        <v>0.256067543149639</v>
      </c>
      <c r="D210" s="46">
        <v>184967.36</v>
      </c>
      <c r="E210" s="46">
        <v>35966.67</v>
      </c>
      <c r="F210" s="46">
        <v>149000.69</v>
      </c>
      <c r="G210" s="46">
        <v>7430.43</v>
      </c>
      <c r="H210" s="46">
        <v>1486.09</v>
      </c>
      <c r="I210" s="46">
        <v>59.44</v>
      </c>
      <c r="J210" s="46">
        <v>5884.9</v>
      </c>
      <c r="K210" s="46">
        <v>966236.84</v>
      </c>
      <c r="L210" s="46">
        <v>193247.42</v>
      </c>
      <c r="M210" s="47">
        <v>772989.42</v>
      </c>
      <c r="N210" s="30">
        <f t="shared" si="3"/>
        <v>927875.01</v>
      </c>
    </row>
    <row r="211" spans="1:14" ht="12.75">
      <c r="A211" s="53">
        <v>200</v>
      </c>
      <c r="B211" s="44" t="s">
        <v>231</v>
      </c>
      <c r="C211" s="45">
        <v>0.114832369976762</v>
      </c>
      <c r="D211" s="46">
        <v>74099.6</v>
      </c>
      <c r="E211" s="46">
        <v>15132.13</v>
      </c>
      <c r="F211" s="46">
        <v>58967.47</v>
      </c>
      <c r="G211" s="46">
        <v>3332.15</v>
      </c>
      <c r="H211" s="46">
        <v>666.43</v>
      </c>
      <c r="I211" s="46">
        <v>26.66</v>
      </c>
      <c r="J211" s="46">
        <v>2639.06</v>
      </c>
      <c r="K211" s="46">
        <v>433304.66</v>
      </c>
      <c r="L211" s="46">
        <v>86660.94</v>
      </c>
      <c r="M211" s="47">
        <v>346643.72</v>
      </c>
      <c r="N211" s="30">
        <f t="shared" si="3"/>
        <v>408250.25</v>
      </c>
    </row>
    <row r="212" spans="1:14" ht="12.75">
      <c r="A212" s="53">
        <v>201</v>
      </c>
      <c r="B212" s="44" t="s">
        <v>232</v>
      </c>
      <c r="C212" s="45">
        <v>0.096873759553869</v>
      </c>
      <c r="D212" s="46">
        <v>45863.96</v>
      </c>
      <c r="E212" s="46">
        <v>7937.8</v>
      </c>
      <c r="F212" s="46">
        <v>37926.16</v>
      </c>
      <c r="G212" s="46">
        <v>2811.04</v>
      </c>
      <c r="H212" s="46">
        <v>562.21</v>
      </c>
      <c r="I212" s="46">
        <v>22.49</v>
      </c>
      <c r="J212" s="46">
        <v>2226.34</v>
      </c>
      <c r="K212" s="46">
        <v>365540.31</v>
      </c>
      <c r="L212" s="46">
        <v>73108.02</v>
      </c>
      <c r="M212" s="47">
        <v>292432.29</v>
      </c>
      <c r="N212" s="30">
        <f t="shared" si="3"/>
        <v>332584.79</v>
      </c>
    </row>
    <row r="213" spans="1:14" ht="12.75">
      <c r="A213" s="53">
        <v>202</v>
      </c>
      <c r="B213" s="44" t="s">
        <v>233</v>
      </c>
      <c r="C213" s="45">
        <v>0.155472260388905</v>
      </c>
      <c r="D213" s="46">
        <v>14862.05</v>
      </c>
      <c r="E213" s="46">
        <v>2854.58</v>
      </c>
      <c r="F213" s="46">
        <v>12007.47</v>
      </c>
      <c r="G213" s="46">
        <v>4511.41</v>
      </c>
      <c r="H213" s="46">
        <v>902.28</v>
      </c>
      <c r="I213" s="46">
        <v>36.09</v>
      </c>
      <c r="J213" s="46">
        <v>3573.04</v>
      </c>
      <c r="K213" s="46">
        <v>586653.92</v>
      </c>
      <c r="L213" s="46">
        <v>117330.79</v>
      </c>
      <c r="M213" s="47">
        <v>469323.13</v>
      </c>
      <c r="N213" s="30">
        <f t="shared" si="3"/>
        <v>484903.64</v>
      </c>
    </row>
    <row r="214" spans="1:14" ht="12.75">
      <c r="A214" s="53">
        <v>203</v>
      </c>
      <c r="B214" s="44" t="s">
        <v>234</v>
      </c>
      <c r="C214" s="45">
        <v>0.145629106703003</v>
      </c>
      <c r="D214" s="46">
        <v>38888.9</v>
      </c>
      <c r="E214" s="46">
        <v>8133.78</v>
      </c>
      <c r="F214" s="46">
        <v>30755.12</v>
      </c>
      <c r="G214" s="46">
        <v>4225.79</v>
      </c>
      <c r="H214" s="46">
        <v>845.16</v>
      </c>
      <c r="I214" s="46">
        <v>33.81</v>
      </c>
      <c r="J214" s="46">
        <v>3346.82</v>
      </c>
      <c r="K214" s="46">
        <v>549512.08</v>
      </c>
      <c r="L214" s="46">
        <v>109902.39</v>
      </c>
      <c r="M214" s="47">
        <v>439609.69</v>
      </c>
      <c r="N214" s="30">
        <f t="shared" si="3"/>
        <v>473711.63</v>
      </c>
    </row>
    <row r="215" spans="1:14" ht="12.75">
      <c r="A215" s="53">
        <v>204</v>
      </c>
      <c r="B215" s="44" t="s">
        <v>235</v>
      </c>
      <c r="C215" s="45">
        <v>0.728677991472064</v>
      </c>
      <c r="D215" s="46">
        <v>488932.7</v>
      </c>
      <c r="E215" s="46">
        <v>90561.43</v>
      </c>
      <c r="F215" s="46">
        <v>398371.27</v>
      </c>
      <c r="G215" s="46">
        <v>21144.41</v>
      </c>
      <c r="H215" s="46">
        <v>4228.88</v>
      </c>
      <c r="I215" s="46">
        <v>169.16</v>
      </c>
      <c r="J215" s="46">
        <v>16746.37</v>
      </c>
      <c r="K215" s="46">
        <v>2749569.74</v>
      </c>
      <c r="L215" s="46">
        <v>549913.9</v>
      </c>
      <c r="M215" s="47">
        <v>2199655.84</v>
      </c>
      <c r="N215" s="30">
        <f t="shared" si="3"/>
        <v>2614773.48</v>
      </c>
    </row>
    <row r="216" spans="1:14" ht="12.75">
      <c r="A216" s="53">
        <v>205</v>
      </c>
      <c r="B216" s="44" t="s">
        <v>236</v>
      </c>
      <c r="C216" s="45">
        <v>0.117295406206569</v>
      </c>
      <c r="D216" s="46">
        <v>20147.55</v>
      </c>
      <c r="E216" s="46">
        <v>3065.76</v>
      </c>
      <c r="F216" s="46">
        <v>17081.79</v>
      </c>
      <c r="G216" s="46">
        <v>3403.63</v>
      </c>
      <c r="H216" s="46">
        <v>680.73</v>
      </c>
      <c r="I216" s="46">
        <v>27.23</v>
      </c>
      <c r="J216" s="46">
        <v>2695.67</v>
      </c>
      <c r="K216" s="46">
        <v>442598.58</v>
      </c>
      <c r="L216" s="46">
        <v>88519.68</v>
      </c>
      <c r="M216" s="47">
        <v>354078.9</v>
      </c>
      <c r="N216" s="30">
        <f t="shared" si="3"/>
        <v>373856.36000000004</v>
      </c>
    </row>
    <row r="217" spans="1:14" ht="12.75">
      <c r="A217" s="53">
        <v>206</v>
      </c>
      <c r="B217" s="44" t="s">
        <v>237</v>
      </c>
      <c r="C217" s="45">
        <v>0.113321060784784</v>
      </c>
      <c r="D217" s="46">
        <v>72938.65</v>
      </c>
      <c r="E217" s="46">
        <v>13633.1</v>
      </c>
      <c r="F217" s="46">
        <v>59305.55</v>
      </c>
      <c r="G217" s="46">
        <v>3288.29</v>
      </c>
      <c r="H217" s="46">
        <v>657.66</v>
      </c>
      <c r="I217" s="46">
        <v>26.31</v>
      </c>
      <c r="J217" s="46">
        <v>2604.32</v>
      </c>
      <c r="K217" s="46">
        <v>427602.02</v>
      </c>
      <c r="L217" s="46">
        <v>85520.45</v>
      </c>
      <c r="M217" s="47">
        <v>342081.57</v>
      </c>
      <c r="N217" s="30">
        <f t="shared" si="3"/>
        <v>403991.44</v>
      </c>
    </row>
    <row r="218" spans="1:14" ht="12.75">
      <c r="A218" s="53">
        <v>207</v>
      </c>
      <c r="B218" s="44" t="s">
        <v>238</v>
      </c>
      <c r="C218" s="45">
        <v>0.083629428857689</v>
      </c>
      <c r="D218" s="46">
        <v>6436.36</v>
      </c>
      <c r="E218" s="46">
        <v>1262.98</v>
      </c>
      <c r="F218" s="46">
        <v>5173.38</v>
      </c>
      <c r="G218" s="46">
        <v>2426.71</v>
      </c>
      <c r="H218" s="46">
        <v>485.34</v>
      </c>
      <c r="I218" s="46">
        <v>19.41</v>
      </c>
      <c r="J218" s="46">
        <v>1921.96</v>
      </c>
      <c r="K218" s="46">
        <v>315564.54</v>
      </c>
      <c r="L218" s="46">
        <v>63112.92</v>
      </c>
      <c r="M218" s="47">
        <v>252451.62</v>
      </c>
      <c r="N218" s="30">
        <f t="shared" si="3"/>
        <v>259546.96</v>
      </c>
    </row>
    <row r="219" spans="1:14" ht="12.75">
      <c r="A219" s="53">
        <v>208</v>
      </c>
      <c r="B219" s="44" t="s">
        <v>239</v>
      </c>
      <c r="C219" s="45">
        <v>0.084277891628656</v>
      </c>
      <c r="D219" s="46">
        <v>17336.34</v>
      </c>
      <c r="E219" s="46">
        <v>3001.71</v>
      </c>
      <c r="F219" s="46">
        <v>14334.63</v>
      </c>
      <c r="G219" s="46">
        <v>2445.53</v>
      </c>
      <c r="H219" s="46">
        <v>489.11</v>
      </c>
      <c r="I219" s="46">
        <v>19.56</v>
      </c>
      <c r="J219" s="46">
        <v>1936.86</v>
      </c>
      <c r="K219" s="46">
        <v>318011.48</v>
      </c>
      <c r="L219" s="46">
        <v>63602.26</v>
      </c>
      <c r="M219" s="47">
        <v>254409.22</v>
      </c>
      <c r="N219" s="30">
        <f t="shared" si="3"/>
        <v>270680.71</v>
      </c>
    </row>
    <row r="220" spans="1:14" ht="12.75">
      <c r="A220" s="53">
        <v>209</v>
      </c>
      <c r="B220" s="44" t="s">
        <v>240</v>
      </c>
      <c r="C220" s="45">
        <v>0.094764664776303</v>
      </c>
      <c r="D220" s="46">
        <v>19738.78</v>
      </c>
      <c r="E220" s="46">
        <v>3630.21</v>
      </c>
      <c r="F220" s="46">
        <v>16108.57</v>
      </c>
      <c r="G220" s="46">
        <v>2749.84</v>
      </c>
      <c r="H220" s="46">
        <v>549.97</v>
      </c>
      <c r="I220" s="46">
        <v>22</v>
      </c>
      <c r="J220" s="46">
        <v>2177.87</v>
      </c>
      <c r="K220" s="46">
        <v>357581.85</v>
      </c>
      <c r="L220" s="46">
        <v>71516.32</v>
      </c>
      <c r="M220" s="47">
        <v>286065.53</v>
      </c>
      <c r="N220" s="30">
        <f t="shared" si="3"/>
        <v>304351.97000000003</v>
      </c>
    </row>
    <row r="221" spans="1:14" ht="12.75">
      <c r="A221" s="53">
        <v>210</v>
      </c>
      <c r="B221" s="44" t="s">
        <v>241</v>
      </c>
      <c r="C221" s="45">
        <v>0.106927594270357</v>
      </c>
      <c r="D221" s="46">
        <v>100309.29</v>
      </c>
      <c r="E221" s="46">
        <v>19561.78</v>
      </c>
      <c r="F221" s="46">
        <v>80747.51</v>
      </c>
      <c r="G221" s="46">
        <v>3102.78</v>
      </c>
      <c r="H221" s="46">
        <v>620.56</v>
      </c>
      <c r="I221" s="46">
        <v>24.82</v>
      </c>
      <c r="J221" s="46">
        <v>2457.4</v>
      </c>
      <c r="K221" s="46">
        <v>403477.03</v>
      </c>
      <c r="L221" s="46">
        <v>80695.39</v>
      </c>
      <c r="M221" s="47">
        <v>322781.64</v>
      </c>
      <c r="N221" s="30">
        <f t="shared" si="3"/>
        <v>405986.55</v>
      </c>
    </row>
    <row r="222" spans="1:14" ht="12.75">
      <c r="A222" s="53">
        <v>211</v>
      </c>
      <c r="B222" s="44" t="s">
        <v>242</v>
      </c>
      <c r="C222" s="45">
        <v>0.207606803022173</v>
      </c>
      <c r="D222" s="46">
        <v>33353.59</v>
      </c>
      <c r="E222" s="46">
        <v>5171.43</v>
      </c>
      <c r="F222" s="46">
        <v>28182.16</v>
      </c>
      <c r="G222" s="46">
        <v>6024.23</v>
      </c>
      <c r="H222" s="46">
        <v>1204.85</v>
      </c>
      <c r="I222" s="46">
        <v>48.19</v>
      </c>
      <c r="J222" s="46">
        <v>4771.19</v>
      </c>
      <c r="K222" s="46">
        <v>783376.88</v>
      </c>
      <c r="L222" s="46">
        <v>156675.39</v>
      </c>
      <c r="M222" s="47">
        <v>626701.49</v>
      </c>
      <c r="N222" s="30">
        <f t="shared" si="3"/>
        <v>659654.84</v>
      </c>
    </row>
    <row r="223" spans="1:14" ht="12.75">
      <c r="A223" s="53">
        <v>212</v>
      </c>
      <c r="B223" s="44" t="s">
        <v>243</v>
      </c>
      <c r="C223" s="45">
        <v>0.090240690213005</v>
      </c>
      <c r="D223" s="46">
        <v>59729.13</v>
      </c>
      <c r="E223" s="46">
        <v>10710.63</v>
      </c>
      <c r="F223" s="46">
        <v>49018.5</v>
      </c>
      <c r="G223" s="46">
        <v>2618.56</v>
      </c>
      <c r="H223" s="46">
        <v>523.71</v>
      </c>
      <c r="I223" s="46">
        <v>20.95</v>
      </c>
      <c r="J223" s="46">
        <v>2073.9</v>
      </c>
      <c r="K223" s="46">
        <v>340511.26</v>
      </c>
      <c r="L223" s="46">
        <v>68102.25</v>
      </c>
      <c r="M223" s="47">
        <v>272409.01</v>
      </c>
      <c r="N223" s="30">
        <f t="shared" si="3"/>
        <v>323501.41000000003</v>
      </c>
    </row>
    <row r="224" spans="1:14" ht="12.75">
      <c r="A224" s="53">
        <v>213</v>
      </c>
      <c r="B224" s="44" t="s">
        <v>244</v>
      </c>
      <c r="C224" s="45">
        <v>0.140180513045863</v>
      </c>
      <c r="D224" s="46">
        <v>111567.12</v>
      </c>
      <c r="E224" s="46">
        <v>21320.56</v>
      </c>
      <c r="F224" s="46">
        <v>90246.56</v>
      </c>
      <c r="G224" s="46">
        <v>4067.69</v>
      </c>
      <c r="H224" s="46">
        <v>813.54</v>
      </c>
      <c r="I224" s="46">
        <v>32.54</v>
      </c>
      <c r="J224" s="46">
        <v>3221.61</v>
      </c>
      <c r="K224" s="46">
        <v>528952.51</v>
      </c>
      <c r="L224" s="46">
        <v>105790.52</v>
      </c>
      <c r="M224" s="47">
        <v>423161.99</v>
      </c>
      <c r="N224" s="30">
        <f t="shared" si="3"/>
        <v>516630.16</v>
      </c>
    </row>
    <row r="225" spans="1:14" ht="12.75">
      <c r="A225" s="53">
        <v>214</v>
      </c>
      <c r="B225" s="44" t="s">
        <v>245</v>
      </c>
      <c r="C225" s="45">
        <v>0.133726350187761</v>
      </c>
      <c r="D225" s="46">
        <v>47601.15</v>
      </c>
      <c r="E225" s="46">
        <v>7940.85</v>
      </c>
      <c r="F225" s="46">
        <v>39660.3</v>
      </c>
      <c r="G225" s="46">
        <v>3880.41</v>
      </c>
      <c r="H225" s="46">
        <v>776.08</v>
      </c>
      <c r="I225" s="46">
        <v>31.04</v>
      </c>
      <c r="J225" s="46">
        <v>3073.29</v>
      </c>
      <c r="K225" s="46">
        <v>504598.63</v>
      </c>
      <c r="L225" s="46">
        <v>100919.67</v>
      </c>
      <c r="M225" s="47">
        <v>403678.96</v>
      </c>
      <c r="N225" s="30">
        <f t="shared" si="3"/>
        <v>446412.55000000005</v>
      </c>
    </row>
    <row r="226" spans="1:14" ht="12.75">
      <c r="A226" s="53">
        <v>215</v>
      </c>
      <c r="B226" s="44" t="s">
        <v>246</v>
      </c>
      <c r="C226" s="45">
        <v>0.103944977067637</v>
      </c>
      <c r="D226" s="46">
        <v>38033.39</v>
      </c>
      <c r="E226" s="46">
        <v>7339.43</v>
      </c>
      <c r="F226" s="46">
        <v>30693.96</v>
      </c>
      <c r="G226" s="46">
        <v>3016.23</v>
      </c>
      <c r="H226" s="46">
        <v>603.25</v>
      </c>
      <c r="I226" s="46">
        <v>24.13</v>
      </c>
      <c r="J226" s="46">
        <v>2388.85</v>
      </c>
      <c r="K226" s="46">
        <v>392222.56</v>
      </c>
      <c r="L226" s="46">
        <v>78444.47</v>
      </c>
      <c r="M226" s="47">
        <v>313778.09</v>
      </c>
      <c r="N226" s="30">
        <f t="shared" si="3"/>
        <v>346860.9</v>
      </c>
    </row>
    <row r="227" spans="1:14" ht="12.75">
      <c r="A227" s="53">
        <v>216</v>
      </c>
      <c r="B227" s="44" t="s">
        <v>247</v>
      </c>
      <c r="C227" s="45">
        <v>0.248329379958358</v>
      </c>
      <c r="D227" s="46">
        <v>69424.18</v>
      </c>
      <c r="E227" s="46">
        <v>13865.19</v>
      </c>
      <c r="F227" s="46">
        <v>55558.99</v>
      </c>
      <c r="G227" s="46">
        <v>7205.9</v>
      </c>
      <c r="H227" s="46">
        <v>1441.18</v>
      </c>
      <c r="I227" s="46">
        <v>57.65</v>
      </c>
      <c r="J227" s="46">
        <v>5707.07</v>
      </c>
      <c r="K227" s="46">
        <v>937038.05</v>
      </c>
      <c r="L227" s="46">
        <v>187407.62</v>
      </c>
      <c r="M227" s="47">
        <v>749630.43</v>
      </c>
      <c r="N227" s="30">
        <f t="shared" si="3"/>
        <v>810896.49</v>
      </c>
    </row>
    <row r="228" spans="1:14" ht="12.75">
      <c r="A228" s="53">
        <v>217</v>
      </c>
      <c r="B228" s="44" t="s">
        <v>248</v>
      </c>
      <c r="C228" s="45">
        <v>0.101844036528439</v>
      </c>
      <c r="D228" s="46">
        <v>16933.04</v>
      </c>
      <c r="E228" s="46">
        <v>3164.34</v>
      </c>
      <c r="F228" s="46">
        <v>13768.7</v>
      </c>
      <c r="G228" s="46">
        <v>2955.25</v>
      </c>
      <c r="H228" s="46">
        <v>591.05</v>
      </c>
      <c r="I228" s="46">
        <v>23.64</v>
      </c>
      <c r="J228" s="46">
        <v>2340.56</v>
      </c>
      <c r="K228" s="46">
        <v>384294.89</v>
      </c>
      <c r="L228" s="46">
        <v>76858.97</v>
      </c>
      <c r="M228" s="47">
        <v>307435.92</v>
      </c>
      <c r="N228" s="30">
        <f t="shared" si="3"/>
        <v>323545.18</v>
      </c>
    </row>
    <row r="229" spans="1:14" ht="12.75">
      <c r="A229" s="53">
        <v>218</v>
      </c>
      <c r="B229" s="44" t="s">
        <v>249</v>
      </c>
      <c r="C229" s="45">
        <v>0.525599959455294</v>
      </c>
      <c r="D229" s="46">
        <v>495016.69</v>
      </c>
      <c r="E229" s="46">
        <v>91194.02</v>
      </c>
      <c r="F229" s="46">
        <v>403822.67</v>
      </c>
      <c r="G229" s="46">
        <v>15251.6</v>
      </c>
      <c r="H229" s="46">
        <v>3050.32</v>
      </c>
      <c r="I229" s="46">
        <v>122.01</v>
      </c>
      <c r="J229" s="46">
        <v>12079.27</v>
      </c>
      <c r="K229" s="46">
        <v>1983281.74</v>
      </c>
      <c r="L229" s="46">
        <v>396656.27</v>
      </c>
      <c r="M229" s="47">
        <v>1586625.47</v>
      </c>
      <c r="N229" s="30">
        <f t="shared" si="3"/>
        <v>2002527.41</v>
      </c>
    </row>
    <row r="230" spans="1:14" ht="12.75">
      <c r="A230" s="53">
        <v>219</v>
      </c>
      <c r="B230" s="44" t="s">
        <v>250</v>
      </c>
      <c r="C230" s="45">
        <v>0.142869723365069</v>
      </c>
      <c r="D230" s="46">
        <v>15182.34</v>
      </c>
      <c r="E230" s="46">
        <v>3218</v>
      </c>
      <c r="F230" s="46">
        <v>11964.34</v>
      </c>
      <c r="G230" s="46">
        <v>4145.73</v>
      </c>
      <c r="H230" s="46">
        <v>829.15</v>
      </c>
      <c r="I230" s="46">
        <v>33.17</v>
      </c>
      <c r="J230" s="46">
        <v>3283.41</v>
      </c>
      <c r="K230" s="46">
        <v>539099.89</v>
      </c>
      <c r="L230" s="46">
        <v>107819.95</v>
      </c>
      <c r="M230" s="47">
        <v>431279.94</v>
      </c>
      <c r="N230" s="30">
        <f t="shared" si="3"/>
        <v>446527.69</v>
      </c>
    </row>
    <row r="231" spans="1:14" ht="12.75">
      <c r="A231" s="53">
        <v>220</v>
      </c>
      <c r="B231" s="44" t="s">
        <v>251</v>
      </c>
      <c r="C231" s="45">
        <v>0.334571201881017</v>
      </c>
      <c r="D231" s="46">
        <v>252221.46</v>
      </c>
      <c r="E231" s="46">
        <v>46492.3</v>
      </c>
      <c r="F231" s="46">
        <v>205729.16</v>
      </c>
      <c r="G231" s="46">
        <v>9708.43</v>
      </c>
      <c r="H231" s="46">
        <v>1941.69</v>
      </c>
      <c r="I231" s="46">
        <v>77.67</v>
      </c>
      <c r="J231" s="46">
        <v>7689.07</v>
      </c>
      <c r="K231" s="46">
        <v>1262459.97</v>
      </c>
      <c r="L231" s="46">
        <v>252491.99</v>
      </c>
      <c r="M231" s="47">
        <v>1009967.98</v>
      </c>
      <c r="N231" s="30">
        <f t="shared" si="3"/>
        <v>1223386.21</v>
      </c>
    </row>
    <row r="232" spans="1:14" ht="12.75">
      <c r="A232" s="53">
        <v>221</v>
      </c>
      <c r="B232" s="44" t="s">
        <v>252</v>
      </c>
      <c r="C232" s="45">
        <v>0.131355719649063</v>
      </c>
      <c r="D232" s="46">
        <v>24734.7</v>
      </c>
      <c r="E232" s="46">
        <v>4929.52</v>
      </c>
      <c r="F232" s="46">
        <v>19805.18</v>
      </c>
      <c r="G232" s="46">
        <v>3811.61</v>
      </c>
      <c r="H232" s="46">
        <v>762.32</v>
      </c>
      <c r="I232" s="46">
        <v>30.49</v>
      </c>
      <c r="J232" s="46">
        <v>3018.8</v>
      </c>
      <c r="K232" s="46">
        <v>495653.34</v>
      </c>
      <c r="L232" s="46">
        <v>99130.78</v>
      </c>
      <c r="M232" s="47">
        <v>396522.56</v>
      </c>
      <c r="N232" s="30">
        <f t="shared" si="3"/>
        <v>419346.54</v>
      </c>
    </row>
    <row r="233" spans="1:14" ht="12.75">
      <c r="A233" s="53">
        <v>222</v>
      </c>
      <c r="B233" s="44" t="s">
        <v>253</v>
      </c>
      <c r="C233" s="45">
        <v>0.126203407926514</v>
      </c>
      <c r="D233" s="46">
        <v>18623.06</v>
      </c>
      <c r="E233" s="46">
        <v>2343.91</v>
      </c>
      <c r="F233" s="46">
        <v>16279.15</v>
      </c>
      <c r="G233" s="46">
        <v>3662.11</v>
      </c>
      <c r="H233" s="46">
        <v>732.42</v>
      </c>
      <c r="I233" s="46">
        <v>29.3</v>
      </c>
      <c r="J233" s="46">
        <v>2900.39</v>
      </c>
      <c r="K233" s="46">
        <v>476211.64</v>
      </c>
      <c r="L233" s="46">
        <v>95242.24</v>
      </c>
      <c r="M233" s="47">
        <v>380969.4</v>
      </c>
      <c r="N233" s="30">
        <f t="shared" si="3"/>
        <v>400148.94</v>
      </c>
    </row>
    <row r="234" spans="1:14" ht="12.75">
      <c r="A234" s="53">
        <v>223</v>
      </c>
      <c r="B234" s="44" t="s">
        <v>254</v>
      </c>
      <c r="C234" s="45">
        <v>0.918988223373416</v>
      </c>
      <c r="D234" s="46">
        <v>183692.34</v>
      </c>
      <c r="E234" s="46">
        <v>33317.58</v>
      </c>
      <c r="F234" s="46">
        <v>150374.76</v>
      </c>
      <c r="G234" s="46">
        <v>26666.73</v>
      </c>
      <c r="H234" s="46">
        <v>5333.35</v>
      </c>
      <c r="I234" s="46">
        <v>213.33</v>
      </c>
      <c r="J234" s="46">
        <v>21120.05</v>
      </c>
      <c r="K234" s="46">
        <v>3467680.19</v>
      </c>
      <c r="L234" s="46">
        <v>693536.1</v>
      </c>
      <c r="M234" s="47">
        <v>2774144.09</v>
      </c>
      <c r="N234" s="30">
        <f t="shared" si="3"/>
        <v>2945638.9</v>
      </c>
    </row>
    <row r="235" spans="1:14" ht="12.75">
      <c r="A235" s="53">
        <v>224</v>
      </c>
      <c r="B235" s="44" t="s">
        <v>255</v>
      </c>
      <c r="C235" s="45">
        <v>3.32688165475932</v>
      </c>
      <c r="D235" s="46">
        <v>1166252.8</v>
      </c>
      <c r="E235" s="46">
        <v>217569.35</v>
      </c>
      <c r="F235" s="46">
        <v>948683.45</v>
      </c>
      <c r="G235" s="46">
        <v>96537.75</v>
      </c>
      <c r="H235" s="46">
        <v>19307.55</v>
      </c>
      <c r="I235" s="46">
        <v>772.3</v>
      </c>
      <c r="J235" s="46">
        <v>76457.9</v>
      </c>
      <c r="K235" s="46">
        <v>12553546.63</v>
      </c>
      <c r="L235" s="46">
        <v>2510709.36</v>
      </c>
      <c r="M235" s="47">
        <v>10042837.27</v>
      </c>
      <c r="N235" s="30">
        <f t="shared" si="3"/>
        <v>11067978.62</v>
      </c>
    </row>
    <row r="236" spans="1:14" ht="12.75">
      <c r="A236" s="53">
        <v>225</v>
      </c>
      <c r="B236" s="44" t="s">
        <v>256</v>
      </c>
      <c r="C236" s="45">
        <v>0.406700065522432</v>
      </c>
      <c r="D236" s="46">
        <v>77681.36</v>
      </c>
      <c r="E236" s="46">
        <v>14078.7</v>
      </c>
      <c r="F236" s="46">
        <v>63602.66</v>
      </c>
      <c r="G236" s="46">
        <v>11801.41</v>
      </c>
      <c r="H236" s="46">
        <v>2360.28</v>
      </c>
      <c r="I236" s="46">
        <v>94.41</v>
      </c>
      <c r="J236" s="46">
        <v>9346.72</v>
      </c>
      <c r="K236" s="46">
        <v>1534628.74</v>
      </c>
      <c r="L236" s="46">
        <v>306925.75</v>
      </c>
      <c r="M236" s="47">
        <v>1227702.99</v>
      </c>
      <c r="N236" s="30">
        <f t="shared" si="3"/>
        <v>1300652.37</v>
      </c>
    </row>
    <row r="237" spans="1:14" ht="12.75">
      <c r="A237" s="53">
        <v>226</v>
      </c>
      <c r="B237" s="44" t="s">
        <v>257</v>
      </c>
      <c r="C237" s="45">
        <v>0.446205728520495</v>
      </c>
      <c r="D237" s="46">
        <v>224495.27</v>
      </c>
      <c r="E237" s="46">
        <v>43634.61</v>
      </c>
      <c r="F237" s="46">
        <v>180860.66</v>
      </c>
      <c r="G237" s="46">
        <v>12947.79</v>
      </c>
      <c r="H237" s="46">
        <v>2589.56</v>
      </c>
      <c r="I237" s="46">
        <v>103.58</v>
      </c>
      <c r="J237" s="46">
        <v>10254.65</v>
      </c>
      <c r="K237" s="46">
        <v>1683698.18</v>
      </c>
      <c r="L237" s="46">
        <v>336739.77</v>
      </c>
      <c r="M237" s="47">
        <v>1346958.41</v>
      </c>
      <c r="N237" s="30">
        <f t="shared" si="3"/>
        <v>1538073.72</v>
      </c>
    </row>
    <row r="238" spans="1:14" ht="12.75">
      <c r="A238" s="53">
        <v>227</v>
      </c>
      <c r="B238" s="44" t="s">
        <v>258</v>
      </c>
      <c r="C238" s="45">
        <v>0.093800839331521</v>
      </c>
      <c r="D238" s="46">
        <v>38865.52</v>
      </c>
      <c r="E238" s="46">
        <v>7227.54</v>
      </c>
      <c r="F238" s="46">
        <v>31637.98</v>
      </c>
      <c r="G238" s="46">
        <v>2721.86</v>
      </c>
      <c r="H238" s="46">
        <v>544.37</v>
      </c>
      <c r="I238" s="46">
        <v>21.77</v>
      </c>
      <c r="J238" s="46">
        <v>2155.72</v>
      </c>
      <c r="K238" s="46">
        <v>353944.94</v>
      </c>
      <c r="L238" s="46">
        <v>70788.98</v>
      </c>
      <c r="M238" s="47">
        <v>283155.96</v>
      </c>
      <c r="N238" s="30">
        <f t="shared" si="3"/>
        <v>316949.66000000003</v>
      </c>
    </row>
    <row r="239" spans="1:14" ht="12.75">
      <c r="A239" s="53">
        <v>228</v>
      </c>
      <c r="B239" s="44" t="s">
        <v>259</v>
      </c>
      <c r="C239" s="45">
        <v>0.101971906154814</v>
      </c>
      <c r="D239" s="46">
        <v>6735.01</v>
      </c>
      <c r="E239" s="46">
        <v>1231.42</v>
      </c>
      <c r="F239" s="46">
        <v>5503.59</v>
      </c>
      <c r="G239" s="46">
        <v>2958.96</v>
      </c>
      <c r="H239" s="46">
        <v>591.79</v>
      </c>
      <c r="I239" s="46">
        <v>23.67</v>
      </c>
      <c r="J239" s="46">
        <v>2343.5</v>
      </c>
      <c r="K239" s="46">
        <v>384777.38</v>
      </c>
      <c r="L239" s="46">
        <v>76955.47</v>
      </c>
      <c r="M239" s="47">
        <v>307821.91</v>
      </c>
      <c r="N239" s="30">
        <f t="shared" si="3"/>
        <v>315669</v>
      </c>
    </row>
    <row r="240" spans="1:14" ht="12.75">
      <c r="A240" s="53">
        <v>229</v>
      </c>
      <c r="B240" s="44" t="s">
        <v>260</v>
      </c>
      <c r="C240" s="45">
        <v>0.085844555117963</v>
      </c>
      <c r="D240" s="46">
        <v>24198.03</v>
      </c>
      <c r="E240" s="46">
        <v>4327.96</v>
      </c>
      <c r="F240" s="46">
        <v>19870.07</v>
      </c>
      <c r="G240" s="46">
        <v>2491</v>
      </c>
      <c r="H240" s="46">
        <v>498.2</v>
      </c>
      <c r="I240" s="46">
        <v>19.93</v>
      </c>
      <c r="J240" s="46">
        <v>1972.87</v>
      </c>
      <c r="K240" s="46">
        <v>323923.06</v>
      </c>
      <c r="L240" s="46">
        <v>64784.7</v>
      </c>
      <c r="M240" s="47">
        <v>259138.36</v>
      </c>
      <c r="N240" s="30">
        <f t="shared" si="3"/>
        <v>280981.3</v>
      </c>
    </row>
    <row r="241" spans="1:14" ht="12.75">
      <c r="A241" s="53">
        <v>230</v>
      </c>
      <c r="B241" s="44" t="s">
        <v>261</v>
      </c>
      <c r="C241" s="45">
        <v>0.068472371178814</v>
      </c>
      <c r="D241" s="46">
        <v>7430.57</v>
      </c>
      <c r="E241" s="46">
        <v>1224.7</v>
      </c>
      <c r="F241" s="46">
        <v>6205.87</v>
      </c>
      <c r="G241" s="46">
        <v>1986.9</v>
      </c>
      <c r="H241" s="46">
        <v>397.38</v>
      </c>
      <c r="I241" s="46">
        <v>15.9</v>
      </c>
      <c r="J241" s="46">
        <v>1573.62</v>
      </c>
      <c r="K241" s="46">
        <v>258371.37</v>
      </c>
      <c r="L241" s="46">
        <v>51674.34</v>
      </c>
      <c r="M241" s="47">
        <v>206697.03</v>
      </c>
      <c r="N241" s="30">
        <f t="shared" si="3"/>
        <v>214476.52</v>
      </c>
    </row>
    <row r="242" spans="1:14" ht="12.75">
      <c r="A242" s="53">
        <v>231</v>
      </c>
      <c r="B242" s="44" t="s">
        <v>262</v>
      </c>
      <c r="C242" s="45">
        <v>0.108450344121254</v>
      </c>
      <c r="D242" s="46">
        <v>55734.37</v>
      </c>
      <c r="E242" s="46">
        <v>10781.33</v>
      </c>
      <c r="F242" s="46">
        <v>44953.04</v>
      </c>
      <c r="G242" s="46">
        <v>3146.96</v>
      </c>
      <c r="H242" s="46">
        <v>629.39</v>
      </c>
      <c r="I242" s="46">
        <v>25.18</v>
      </c>
      <c r="J242" s="46">
        <v>2492.39</v>
      </c>
      <c r="K242" s="46">
        <v>409223.15</v>
      </c>
      <c r="L242" s="46">
        <v>81844.69</v>
      </c>
      <c r="M242" s="47">
        <v>327378.46</v>
      </c>
      <c r="N242" s="30">
        <f t="shared" si="3"/>
        <v>374823.89</v>
      </c>
    </row>
    <row r="243" spans="1:14" ht="12.75">
      <c r="A243" s="53">
        <v>232</v>
      </c>
      <c r="B243" s="44" t="s">
        <v>263</v>
      </c>
      <c r="C243" s="45">
        <v>0.075563111396838</v>
      </c>
      <c r="D243" s="46">
        <v>19442.66</v>
      </c>
      <c r="E243" s="46">
        <v>3741.81</v>
      </c>
      <c r="F243" s="46">
        <v>15700.85</v>
      </c>
      <c r="G243" s="46">
        <v>2192.65</v>
      </c>
      <c r="H243" s="46">
        <v>438.53</v>
      </c>
      <c r="I243" s="46">
        <v>17.54</v>
      </c>
      <c r="J243" s="46">
        <v>1736.58</v>
      </c>
      <c r="K243" s="46">
        <v>285127.33</v>
      </c>
      <c r="L243" s="46">
        <v>57025.48</v>
      </c>
      <c r="M243" s="47">
        <v>228101.85</v>
      </c>
      <c r="N243" s="30">
        <f t="shared" si="3"/>
        <v>245539.28</v>
      </c>
    </row>
    <row r="244" spans="1:14" ht="12.75">
      <c r="A244" s="53">
        <v>233</v>
      </c>
      <c r="B244" s="44" t="s">
        <v>264</v>
      </c>
      <c r="C244" s="45">
        <v>0.722887209827415</v>
      </c>
      <c r="D244" s="46">
        <v>1123206.83</v>
      </c>
      <c r="E244" s="46">
        <v>209395.35</v>
      </c>
      <c r="F244" s="46">
        <v>913811.48</v>
      </c>
      <c r="G244" s="46">
        <v>20976.38</v>
      </c>
      <c r="H244" s="46">
        <v>4195.28</v>
      </c>
      <c r="I244" s="46">
        <v>167.81</v>
      </c>
      <c r="J244" s="46">
        <v>16613.29</v>
      </c>
      <c r="K244" s="46">
        <v>2727718.91</v>
      </c>
      <c r="L244" s="46">
        <v>545543.81</v>
      </c>
      <c r="M244" s="47">
        <v>2182175.1</v>
      </c>
      <c r="N244" s="30">
        <f t="shared" si="3"/>
        <v>3112599.87</v>
      </c>
    </row>
    <row r="245" spans="1:14" ht="12.75">
      <c r="A245" s="53">
        <v>234</v>
      </c>
      <c r="B245" s="44" t="s">
        <v>265</v>
      </c>
      <c r="C245" s="45">
        <v>0.09754132891997</v>
      </c>
      <c r="D245" s="46">
        <v>12910.93</v>
      </c>
      <c r="E245" s="46">
        <v>2427.38</v>
      </c>
      <c r="F245" s="46">
        <v>10483.55</v>
      </c>
      <c r="G245" s="46">
        <v>2830.4</v>
      </c>
      <c r="H245" s="46">
        <v>566.08</v>
      </c>
      <c r="I245" s="46">
        <v>22.64</v>
      </c>
      <c r="J245" s="46">
        <v>2241.68</v>
      </c>
      <c r="K245" s="46">
        <v>368059.17</v>
      </c>
      <c r="L245" s="46">
        <v>73611.73</v>
      </c>
      <c r="M245" s="47">
        <v>294447.44</v>
      </c>
      <c r="N245" s="30">
        <f t="shared" si="3"/>
        <v>307172.67</v>
      </c>
    </row>
    <row r="246" spans="1:14" ht="12.75">
      <c r="A246" s="53">
        <v>235</v>
      </c>
      <c r="B246" s="44" t="s">
        <v>266</v>
      </c>
      <c r="C246" s="45">
        <v>0.124435346314974</v>
      </c>
      <c r="D246" s="46">
        <v>47278.49</v>
      </c>
      <c r="E246" s="46">
        <v>9118.12</v>
      </c>
      <c r="F246" s="46">
        <v>38160.37</v>
      </c>
      <c r="G246" s="46">
        <v>3610.81</v>
      </c>
      <c r="H246" s="46">
        <v>722.16</v>
      </c>
      <c r="I246" s="46">
        <v>28.89</v>
      </c>
      <c r="J246" s="46">
        <v>2859.76</v>
      </c>
      <c r="K246" s="46">
        <v>469540.29</v>
      </c>
      <c r="L246" s="46">
        <v>93908.07</v>
      </c>
      <c r="M246" s="47">
        <v>375632.22</v>
      </c>
      <c r="N246" s="30">
        <f t="shared" si="3"/>
        <v>416652.35</v>
      </c>
    </row>
    <row r="247" spans="1:14" ht="12.75">
      <c r="A247" s="53">
        <v>236</v>
      </c>
      <c r="B247" s="44" t="s">
        <v>267</v>
      </c>
      <c r="C247" s="45">
        <v>0.298113803767668</v>
      </c>
      <c r="D247" s="46">
        <v>25505.54</v>
      </c>
      <c r="E247" s="46">
        <v>3811.11</v>
      </c>
      <c r="F247" s="46">
        <v>21694.43</v>
      </c>
      <c r="G247" s="46">
        <v>8650.51</v>
      </c>
      <c r="H247" s="46">
        <v>1730.1</v>
      </c>
      <c r="I247" s="46">
        <v>69.2</v>
      </c>
      <c r="J247" s="46">
        <v>6851.21</v>
      </c>
      <c r="K247" s="46">
        <v>1124892.95</v>
      </c>
      <c r="L247" s="46">
        <v>224978.69</v>
      </c>
      <c r="M247" s="47">
        <v>899914.26</v>
      </c>
      <c r="N247" s="30">
        <f t="shared" si="3"/>
        <v>928459.9</v>
      </c>
    </row>
    <row r="248" spans="1:14" ht="12.75">
      <c r="A248" s="53">
        <v>237</v>
      </c>
      <c r="B248" s="44" t="s">
        <v>268</v>
      </c>
      <c r="C248" s="45">
        <v>0.065875303381995</v>
      </c>
      <c r="D248" s="46">
        <v>11668.96</v>
      </c>
      <c r="E248" s="46">
        <v>2009.84</v>
      </c>
      <c r="F248" s="46">
        <v>9659.12</v>
      </c>
      <c r="G248" s="46">
        <v>1911.53</v>
      </c>
      <c r="H248" s="46">
        <v>382.31</v>
      </c>
      <c r="I248" s="46">
        <v>15.29</v>
      </c>
      <c r="J248" s="46">
        <v>1513.93</v>
      </c>
      <c r="K248" s="46">
        <v>248571.66</v>
      </c>
      <c r="L248" s="46">
        <v>49714.21</v>
      </c>
      <c r="M248" s="47">
        <v>198857.45</v>
      </c>
      <c r="N248" s="30">
        <f t="shared" si="3"/>
        <v>210030.5</v>
      </c>
    </row>
    <row r="249" spans="1:14" ht="12.75">
      <c r="A249" s="53">
        <v>238</v>
      </c>
      <c r="B249" s="44" t="s">
        <v>269</v>
      </c>
      <c r="C249" s="45">
        <v>0.341772382491064</v>
      </c>
      <c r="D249" s="46">
        <v>491161.93</v>
      </c>
      <c r="E249" s="46">
        <v>89475.98</v>
      </c>
      <c r="F249" s="46">
        <v>401685.95</v>
      </c>
      <c r="G249" s="46">
        <v>9917.38</v>
      </c>
      <c r="H249" s="46">
        <v>1983.48</v>
      </c>
      <c r="I249" s="46">
        <v>79.34</v>
      </c>
      <c r="J249" s="46">
        <v>7854.56</v>
      </c>
      <c r="K249" s="46">
        <v>1289632.73</v>
      </c>
      <c r="L249" s="46">
        <v>257926.57</v>
      </c>
      <c r="M249" s="47">
        <v>1031706.16</v>
      </c>
      <c r="N249" s="30">
        <f t="shared" si="3"/>
        <v>1441246.67</v>
      </c>
    </row>
    <row r="250" spans="1:14" ht="12.75">
      <c r="A250" s="53">
        <v>239</v>
      </c>
      <c r="B250" s="44" t="s">
        <v>270</v>
      </c>
      <c r="C250" s="45">
        <v>0.207793871905662</v>
      </c>
      <c r="D250" s="46">
        <v>119806.98</v>
      </c>
      <c r="E250" s="46">
        <v>22781.01</v>
      </c>
      <c r="F250" s="46">
        <v>97025.97</v>
      </c>
      <c r="G250" s="46">
        <v>6029.66</v>
      </c>
      <c r="H250" s="46">
        <v>1205.93</v>
      </c>
      <c r="I250" s="46">
        <v>48.24</v>
      </c>
      <c r="J250" s="46">
        <v>4775.49</v>
      </c>
      <c r="K250" s="46">
        <v>784082.55</v>
      </c>
      <c r="L250" s="46">
        <v>156816.49</v>
      </c>
      <c r="M250" s="47">
        <v>627266.06</v>
      </c>
      <c r="N250" s="30">
        <f t="shared" si="3"/>
        <v>729067.52</v>
      </c>
    </row>
    <row r="251" spans="1:14" ht="12.75">
      <c r="A251" s="53">
        <v>240</v>
      </c>
      <c r="B251" s="44" t="s">
        <v>271</v>
      </c>
      <c r="C251" s="45">
        <v>0.125514616081437</v>
      </c>
      <c r="D251" s="46">
        <v>28769.31</v>
      </c>
      <c r="E251" s="46">
        <v>5429.32</v>
      </c>
      <c r="F251" s="46">
        <v>23339.99</v>
      </c>
      <c r="G251" s="46">
        <v>3642.1</v>
      </c>
      <c r="H251" s="46">
        <v>728.42</v>
      </c>
      <c r="I251" s="46">
        <v>29.14</v>
      </c>
      <c r="J251" s="46">
        <v>2884.54</v>
      </c>
      <c r="K251" s="46">
        <v>473612.69</v>
      </c>
      <c r="L251" s="46">
        <v>94722.57</v>
      </c>
      <c r="M251" s="47">
        <v>378890.12</v>
      </c>
      <c r="N251" s="30">
        <f t="shared" si="3"/>
        <v>405114.65</v>
      </c>
    </row>
    <row r="252" spans="1:14" ht="12.75">
      <c r="A252" s="53">
        <v>241</v>
      </c>
      <c r="B252" s="44" t="s">
        <v>272</v>
      </c>
      <c r="C252" s="45">
        <v>0.410366484939807</v>
      </c>
      <c r="D252" s="46">
        <v>804585.91</v>
      </c>
      <c r="E252" s="46">
        <v>152506.15</v>
      </c>
      <c r="F252" s="46">
        <v>652079.76</v>
      </c>
      <c r="G252" s="46">
        <v>11907.8</v>
      </c>
      <c r="H252" s="46">
        <v>2381.56</v>
      </c>
      <c r="I252" s="46">
        <v>95.26</v>
      </c>
      <c r="J252" s="46">
        <v>9430.98</v>
      </c>
      <c r="K252" s="46">
        <v>1548463.49</v>
      </c>
      <c r="L252" s="46">
        <v>309692.7</v>
      </c>
      <c r="M252" s="47">
        <v>1238770.79</v>
      </c>
      <c r="N252" s="30">
        <f t="shared" si="3"/>
        <v>1900281.53</v>
      </c>
    </row>
    <row r="253" spans="1:14" ht="12.75">
      <c r="A253" s="53">
        <v>242</v>
      </c>
      <c r="B253" s="44" t="s">
        <v>273</v>
      </c>
      <c r="C253" s="45">
        <v>0.101530848586518</v>
      </c>
      <c r="D253" s="46">
        <v>36211.69</v>
      </c>
      <c r="E253" s="46">
        <v>7269.33</v>
      </c>
      <c r="F253" s="46">
        <v>28942.36</v>
      </c>
      <c r="G253" s="46">
        <v>2946.19</v>
      </c>
      <c r="H253" s="46">
        <v>589.24</v>
      </c>
      <c r="I253" s="46">
        <v>23.57</v>
      </c>
      <c r="J253" s="46">
        <v>2333.38</v>
      </c>
      <c r="K253" s="46">
        <v>383113.23</v>
      </c>
      <c r="L253" s="46">
        <v>76622.71</v>
      </c>
      <c r="M253" s="47">
        <v>306490.52</v>
      </c>
      <c r="N253" s="30">
        <f t="shared" si="3"/>
        <v>337766.26</v>
      </c>
    </row>
    <row r="254" spans="1:14" ht="12.75">
      <c r="A254" s="53">
        <v>243</v>
      </c>
      <c r="B254" s="44" t="s">
        <v>274</v>
      </c>
      <c r="C254" s="45">
        <v>0.293523152459327</v>
      </c>
      <c r="D254" s="46">
        <v>193487.66</v>
      </c>
      <c r="E254" s="46">
        <v>35300.36</v>
      </c>
      <c r="F254" s="46">
        <v>158187.3</v>
      </c>
      <c r="G254" s="46">
        <v>8517.3</v>
      </c>
      <c r="H254" s="46">
        <v>1703.46</v>
      </c>
      <c r="I254" s="46">
        <v>68.14</v>
      </c>
      <c r="J254" s="46">
        <v>6745.7</v>
      </c>
      <c r="K254" s="46">
        <v>1107570.7</v>
      </c>
      <c r="L254" s="46">
        <v>221514.1</v>
      </c>
      <c r="M254" s="47">
        <v>886056.6</v>
      </c>
      <c r="N254" s="30">
        <f t="shared" si="3"/>
        <v>1050989.6</v>
      </c>
    </row>
    <row r="255" spans="1:14" ht="12.75">
      <c r="A255" s="53">
        <v>244</v>
      </c>
      <c r="B255" s="44" t="s">
        <v>275</v>
      </c>
      <c r="C255" s="45">
        <v>0.319562631209154</v>
      </c>
      <c r="D255" s="46">
        <v>130139.23</v>
      </c>
      <c r="E255" s="46">
        <v>22591.72</v>
      </c>
      <c r="F255" s="46">
        <v>107547.51</v>
      </c>
      <c r="G255" s="46">
        <v>9272.9</v>
      </c>
      <c r="H255" s="46">
        <v>1854.58</v>
      </c>
      <c r="I255" s="46">
        <v>74.18</v>
      </c>
      <c r="J255" s="46">
        <v>7344.14</v>
      </c>
      <c r="K255" s="46">
        <v>1205827.4</v>
      </c>
      <c r="L255" s="46">
        <v>241165.53</v>
      </c>
      <c r="M255" s="47">
        <v>964661.87</v>
      </c>
      <c r="N255" s="30">
        <f t="shared" si="3"/>
        <v>1079553.52</v>
      </c>
    </row>
    <row r="256" spans="1:14" ht="12.75">
      <c r="A256" s="53">
        <v>245</v>
      </c>
      <c r="B256" s="44" t="s">
        <v>276</v>
      </c>
      <c r="C256" s="45">
        <v>0.108075012290811</v>
      </c>
      <c r="D256" s="46">
        <v>13768.48</v>
      </c>
      <c r="E256" s="46">
        <v>2171.15</v>
      </c>
      <c r="F256" s="46">
        <v>11597.33</v>
      </c>
      <c r="G256" s="46">
        <v>3136.05</v>
      </c>
      <c r="H256" s="46">
        <v>627.21</v>
      </c>
      <c r="I256" s="46">
        <v>25.09</v>
      </c>
      <c r="J256" s="46">
        <v>2483.75</v>
      </c>
      <c r="K256" s="46">
        <v>407806.68</v>
      </c>
      <c r="L256" s="46">
        <v>81561.3</v>
      </c>
      <c r="M256" s="47">
        <v>326245.38</v>
      </c>
      <c r="N256" s="30">
        <f t="shared" si="3"/>
        <v>340326.46</v>
      </c>
    </row>
    <row r="257" spans="1:14" ht="12.75">
      <c r="A257" s="53">
        <v>246</v>
      </c>
      <c r="B257" s="48" t="s">
        <v>277</v>
      </c>
      <c r="C257" s="49">
        <v>0.293044448435136</v>
      </c>
      <c r="D257" s="50">
        <v>15890.84</v>
      </c>
      <c r="E257" s="50">
        <v>3157.33</v>
      </c>
      <c r="F257" s="50">
        <v>12733.51</v>
      </c>
      <c r="G257" s="50">
        <v>8503.43</v>
      </c>
      <c r="H257" s="50">
        <v>1700.69</v>
      </c>
      <c r="I257" s="50">
        <v>68.03</v>
      </c>
      <c r="J257" s="50">
        <v>6734.71</v>
      </c>
      <c r="K257" s="50">
        <v>1105764.27</v>
      </c>
      <c r="L257" s="50">
        <v>221152.86</v>
      </c>
      <c r="M257" s="51">
        <v>884611.41</v>
      </c>
      <c r="N257" s="31">
        <f>+F257+J257+M257</f>
        <v>904079.63</v>
      </c>
    </row>
    <row r="258" spans="1:14" ht="20.4">
      <c r="A258" s="55"/>
      <c r="B258" s="54" t="s">
        <v>10</v>
      </c>
      <c r="C258" s="27">
        <f>SUM(C12:C257)</f>
        <v>100.00000000000001</v>
      </c>
      <c r="D258" s="9">
        <f>SUM(D12:D257)</f>
        <v>93915180.09000002</v>
      </c>
      <c r="E258" s="9">
        <f aca="true" t="shared" si="4" ref="E258:M258">SUM(E12:E257)</f>
        <v>17445727.11999998</v>
      </c>
      <c r="F258" s="9">
        <f t="shared" si="4"/>
        <v>76469452.96999998</v>
      </c>
      <c r="G258" s="9">
        <f t="shared" si="4"/>
        <v>2901749.1699999976</v>
      </c>
      <c r="H258" s="9">
        <f t="shared" si="4"/>
        <v>580350.1100000001</v>
      </c>
      <c r="I258" s="9">
        <f t="shared" si="4"/>
        <v>23213.89000000001</v>
      </c>
      <c r="J258" s="9">
        <f t="shared" si="4"/>
        <v>2298185.1700000013</v>
      </c>
      <c r="K258" s="9">
        <f t="shared" si="4"/>
        <v>377336733.65</v>
      </c>
      <c r="L258" s="9">
        <f t="shared" si="4"/>
        <v>75467346.80999996</v>
      </c>
      <c r="M258" s="29">
        <f t="shared" si="4"/>
        <v>301869386.84</v>
      </c>
      <c r="N258" s="32">
        <f aca="true" t="shared" si="5" ref="N258">+F258+J258+M258</f>
        <v>380637024.97999996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294</v>
      </c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3:14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8" spans="3:14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281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76" t="s">
        <v>4</v>
      </c>
    </row>
    <row r="11" spans="1:14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77"/>
    </row>
    <row r="12" spans="1:14" ht="12.75">
      <c r="A12" s="52">
        <v>1</v>
      </c>
      <c r="B12" s="39" t="s">
        <v>32</v>
      </c>
      <c r="C12" s="40">
        <v>0.142506654201258</v>
      </c>
      <c r="D12" s="41">
        <v>75702.1</v>
      </c>
      <c r="E12" s="41">
        <v>14763.22</v>
      </c>
      <c r="F12" s="41">
        <v>60938.88</v>
      </c>
      <c r="G12" s="41">
        <v>3482.4</v>
      </c>
      <c r="H12" s="41">
        <v>696.48</v>
      </c>
      <c r="I12" s="41">
        <v>27.86</v>
      </c>
      <c r="J12" s="41">
        <v>2758.06</v>
      </c>
      <c r="K12" s="41">
        <v>663635.71</v>
      </c>
      <c r="L12" s="41">
        <v>132727.13</v>
      </c>
      <c r="M12" s="42">
        <v>530908.58</v>
      </c>
      <c r="N12" s="43">
        <f>+F12+J12+M12</f>
        <v>594605.5199999999</v>
      </c>
    </row>
    <row r="13" spans="1:14" ht="12.75">
      <c r="A13" s="53">
        <v>2</v>
      </c>
      <c r="B13" s="44" t="s">
        <v>33</v>
      </c>
      <c r="C13" s="45">
        <v>0.153053976717231</v>
      </c>
      <c r="D13" s="46">
        <v>88861.64</v>
      </c>
      <c r="E13" s="46">
        <v>16370.27</v>
      </c>
      <c r="F13" s="46">
        <v>72491.37</v>
      </c>
      <c r="G13" s="46">
        <v>3740.14</v>
      </c>
      <c r="H13" s="46">
        <v>748.03</v>
      </c>
      <c r="I13" s="46">
        <v>29.92</v>
      </c>
      <c r="J13" s="46">
        <v>2962.19</v>
      </c>
      <c r="K13" s="46">
        <v>712753.25</v>
      </c>
      <c r="L13" s="46">
        <v>142550.61</v>
      </c>
      <c r="M13" s="47">
        <v>570202.64</v>
      </c>
      <c r="N13" s="30">
        <f aca="true" t="shared" si="0" ref="N13:N76">+F13+J13+M13</f>
        <v>645656.2</v>
      </c>
    </row>
    <row r="14" spans="1:14" ht="12.75">
      <c r="A14" s="53">
        <v>3</v>
      </c>
      <c r="B14" s="44" t="s">
        <v>34</v>
      </c>
      <c r="C14" s="45">
        <v>0.332904674089303</v>
      </c>
      <c r="D14" s="46">
        <v>250306.91</v>
      </c>
      <c r="E14" s="46">
        <v>45751.3</v>
      </c>
      <c r="F14" s="46">
        <v>204555.61</v>
      </c>
      <c r="G14" s="46">
        <v>8135.11</v>
      </c>
      <c r="H14" s="46">
        <v>1627.02</v>
      </c>
      <c r="I14" s="46">
        <v>65.08</v>
      </c>
      <c r="J14" s="46">
        <v>6443.01</v>
      </c>
      <c r="K14" s="46">
        <v>1550295.55</v>
      </c>
      <c r="L14" s="46">
        <v>310059.07</v>
      </c>
      <c r="M14" s="47">
        <v>1240236.48</v>
      </c>
      <c r="N14" s="30">
        <f t="shared" si="0"/>
        <v>1451235.1</v>
      </c>
    </row>
    <row r="15" spans="1:14" ht="12.75">
      <c r="A15" s="53">
        <v>4</v>
      </c>
      <c r="B15" s="44" t="s">
        <v>35</v>
      </c>
      <c r="C15" s="45">
        <v>0.075130474076558</v>
      </c>
      <c r="D15" s="46">
        <v>10228.61</v>
      </c>
      <c r="E15" s="46">
        <v>1441.1</v>
      </c>
      <c r="F15" s="46">
        <v>8787.51</v>
      </c>
      <c r="G15" s="46">
        <v>1835.95</v>
      </c>
      <c r="H15" s="46">
        <v>367.19</v>
      </c>
      <c r="I15" s="46">
        <v>14.69</v>
      </c>
      <c r="J15" s="46">
        <v>1454.07</v>
      </c>
      <c r="K15" s="46">
        <v>349873.2</v>
      </c>
      <c r="L15" s="46">
        <v>69974.65</v>
      </c>
      <c r="M15" s="47">
        <v>279898.55</v>
      </c>
      <c r="N15" s="30">
        <f t="shared" si="0"/>
        <v>290140.13</v>
      </c>
    </row>
    <row r="16" spans="1:14" ht="12.75">
      <c r="A16" s="53">
        <v>5</v>
      </c>
      <c r="B16" s="44" t="s">
        <v>36</v>
      </c>
      <c r="C16" s="45">
        <v>0.251196200523595</v>
      </c>
      <c r="D16" s="46">
        <v>14825.96</v>
      </c>
      <c r="E16" s="46">
        <v>3560.9</v>
      </c>
      <c r="F16" s="46">
        <v>11265.06</v>
      </c>
      <c r="G16" s="46">
        <v>6138.43</v>
      </c>
      <c r="H16" s="46">
        <v>1227.69</v>
      </c>
      <c r="I16" s="46">
        <v>49.11</v>
      </c>
      <c r="J16" s="46">
        <v>4861.63</v>
      </c>
      <c r="K16" s="46">
        <v>1169789.41</v>
      </c>
      <c r="L16" s="46">
        <v>233957.9</v>
      </c>
      <c r="M16" s="47">
        <v>935831.51</v>
      </c>
      <c r="N16" s="30">
        <f t="shared" si="0"/>
        <v>951958.2</v>
      </c>
    </row>
    <row r="17" spans="1:14" ht="12.75">
      <c r="A17" s="53">
        <v>6</v>
      </c>
      <c r="B17" s="44" t="s">
        <v>37</v>
      </c>
      <c r="C17" s="45">
        <v>0.086563641488808</v>
      </c>
      <c r="D17" s="46">
        <v>13670.33</v>
      </c>
      <c r="E17" s="46">
        <v>3637.98</v>
      </c>
      <c r="F17" s="46">
        <v>10032.35</v>
      </c>
      <c r="G17" s="46">
        <v>2115.33</v>
      </c>
      <c r="H17" s="46">
        <v>423.07</v>
      </c>
      <c r="I17" s="46">
        <v>16.92</v>
      </c>
      <c r="J17" s="46">
        <v>1675.34</v>
      </c>
      <c r="K17" s="46">
        <v>403116.28</v>
      </c>
      <c r="L17" s="46">
        <v>80623.31</v>
      </c>
      <c r="M17" s="47">
        <v>322492.97</v>
      </c>
      <c r="N17" s="30">
        <f t="shared" si="0"/>
        <v>334200.66</v>
      </c>
    </row>
    <row r="18" spans="1:14" ht="12.75">
      <c r="A18" s="53">
        <v>7</v>
      </c>
      <c r="B18" s="44" t="s">
        <v>38</v>
      </c>
      <c r="C18" s="45">
        <v>0.319473150098185</v>
      </c>
      <c r="D18" s="46">
        <v>268124.55</v>
      </c>
      <c r="E18" s="46">
        <v>50952.26</v>
      </c>
      <c r="F18" s="46">
        <v>217172.29</v>
      </c>
      <c r="G18" s="46">
        <v>7806.9</v>
      </c>
      <c r="H18" s="46">
        <v>1561.38</v>
      </c>
      <c r="I18" s="46">
        <v>62.46</v>
      </c>
      <c r="J18" s="46">
        <v>6183.06</v>
      </c>
      <c r="K18" s="46">
        <v>1487746.63</v>
      </c>
      <c r="L18" s="46">
        <v>297549.3</v>
      </c>
      <c r="M18" s="47">
        <v>1190197.33</v>
      </c>
      <c r="N18" s="30">
        <f t="shared" si="0"/>
        <v>1413552.6800000002</v>
      </c>
    </row>
    <row r="19" spans="1:14" ht="12.75">
      <c r="A19" s="53">
        <v>8</v>
      </c>
      <c r="B19" s="44" t="s">
        <v>39</v>
      </c>
      <c r="C19" s="45">
        <v>0.506005853896798</v>
      </c>
      <c r="D19" s="46">
        <v>182594.28</v>
      </c>
      <c r="E19" s="46">
        <v>36831.22</v>
      </c>
      <c r="F19" s="46">
        <v>145763.06</v>
      </c>
      <c r="G19" s="46">
        <v>12365.14</v>
      </c>
      <c r="H19" s="46">
        <v>2473.03</v>
      </c>
      <c r="I19" s="46">
        <v>98.92</v>
      </c>
      <c r="J19" s="46">
        <v>9793.19</v>
      </c>
      <c r="K19" s="46">
        <v>2356406.3</v>
      </c>
      <c r="L19" s="46">
        <v>471281.24</v>
      </c>
      <c r="M19" s="47">
        <v>1885125.06</v>
      </c>
      <c r="N19" s="30">
        <f t="shared" si="0"/>
        <v>2040681.31</v>
      </c>
    </row>
    <row r="20" spans="1:14" ht="12.75">
      <c r="A20" s="53">
        <v>9</v>
      </c>
      <c r="B20" s="44" t="s">
        <v>40</v>
      </c>
      <c r="C20" s="45">
        <v>0.06233960362023</v>
      </c>
      <c r="D20" s="46">
        <v>8667.97</v>
      </c>
      <c r="E20" s="46">
        <v>1563.97</v>
      </c>
      <c r="F20" s="46">
        <v>7104</v>
      </c>
      <c r="G20" s="46">
        <v>1523.39</v>
      </c>
      <c r="H20" s="46">
        <v>304.68</v>
      </c>
      <c r="I20" s="46">
        <v>12.19</v>
      </c>
      <c r="J20" s="46">
        <v>1206.52</v>
      </c>
      <c r="K20" s="46">
        <v>290307.71</v>
      </c>
      <c r="L20" s="46">
        <v>58061.53</v>
      </c>
      <c r="M20" s="47">
        <v>232246.18</v>
      </c>
      <c r="N20" s="30">
        <f t="shared" si="0"/>
        <v>240556.69999999998</v>
      </c>
    </row>
    <row r="21" spans="1:14" ht="12.75">
      <c r="A21" s="53">
        <v>10</v>
      </c>
      <c r="B21" s="44" t="s">
        <v>41</v>
      </c>
      <c r="C21" s="45">
        <v>0.979481654731139</v>
      </c>
      <c r="D21" s="46">
        <v>79166.32</v>
      </c>
      <c r="E21" s="46">
        <v>14802.06</v>
      </c>
      <c r="F21" s="46">
        <v>64364.26</v>
      </c>
      <c r="G21" s="46">
        <v>23935.35</v>
      </c>
      <c r="H21" s="46">
        <v>4787.07</v>
      </c>
      <c r="I21" s="46">
        <v>191.48</v>
      </c>
      <c r="J21" s="46">
        <v>18956.8</v>
      </c>
      <c r="K21" s="46">
        <v>4561323.97</v>
      </c>
      <c r="L21" s="46">
        <v>912264.75</v>
      </c>
      <c r="M21" s="47">
        <v>3649059.22</v>
      </c>
      <c r="N21" s="30">
        <f t="shared" si="0"/>
        <v>3732380.2800000003</v>
      </c>
    </row>
    <row r="22" spans="1:14" ht="12.75">
      <c r="A22" s="53">
        <v>11</v>
      </c>
      <c r="B22" s="44" t="s">
        <v>42</v>
      </c>
      <c r="C22" s="45">
        <v>0.143849727549757</v>
      </c>
      <c r="D22" s="46">
        <v>54079.36</v>
      </c>
      <c r="E22" s="46">
        <v>9899.98</v>
      </c>
      <c r="F22" s="46">
        <v>44179.38</v>
      </c>
      <c r="G22" s="46">
        <v>3515.21</v>
      </c>
      <c r="H22" s="46">
        <v>703.04</v>
      </c>
      <c r="I22" s="46">
        <v>28.12</v>
      </c>
      <c r="J22" s="46">
        <v>2784.05</v>
      </c>
      <c r="K22" s="46">
        <v>669890.2</v>
      </c>
      <c r="L22" s="46">
        <v>133978.01</v>
      </c>
      <c r="M22" s="47">
        <v>535912.19</v>
      </c>
      <c r="N22" s="30">
        <f t="shared" si="0"/>
        <v>582875.62</v>
      </c>
    </row>
    <row r="23" spans="1:14" ht="12.75">
      <c r="A23" s="53">
        <v>12</v>
      </c>
      <c r="B23" s="44" t="s">
        <v>43</v>
      </c>
      <c r="C23" s="45">
        <v>0.10069597785582</v>
      </c>
      <c r="D23" s="46">
        <v>59713.95</v>
      </c>
      <c r="E23" s="46">
        <v>9805.96</v>
      </c>
      <c r="F23" s="46">
        <v>49907.99</v>
      </c>
      <c r="G23" s="46">
        <v>2460.69</v>
      </c>
      <c r="H23" s="46">
        <v>492.14</v>
      </c>
      <c r="I23" s="46">
        <v>19.69</v>
      </c>
      <c r="J23" s="46">
        <v>1948.86</v>
      </c>
      <c r="K23" s="46">
        <v>468928.5</v>
      </c>
      <c r="L23" s="46">
        <v>93785.73</v>
      </c>
      <c r="M23" s="47">
        <v>375142.77</v>
      </c>
      <c r="N23" s="30">
        <f t="shared" si="0"/>
        <v>426999.62</v>
      </c>
    </row>
    <row r="24" spans="1:14" ht="12.75">
      <c r="A24" s="53">
        <v>13</v>
      </c>
      <c r="B24" s="44" t="s">
        <v>44</v>
      </c>
      <c r="C24" s="45">
        <v>0.10452459631135</v>
      </c>
      <c r="D24" s="46">
        <v>8327.41</v>
      </c>
      <c r="E24" s="46">
        <v>1550.49</v>
      </c>
      <c r="F24" s="46">
        <v>6776.92</v>
      </c>
      <c r="G24" s="46">
        <v>2554.24</v>
      </c>
      <c r="H24" s="46">
        <v>510.85</v>
      </c>
      <c r="I24" s="46">
        <v>20.43</v>
      </c>
      <c r="J24" s="46">
        <v>2022.96</v>
      </c>
      <c r="K24" s="46">
        <v>486757.98</v>
      </c>
      <c r="L24" s="46">
        <v>97351.51</v>
      </c>
      <c r="M24" s="47">
        <v>389406.47</v>
      </c>
      <c r="N24" s="30">
        <f t="shared" si="0"/>
        <v>398206.35</v>
      </c>
    </row>
    <row r="25" spans="1:14" ht="12.75">
      <c r="A25" s="53">
        <v>14</v>
      </c>
      <c r="B25" s="44" t="s">
        <v>45</v>
      </c>
      <c r="C25" s="45">
        <v>0.062045982026377</v>
      </c>
      <c r="D25" s="46">
        <v>28661.21</v>
      </c>
      <c r="E25" s="46">
        <v>5057.39</v>
      </c>
      <c r="F25" s="46">
        <v>23603.82</v>
      </c>
      <c r="G25" s="46">
        <v>1516.21</v>
      </c>
      <c r="H25" s="46">
        <v>303.24</v>
      </c>
      <c r="I25" s="46">
        <v>12.13</v>
      </c>
      <c r="J25" s="46">
        <v>1200.84</v>
      </c>
      <c r="K25" s="46">
        <v>288940.22</v>
      </c>
      <c r="L25" s="46">
        <v>57788.01</v>
      </c>
      <c r="M25" s="47">
        <v>231152.21</v>
      </c>
      <c r="N25" s="30">
        <f t="shared" si="0"/>
        <v>255956.87</v>
      </c>
    </row>
    <row r="26" spans="1:14" ht="12.75">
      <c r="A26" s="53">
        <v>15</v>
      </c>
      <c r="B26" s="44" t="s">
        <v>46</v>
      </c>
      <c r="C26" s="45">
        <v>0.100412999605764</v>
      </c>
      <c r="D26" s="46">
        <v>15550.79</v>
      </c>
      <c r="E26" s="46">
        <v>3384.63</v>
      </c>
      <c r="F26" s="46">
        <v>12166.16</v>
      </c>
      <c r="G26" s="46">
        <v>2453.76</v>
      </c>
      <c r="H26" s="46">
        <v>490.75</v>
      </c>
      <c r="I26" s="46">
        <v>19.63</v>
      </c>
      <c r="J26" s="46">
        <v>1943.38</v>
      </c>
      <c r="K26" s="46">
        <v>467610.86</v>
      </c>
      <c r="L26" s="46">
        <v>93522.22</v>
      </c>
      <c r="M26" s="47">
        <v>374088.64</v>
      </c>
      <c r="N26" s="30">
        <f t="shared" si="0"/>
        <v>388198.18</v>
      </c>
    </row>
    <row r="27" spans="1:14" ht="12.75">
      <c r="A27" s="53">
        <v>16</v>
      </c>
      <c r="B27" s="44" t="s">
        <v>47</v>
      </c>
      <c r="C27" s="45">
        <v>5.43856372170903</v>
      </c>
      <c r="D27" s="46">
        <v>7281256.03</v>
      </c>
      <c r="E27" s="46">
        <v>1439837.04</v>
      </c>
      <c r="F27" s="46">
        <v>5841418.99</v>
      </c>
      <c r="G27" s="46">
        <v>132900.88</v>
      </c>
      <c r="H27" s="46">
        <v>26580.18</v>
      </c>
      <c r="I27" s="46">
        <v>1063.21</v>
      </c>
      <c r="J27" s="46">
        <v>105257.49</v>
      </c>
      <c r="K27" s="46">
        <v>25326713.65</v>
      </c>
      <c r="L27" s="46">
        <v>5065342.78</v>
      </c>
      <c r="M27" s="47">
        <v>20261370.87</v>
      </c>
      <c r="N27" s="30">
        <f t="shared" si="0"/>
        <v>26208047.35</v>
      </c>
    </row>
    <row r="28" spans="1:14" ht="12.75">
      <c r="A28" s="53">
        <v>17</v>
      </c>
      <c r="B28" s="44" t="s">
        <v>48</v>
      </c>
      <c r="C28" s="45">
        <v>0.042289588294</v>
      </c>
      <c r="D28" s="46">
        <v>7084.59</v>
      </c>
      <c r="E28" s="46">
        <v>1986.89</v>
      </c>
      <c r="F28" s="46">
        <v>5097.7</v>
      </c>
      <c r="G28" s="46">
        <v>1033.43</v>
      </c>
      <c r="H28" s="46">
        <v>206.69</v>
      </c>
      <c r="I28" s="46">
        <v>8.27</v>
      </c>
      <c r="J28" s="46">
        <v>818.47</v>
      </c>
      <c r="K28" s="46">
        <v>196937.33</v>
      </c>
      <c r="L28" s="46">
        <v>39387.42</v>
      </c>
      <c r="M28" s="47">
        <v>157549.91</v>
      </c>
      <c r="N28" s="30">
        <f t="shared" si="0"/>
        <v>163466.08000000002</v>
      </c>
    </row>
    <row r="29" spans="1:14" ht="12.75">
      <c r="A29" s="53">
        <v>18</v>
      </c>
      <c r="B29" s="44" t="s">
        <v>49</v>
      </c>
      <c r="C29" s="45">
        <v>0.239830873084865</v>
      </c>
      <c r="D29" s="46">
        <v>118950.58</v>
      </c>
      <c r="E29" s="46">
        <v>24242.65</v>
      </c>
      <c r="F29" s="46">
        <v>94707.93</v>
      </c>
      <c r="G29" s="46">
        <v>5860.7</v>
      </c>
      <c r="H29" s="46">
        <v>1172.14</v>
      </c>
      <c r="I29" s="46">
        <v>46.89</v>
      </c>
      <c r="J29" s="46">
        <v>4641.67</v>
      </c>
      <c r="K29" s="46">
        <v>1116862.38</v>
      </c>
      <c r="L29" s="46">
        <v>223372.44</v>
      </c>
      <c r="M29" s="47">
        <v>893489.94</v>
      </c>
      <c r="N29" s="30">
        <f t="shared" si="0"/>
        <v>992839.5399999999</v>
      </c>
    </row>
    <row r="30" spans="1:14" ht="12.75">
      <c r="A30" s="53">
        <v>19</v>
      </c>
      <c r="B30" s="44" t="s">
        <v>50</v>
      </c>
      <c r="C30" s="45">
        <v>4.82490864303456</v>
      </c>
      <c r="D30" s="46">
        <v>4923974.45</v>
      </c>
      <c r="E30" s="46">
        <v>954578.65</v>
      </c>
      <c r="F30" s="46">
        <v>3969395.8</v>
      </c>
      <c r="G30" s="46">
        <v>117905.13</v>
      </c>
      <c r="H30" s="46">
        <v>23581.03</v>
      </c>
      <c r="I30" s="46">
        <v>943.24</v>
      </c>
      <c r="J30" s="46">
        <v>93380.86</v>
      </c>
      <c r="K30" s="46">
        <v>22468998.47</v>
      </c>
      <c r="L30" s="46">
        <v>4493799.62</v>
      </c>
      <c r="M30" s="47">
        <v>17975198.85</v>
      </c>
      <c r="N30" s="30">
        <f t="shared" si="0"/>
        <v>22037975.51</v>
      </c>
    </row>
    <row r="31" spans="1:14" ht="12.75">
      <c r="A31" s="53">
        <v>20</v>
      </c>
      <c r="B31" s="44" t="s">
        <v>51</v>
      </c>
      <c r="C31" s="45">
        <v>0.112316247851029</v>
      </c>
      <c r="D31" s="46">
        <v>14318.32</v>
      </c>
      <c r="E31" s="46">
        <v>2972.4</v>
      </c>
      <c r="F31" s="46">
        <v>11345.92</v>
      </c>
      <c r="G31" s="46">
        <v>2744.65</v>
      </c>
      <c r="H31" s="46">
        <v>548.93</v>
      </c>
      <c r="I31" s="46">
        <v>21.96</v>
      </c>
      <c r="J31" s="46">
        <v>2173.76</v>
      </c>
      <c r="K31" s="46">
        <v>523042.75</v>
      </c>
      <c r="L31" s="46">
        <v>104608.6</v>
      </c>
      <c r="M31" s="47">
        <v>418434.15</v>
      </c>
      <c r="N31" s="30">
        <f t="shared" si="0"/>
        <v>431953.83</v>
      </c>
    </row>
    <row r="32" spans="1:14" ht="12.75">
      <c r="A32" s="53">
        <v>21</v>
      </c>
      <c r="B32" s="44" t="s">
        <v>52</v>
      </c>
      <c r="C32" s="45">
        <v>0.241242866514692</v>
      </c>
      <c r="D32" s="46">
        <v>30551.58</v>
      </c>
      <c r="E32" s="46">
        <v>5608.4</v>
      </c>
      <c r="F32" s="46">
        <v>24943.18</v>
      </c>
      <c r="G32" s="46">
        <v>5895.19</v>
      </c>
      <c r="H32" s="46">
        <v>1179.04</v>
      </c>
      <c r="I32" s="46">
        <v>47.16</v>
      </c>
      <c r="J32" s="46">
        <v>4668.99</v>
      </c>
      <c r="K32" s="46">
        <v>1123437.97</v>
      </c>
      <c r="L32" s="46">
        <v>224687.58</v>
      </c>
      <c r="M32" s="47">
        <v>898750.39</v>
      </c>
      <c r="N32" s="30">
        <f t="shared" si="0"/>
        <v>928362.56</v>
      </c>
    </row>
    <row r="33" spans="1:14" ht="12.75">
      <c r="A33" s="53">
        <v>22</v>
      </c>
      <c r="B33" s="44" t="s">
        <v>53</v>
      </c>
      <c r="C33" s="45">
        <v>0.079731291552404</v>
      </c>
      <c r="D33" s="46">
        <v>16440.65</v>
      </c>
      <c r="E33" s="46">
        <v>3262.06</v>
      </c>
      <c r="F33" s="46">
        <v>13178.59</v>
      </c>
      <c r="G33" s="46">
        <v>1948.39</v>
      </c>
      <c r="H33" s="46">
        <v>389.68</v>
      </c>
      <c r="I33" s="46">
        <v>15.59</v>
      </c>
      <c r="J33" s="46">
        <v>1543.12</v>
      </c>
      <c r="K33" s="46">
        <v>371298.61</v>
      </c>
      <c r="L33" s="46">
        <v>74259.75</v>
      </c>
      <c r="M33" s="47">
        <v>297038.86</v>
      </c>
      <c r="N33" s="30">
        <f t="shared" si="0"/>
        <v>311760.57</v>
      </c>
    </row>
    <row r="34" spans="1:14" ht="12.75">
      <c r="A34" s="53">
        <v>23</v>
      </c>
      <c r="B34" s="44" t="s">
        <v>54</v>
      </c>
      <c r="C34" s="45">
        <v>0.115808814898405</v>
      </c>
      <c r="D34" s="46">
        <v>197917.03</v>
      </c>
      <c r="E34" s="46">
        <v>42729.58</v>
      </c>
      <c r="F34" s="46">
        <v>155187.45</v>
      </c>
      <c r="G34" s="46">
        <v>2829.99</v>
      </c>
      <c r="H34" s="46">
        <v>566</v>
      </c>
      <c r="I34" s="46">
        <v>22.64</v>
      </c>
      <c r="J34" s="46">
        <v>2241.35</v>
      </c>
      <c r="K34" s="46">
        <v>539307.09</v>
      </c>
      <c r="L34" s="46">
        <v>107861.36</v>
      </c>
      <c r="M34" s="47">
        <v>431445.73</v>
      </c>
      <c r="N34" s="30">
        <f t="shared" si="0"/>
        <v>588874.53</v>
      </c>
    </row>
    <row r="35" spans="1:14" ht="12.75">
      <c r="A35" s="53">
        <v>24</v>
      </c>
      <c r="B35" s="44" t="s">
        <v>55</v>
      </c>
      <c r="C35" s="45">
        <v>0.096553457721789</v>
      </c>
      <c r="D35" s="46">
        <v>60433.86</v>
      </c>
      <c r="E35" s="46">
        <v>11911.31</v>
      </c>
      <c r="F35" s="46">
        <v>48522.55</v>
      </c>
      <c r="G35" s="46">
        <v>2359.45</v>
      </c>
      <c r="H35" s="46">
        <v>471.89</v>
      </c>
      <c r="I35" s="46">
        <v>18.88</v>
      </c>
      <c r="J35" s="46">
        <v>1868.68</v>
      </c>
      <c r="K35" s="46">
        <v>449637.35</v>
      </c>
      <c r="L35" s="46">
        <v>89927.46</v>
      </c>
      <c r="M35" s="47">
        <v>359709.89</v>
      </c>
      <c r="N35" s="30">
        <f t="shared" si="0"/>
        <v>410101.12</v>
      </c>
    </row>
    <row r="36" spans="1:14" ht="12.75">
      <c r="A36" s="53">
        <v>25</v>
      </c>
      <c r="B36" s="44" t="s">
        <v>56</v>
      </c>
      <c r="C36" s="45">
        <v>0.135858526519628</v>
      </c>
      <c r="D36" s="46">
        <v>43619.07</v>
      </c>
      <c r="E36" s="46">
        <v>8985.65</v>
      </c>
      <c r="F36" s="46">
        <v>34633.42</v>
      </c>
      <c r="G36" s="46">
        <v>3319.94</v>
      </c>
      <c r="H36" s="46">
        <v>663.99</v>
      </c>
      <c r="I36" s="46">
        <v>26.56</v>
      </c>
      <c r="J36" s="46">
        <v>2629.39</v>
      </c>
      <c r="K36" s="46">
        <v>632676.25</v>
      </c>
      <c r="L36" s="46">
        <v>126535.27</v>
      </c>
      <c r="M36" s="47">
        <v>506140.98</v>
      </c>
      <c r="N36" s="30">
        <f t="shared" si="0"/>
        <v>543403.79</v>
      </c>
    </row>
    <row r="37" spans="1:14" ht="12.75">
      <c r="A37" s="53">
        <v>26</v>
      </c>
      <c r="B37" s="44" t="s">
        <v>57</v>
      </c>
      <c r="C37" s="45">
        <v>0.126518059298254</v>
      </c>
      <c r="D37" s="46">
        <v>20456.42</v>
      </c>
      <c r="E37" s="46">
        <v>4125.01</v>
      </c>
      <c r="F37" s="46">
        <v>16331.41</v>
      </c>
      <c r="G37" s="46">
        <v>3091.69</v>
      </c>
      <c r="H37" s="46">
        <v>618.34</v>
      </c>
      <c r="I37" s="46">
        <v>24.73</v>
      </c>
      <c r="J37" s="46">
        <v>2448.62</v>
      </c>
      <c r="K37" s="46">
        <v>589178.79</v>
      </c>
      <c r="L37" s="46">
        <v>117835.73</v>
      </c>
      <c r="M37" s="47">
        <v>471343.06</v>
      </c>
      <c r="N37" s="30">
        <f t="shared" si="0"/>
        <v>490123.08999999997</v>
      </c>
    </row>
    <row r="38" spans="1:14" ht="12.75">
      <c r="A38" s="53">
        <v>27</v>
      </c>
      <c r="B38" s="44" t="s">
        <v>58</v>
      </c>
      <c r="C38" s="45">
        <v>0.19056302679152</v>
      </c>
      <c r="D38" s="46">
        <v>46388.21</v>
      </c>
      <c r="E38" s="46">
        <v>14521.39</v>
      </c>
      <c r="F38" s="46">
        <v>31866.82</v>
      </c>
      <c r="G38" s="46">
        <v>4656.74</v>
      </c>
      <c r="H38" s="46">
        <v>931.35</v>
      </c>
      <c r="I38" s="46">
        <v>37.25</v>
      </c>
      <c r="J38" s="46">
        <v>3688.14</v>
      </c>
      <c r="K38" s="46">
        <v>887428.3</v>
      </c>
      <c r="L38" s="46">
        <v>177485.72</v>
      </c>
      <c r="M38" s="47">
        <v>709942.58</v>
      </c>
      <c r="N38" s="30">
        <f t="shared" si="0"/>
        <v>745497.5399999999</v>
      </c>
    </row>
    <row r="39" spans="1:14" ht="12.75">
      <c r="A39" s="53">
        <v>28</v>
      </c>
      <c r="B39" s="44" t="s">
        <v>59</v>
      </c>
      <c r="C39" s="45">
        <v>0.097312726794502</v>
      </c>
      <c r="D39" s="46">
        <v>16070.86</v>
      </c>
      <c r="E39" s="46">
        <v>2847.27</v>
      </c>
      <c r="F39" s="46">
        <v>13223.59</v>
      </c>
      <c r="G39" s="46">
        <v>2378</v>
      </c>
      <c r="H39" s="46">
        <v>475.6</v>
      </c>
      <c r="I39" s="46">
        <v>19.02</v>
      </c>
      <c r="J39" s="46">
        <v>1883.38</v>
      </c>
      <c r="K39" s="46">
        <v>453173.25</v>
      </c>
      <c r="L39" s="46">
        <v>90634.64</v>
      </c>
      <c r="M39" s="47">
        <v>362538.61</v>
      </c>
      <c r="N39" s="30">
        <f t="shared" si="0"/>
        <v>377645.57999999996</v>
      </c>
    </row>
    <row r="40" spans="1:14" ht="12.75">
      <c r="A40" s="53">
        <v>29</v>
      </c>
      <c r="B40" s="44" t="s">
        <v>60</v>
      </c>
      <c r="C40" s="45">
        <v>0.066884257575716</v>
      </c>
      <c r="D40" s="46">
        <v>26558.57</v>
      </c>
      <c r="E40" s="46">
        <v>4698.62</v>
      </c>
      <c r="F40" s="46">
        <v>21859.95</v>
      </c>
      <c r="G40" s="46">
        <v>1634.44</v>
      </c>
      <c r="H40" s="46">
        <v>326.89</v>
      </c>
      <c r="I40" s="46">
        <v>13.08</v>
      </c>
      <c r="J40" s="46">
        <v>1294.47</v>
      </c>
      <c r="K40" s="46">
        <v>311471.65</v>
      </c>
      <c r="L40" s="46">
        <v>62294.24</v>
      </c>
      <c r="M40" s="47">
        <v>249177.41</v>
      </c>
      <c r="N40" s="30">
        <f t="shared" si="0"/>
        <v>272331.83</v>
      </c>
    </row>
    <row r="41" spans="1:14" ht="12.75">
      <c r="A41" s="53">
        <v>30</v>
      </c>
      <c r="B41" s="44" t="s">
        <v>61</v>
      </c>
      <c r="C41" s="45">
        <v>0.086982019344825</v>
      </c>
      <c r="D41" s="46">
        <v>19642.73</v>
      </c>
      <c r="E41" s="46">
        <v>4226.01</v>
      </c>
      <c r="F41" s="46">
        <v>15416.72</v>
      </c>
      <c r="G41" s="46">
        <v>2125.56</v>
      </c>
      <c r="H41" s="46">
        <v>425.11</v>
      </c>
      <c r="I41" s="46">
        <v>17</v>
      </c>
      <c r="J41" s="46">
        <v>1683.45</v>
      </c>
      <c r="K41" s="46">
        <v>405064.44</v>
      </c>
      <c r="L41" s="46">
        <v>81012.85</v>
      </c>
      <c r="M41" s="47">
        <v>324051.59</v>
      </c>
      <c r="N41" s="30">
        <f t="shared" si="0"/>
        <v>341151.76</v>
      </c>
    </row>
    <row r="42" spans="1:14" ht="12.75">
      <c r="A42" s="53">
        <v>31</v>
      </c>
      <c r="B42" s="44" t="s">
        <v>62</v>
      </c>
      <c r="C42" s="45">
        <v>1.08604569082299</v>
      </c>
      <c r="D42" s="46">
        <v>71783.63</v>
      </c>
      <c r="E42" s="46">
        <v>15944.42</v>
      </c>
      <c r="F42" s="46">
        <v>55839.21</v>
      </c>
      <c r="G42" s="46">
        <v>26539.45</v>
      </c>
      <c r="H42" s="46">
        <v>5307.89</v>
      </c>
      <c r="I42" s="46">
        <v>212.32</v>
      </c>
      <c r="J42" s="46">
        <v>21019.24</v>
      </c>
      <c r="K42" s="46">
        <v>5057579.49</v>
      </c>
      <c r="L42" s="46">
        <v>1011515.91</v>
      </c>
      <c r="M42" s="47">
        <v>4046063.58</v>
      </c>
      <c r="N42" s="30">
        <f t="shared" si="0"/>
        <v>4122922.0300000003</v>
      </c>
    </row>
    <row r="43" spans="1:14" ht="12.75">
      <c r="A43" s="53">
        <v>32</v>
      </c>
      <c r="B43" s="44" t="s">
        <v>63</v>
      </c>
      <c r="C43" s="45">
        <v>0.673945670570702</v>
      </c>
      <c r="D43" s="46">
        <v>245384.26</v>
      </c>
      <c r="E43" s="46">
        <v>50710.25</v>
      </c>
      <c r="F43" s="46">
        <v>194674.01</v>
      </c>
      <c r="G43" s="46">
        <v>16469.04</v>
      </c>
      <c r="H43" s="46">
        <v>3293.81</v>
      </c>
      <c r="I43" s="46">
        <v>131.75</v>
      </c>
      <c r="J43" s="46">
        <v>13043.48</v>
      </c>
      <c r="K43" s="46">
        <v>3138480.94</v>
      </c>
      <c r="L43" s="46">
        <v>627696.16</v>
      </c>
      <c r="M43" s="47">
        <v>2510784.78</v>
      </c>
      <c r="N43" s="30">
        <f t="shared" si="0"/>
        <v>2718502.27</v>
      </c>
    </row>
    <row r="44" spans="1:14" ht="12.75">
      <c r="A44" s="53">
        <v>33</v>
      </c>
      <c r="B44" s="44" t="s">
        <v>64</v>
      </c>
      <c r="C44" s="45">
        <v>0.164174781594947</v>
      </c>
      <c r="D44" s="46">
        <v>65748.57</v>
      </c>
      <c r="E44" s="46">
        <v>11169.16</v>
      </c>
      <c r="F44" s="46">
        <v>54579.41</v>
      </c>
      <c r="G44" s="46">
        <v>4011.9</v>
      </c>
      <c r="H44" s="46">
        <v>802.38</v>
      </c>
      <c r="I44" s="46">
        <v>32.1</v>
      </c>
      <c r="J44" s="46">
        <v>3177.42</v>
      </c>
      <c r="K44" s="46">
        <v>764541.52</v>
      </c>
      <c r="L44" s="46">
        <v>152908.26</v>
      </c>
      <c r="M44" s="47">
        <v>611633.26</v>
      </c>
      <c r="N44" s="30">
        <f t="shared" si="0"/>
        <v>669390.09</v>
      </c>
    </row>
    <row r="45" spans="1:14" ht="12.75">
      <c r="A45" s="53">
        <v>34</v>
      </c>
      <c r="B45" s="44" t="s">
        <v>65</v>
      </c>
      <c r="C45" s="45">
        <v>0.415238952309081</v>
      </c>
      <c r="D45" s="46">
        <v>301429.46</v>
      </c>
      <c r="E45" s="46">
        <v>51944.91</v>
      </c>
      <c r="F45" s="46">
        <v>249484.55</v>
      </c>
      <c r="G45" s="46">
        <v>10147.1</v>
      </c>
      <c r="H45" s="46">
        <v>2029.42</v>
      </c>
      <c r="I45" s="46">
        <v>81.18</v>
      </c>
      <c r="J45" s="46">
        <v>8036.5</v>
      </c>
      <c r="K45" s="46">
        <v>1933716.14</v>
      </c>
      <c r="L45" s="46">
        <v>386743.27</v>
      </c>
      <c r="M45" s="47">
        <v>1546972.87</v>
      </c>
      <c r="N45" s="30">
        <f t="shared" si="0"/>
        <v>1804493.9200000002</v>
      </c>
    </row>
    <row r="46" spans="1:14" ht="12.75">
      <c r="A46" s="53">
        <v>35</v>
      </c>
      <c r="B46" s="44" t="s">
        <v>66</v>
      </c>
      <c r="C46" s="45">
        <v>0.088893782895742</v>
      </c>
      <c r="D46" s="46">
        <v>46140.69</v>
      </c>
      <c r="E46" s="46">
        <v>9082.89</v>
      </c>
      <c r="F46" s="46">
        <v>37057.8</v>
      </c>
      <c r="G46" s="46">
        <v>2172.28</v>
      </c>
      <c r="H46" s="46">
        <v>434.46</v>
      </c>
      <c r="I46" s="46">
        <v>17.38</v>
      </c>
      <c r="J46" s="46">
        <v>1720.44</v>
      </c>
      <c r="K46" s="46">
        <v>413967.18</v>
      </c>
      <c r="L46" s="46">
        <v>82793.4</v>
      </c>
      <c r="M46" s="47">
        <v>331173.78</v>
      </c>
      <c r="N46" s="30">
        <f t="shared" si="0"/>
        <v>369952.02</v>
      </c>
    </row>
    <row r="47" spans="1:14" ht="12.75">
      <c r="A47" s="53">
        <v>36</v>
      </c>
      <c r="B47" s="44" t="s">
        <v>67</v>
      </c>
      <c r="C47" s="45">
        <v>0.137148737573338</v>
      </c>
      <c r="D47" s="46">
        <v>16903.18</v>
      </c>
      <c r="E47" s="46">
        <v>3436.61</v>
      </c>
      <c r="F47" s="46">
        <v>13466.57</v>
      </c>
      <c r="G47" s="46">
        <v>3351.46</v>
      </c>
      <c r="H47" s="46">
        <v>670.29</v>
      </c>
      <c r="I47" s="46">
        <v>26.81</v>
      </c>
      <c r="J47" s="46">
        <v>2654.36</v>
      </c>
      <c r="K47" s="46">
        <v>638684.61</v>
      </c>
      <c r="L47" s="46">
        <v>127736.94</v>
      </c>
      <c r="M47" s="47">
        <v>510947.67</v>
      </c>
      <c r="N47" s="30">
        <f t="shared" si="0"/>
        <v>527068.6</v>
      </c>
    </row>
    <row r="48" spans="1:14" ht="12.75">
      <c r="A48" s="53">
        <v>37</v>
      </c>
      <c r="B48" s="44" t="s">
        <v>68</v>
      </c>
      <c r="C48" s="45">
        <v>0.063210561971169</v>
      </c>
      <c r="D48" s="46">
        <v>14084.41</v>
      </c>
      <c r="E48" s="46">
        <v>2501.51</v>
      </c>
      <c r="F48" s="46">
        <v>11582.9</v>
      </c>
      <c r="G48" s="46">
        <v>1544.68</v>
      </c>
      <c r="H48" s="46">
        <v>308.94</v>
      </c>
      <c r="I48" s="46">
        <v>12.36</v>
      </c>
      <c r="J48" s="46">
        <v>1223.38</v>
      </c>
      <c r="K48" s="46">
        <v>294363.64</v>
      </c>
      <c r="L48" s="46">
        <v>58872.67</v>
      </c>
      <c r="M48" s="47">
        <v>235490.97</v>
      </c>
      <c r="N48" s="30">
        <f t="shared" si="0"/>
        <v>248297.25</v>
      </c>
    </row>
    <row r="49" spans="1:14" ht="12.75">
      <c r="A49" s="53">
        <v>38</v>
      </c>
      <c r="B49" s="44" t="s">
        <v>69</v>
      </c>
      <c r="C49" s="45">
        <v>0.155570234692189</v>
      </c>
      <c r="D49" s="46">
        <v>45729.49</v>
      </c>
      <c r="E49" s="46">
        <v>9182.38</v>
      </c>
      <c r="F49" s="46">
        <v>36547.11</v>
      </c>
      <c r="G49" s="46">
        <v>3801.63</v>
      </c>
      <c r="H49" s="46">
        <v>760.33</v>
      </c>
      <c r="I49" s="46">
        <v>30.41</v>
      </c>
      <c r="J49" s="46">
        <v>3010.89</v>
      </c>
      <c r="K49" s="46">
        <v>724471.16</v>
      </c>
      <c r="L49" s="46">
        <v>144894.19</v>
      </c>
      <c r="M49" s="47">
        <v>579576.97</v>
      </c>
      <c r="N49" s="30">
        <f t="shared" si="0"/>
        <v>619134.97</v>
      </c>
    </row>
    <row r="50" spans="1:14" ht="12.75">
      <c r="A50" s="53">
        <v>39</v>
      </c>
      <c r="B50" s="44" t="s">
        <v>70</v>
      </c>
      <c r="C50" s="45">
        <v>0.23592050074096</v>
      </c>
      <c r="D50" s="46">
        <v>93382.75</v>
      </c>
      <c r="E50" s="46">
        <v>18416.43</v>
      </c>
      <c r="F50" s="46">
        <v>74966.32</v>
      </c>
      <c r="G50" s="46">
        <v>5765.13</v>
      </c>
      <c r="H50" s="46">
        <v>1153.03</v>
      </c>
      <c r="I50" s="46">
        <v>46.12</v>
      </c>
      <c r="J50" s="46">
        <v>4565.98</v>
      </c>
      <c r="K50" s="46">
        <v>1098652.38</v>
      </c>
      <c r="L50" s="46">
        <v>219730.56</v>
      </c>
      <c r="M50" s="47">
        <v>878921.82</v>
      </c>
      <c r="N50" s="30">
        <f t="shared" si="0"/>
        <v>958454.12</v>
      </c>
    </row>
    <row r="51" spans="1:14" ht="12.75">
      <c r="A51" s="53">
        <v>40</v>
      </c>
      <c r="B51" s="44" t="s">
        <v>71</v>
      </c>
      <c r="C51" s="45">
        <v>0.079655089375431</v>
      </c>
      <c r="D51" s="46">
        <v>22464.08</v>
      </c>
      <c r="E51" s="46">
        <v>4022.04</v>
      </c>
      <c r="F51" s="46">
        <v>18442.04</v>
      </c>
      <c r="G51" s="46">
        <v>1946.51</v>
      </c>
      <c r="H51" s="46">
        <v>389.3</v>
      </c>
      <c r="I51" s="46">
        <v>15.57</v>
      </c>
      <c r="J51" s="46">
        <v>1541.64</v>
      </c>
      <c r="K51" s="46">
        <v>370943.79</v>
      </c>
      <c r="L51" s="46">
        <v>74188.78</v>
      </c>
      <c r="M51" s="47">
        <v>296755.01</v>
      </c>
      <c r="N51" s="30">
        <f t="shared" si="0"/>
        <v>316738.69</v>
      </c>
    </row>
    <row r="52" spans="1:14" ht="12.75">
      <c r="A52" s="53">
        <v>41</v>
      </c>
      <c r="B52" s="44" t="s">
        <v>72</v>
      </c>
      <c r="C52" s="45">
        <v>0.080663582521432</v>
      </c>
      <c r="D52" s="46">
        <v>16145.56</v>
      </c>
      <c r="E52" s="46">
        <v>3233.67</v>
      </c>
      <c r="F52" s="46">
        <v>12911.89</v>
      </c>
      <c r="G52" s="46">
        <v>1971.15</v>
      </c>
      <c r="H52" s="46">
        <v>394.23</v>
      </c>
      <c r="I52" s="46">
        <v>15.77</v>
      </c>
      <c r="J52" s="46">
        <v>1561.15</v>
      </c>
      <c r="K52" s="46">
        <v>375640.23</v>
      </c>
      <c r="L52" s="46">
        <v>75128.08</v>
      </c>
      <c r="M52" s="47">
        <v>300512.15</v>
      </c>
      <c r="N52" s="30">
        <f t="shared" si="0"/>
        <v>314985.19</v>
      </c>
    </row>
    <row r="53" spans="1:14" ht="12.75">
      <c r="A53" s="53">
        <v>42</v>
      </c>
      <c r="B53" s="44" t="s">
        <v>73</v>
      </c>
      <c r="C53" s="45">
        <v>0.234021904752092</v>
      </c>
      <c r="D53" s="46">
        <v>34249</v>
      </c>
      <c r="E53" s="46">
        <v>6557.02</v>
      </c>
      <c r="F53" s="46">
        <v>27691.98</v>
      </c>
      <c r="G53" s="46">
        <v>5718.74</v>
      </c>
      <c r="H53" s="46">
        <v>1143.75</v>
      </c>
      <c r="I53" s="46">
        <v>45.75</v>
      </c>
      <c r="J53" s="46">
        <v>4529.24</v>
      </c>
      <c r="K53" s="46">
        <v>1089810.96</v>
      </c>
      <c r="L53" s="46">
        <v>217962.19</v>
      </c>
      <c r="M53" s="47">
        <v>871848.77</v>
      </c>
      <c r="N53" s="30">
        <f t="shared" si="0"/>
        <v>904069.99</v>
      </c>
    </row>
    <row r="54" spans="1:14" ht="12.75">
      <c r="A54" s="53">
        <v>43</v>
      </c>
      <c r="B54" s="44" t="s">
        <v>74</v>
      </c>
      <c r="C54" s="45">
        <v>0.23710133425514</v>
      </c>
      <c r="D54" s="46">
        <v>99720.13</v>
      </c>
      <c r="E54" s="46">
        <v>16662.89</v>
      </c>
      <c r="F54" s="46">
        <v>83057.24</v>
      </c>
      <c r="G54" s="46">
        <v>5793.98</v>
      </c>
      <c r="H54" s="46">
        <v>1158.8</v>
      </c>
      <c r="I54" s="46">
        <v>46.35</v>
      </c>
      <c r="J54" s="46">
        <v>4588.83</v>
      </c>
      <c r="K54" s="46">
        <v>1104151.41</v>
      </c>
      <c r="L54" s="46">
        <v>220830.22</v>
      </c>
      <c r="M54" s="47">
        <v>883321.19</v>
      </c>
      <c r="N54" s="30">
        <f t="shared" si="0"/>
        <v>970967.26</v>
      </c>
    </row>
    <row r="55" spans="1:14" ht="12.75">
      <c r="A55" s="53">
        <v>44</v>
      </c>
      <c r="B55" s="44" t="s">
        <v>75</v>
      </c>
      <c r="C55" s="45">
        <v>0.080035908870737</v>
      </c>
      <c r="D55" s="46">
        <v>15620.62</v>
      </c>
      <c r="E55" s="46">
        <v>3266.43</v>
      </c>
      <c r="F55" s="46">
        <v>12354.19</v>
      </c>
      <c r="G55" s="46">
        <v>1955.83</v>
      </c>
      <c r="H55" s="46">
        <v>391.17</v>
      </c>
      <c r="I55" s="46">
        <v>15.65</v>
      </c>
      <c r="J55" s="46">
        <v>1549.01</v>
      </c>
      <c r="K55" s="46">
        <v>372717.25</v>
      </c>
      <c r="L55" s="46">
        <v>74543.48</v>
      </c>
      <c r="M55" s="47">
        <v>298173.77</v>
      </c>
      <c r="N55" s="30">
        <f t="shared" si="0"/>
        <v>312076.97000000003</v>
      </c>
    </row>
    <row r="56" spans="1:14" ht="12.75">
      <c r="A56" s="53">
        <v>45</v>
      </c>
      <c r="B56" s="44" t="s">
        <v>76</v>
      </c>
      <c r="C56" s="45">
        <v>0.432324825134737</v>
      </c>
      <c r="D56" s="46">
        <v>66366.39</v>
      </c>
      <c r="E56" s="46">
        <v>13876.79</v>
      </c>
      <c r="F56" s="46">
        <v>52489.6</v>
      </c>
      <c r="G56" s="46">
        <v>10564.63</v>
      </c>
      <c r="H56" s="46">
        <v>2112.93</v>
      </c>
      <c r="I56" s="46">
        <v>84.52</v>
      </c>
      <c r="J56" s="46">
        <v>8367.18</v>
      </c>
      <c r="K56" s="46">
        <v>2013282.77</v>
      </c>
      <c r="L56" s="46">
        <v>402656.53</v>
      </c>
      <c r="M56" s="47">
        <v>1610626.24</v>
      </c>
      <c r="N56" s="30">
        <f t="shared" si="0"/>
        <v>1671483.02</v>
      </c>
    </row>
    <row r="57" spans="1:14" ht="12.75">
      <c r="A57" s="53">
        <v>46</v>
      </c>
      <c r="B57" s="44" t="s">
        <v>77</v>
      </c>
      <c r="C57" s="45">
        <v>0.437087342565122</v>
      </c>
      <c r="D57" s="46">
        <v>155352.75</v>
      </c>
      <c r="E57" s="46">
        <v>30757.54</v>
      </c>
      <c r="F57" s="46">
        <v>124595.21</v>
      </c>
      <c r="G57" s="46">
        <v>10681</v>
      </c>
      <c r="H57" s="46">
        <v>2136.2</v>
      </c>
      <c r="I57" s="46">
        <v>85.45</v>
      </c>
      <c r="J57" s="46">
        <v>8459.35</v>
      </c>
      <c r="K57" s="46">
        <v>2035461.25</v>
      </c>
      <c r="L57" s="46">
        <v>407092.24</v>
      </c>
      <c r="M57" s="47">
        <v>1628369.01</v>
      </c>
      <c r="N57" s="30">
        <f t="shared" si="0"/>
        <v>1761423.57</v>
      </c>
    </row>
    <row r="58" spans="1:14" ht="12.75">
      <c r="A58" s="53">
        <v>47</v>
      </c>
      <c r="B58" s="44" t="s">
        <v>78</v>
      </c>
      <c r="C58" s="45">
        <v>0.520610059357056</v>
      </c>
      <c r="D58" s="46">
        <v>164129.46</v>
      </c>
      <c r="E58" s="46">
        <v>33127.7</v>
      </c>
      <c r="F58" s="46">
        <v>131001.76</v>
      </c>
      <c r="G58" s="46">
        <v>12722.03</v>
      </c>
      <c r="H58" s="46">
        <v>2544.41</v>
      </c>
      <c r="I58" s="46">
        <v>101.78</v>
      </c>
      <c r="J58" s="46">
        <v>10075.84</v>
      </c>
      <c r="K58" s="46">
        <v>2424416.24</v>
      </c>
      <c r="L58" s="46">
        <v>484883.28</v>
      </c>
      <c r="M58" s="47">
        <v>1939532.96</v>
      </c>
      <c r="N58" s="30">
        <f t="shared" si="0"/>
        <v>2080610.56</v>
      </c>
    </row>
    <row r="59" spans="1:14" ht="12.75">
      <c r="A59" s="53">
        <v>48</v>
      </c>
      <c r="B59" s="44" t="s">
        <v>79</v>
      </c>
      <c r="C59" s="45">
        <v>0.562299533104833</v>
      </c>
      <c r="D59" s="46">
        <v>966344.37</v>
      </c>
      <c r="E59" s="46">
        <v>191647.99</v>
      </c>
      <c r="F59" s="46">
        <v>774696.38</v>
      </c>
      <c r="G59" s="46">
        <v>13740.78</v>
      </c>
      <c r="H59" s="46">
        <v>2748.16</v>
      </c>
      <c r="I59" s="46">
        <v>109.93</v>
      </c>
      <c r="J59" s="46">
        <v>10882.69</v>
      </c>
      <c r="K59" s="46">
        <v>2618558.96</v>
      </c>
      <c r="L59" s="46">
        <v>523711.81</v>
      </c>
      <c r="M59" s="47">
        <v>2094847.15</v>
      </c>
      <c r="N59" s="30">
        <f t="shared" si="0"/>
        <v>2880426.2199999997</v>
      </c>
    </row>
    <row r="60" spans="1:14" ht="12.75">
      <c r="A60" s="53">
        <v>49</v>
      </c>
      <c r="B60" s="44" t="s">
        <v>80</v>
      </c>
      <c r="C60" s="45">
        <v>0.07953723116001</v>
      </c>
      <c r="D60" s="46">
        <v>23048.52</v>
      </c>
      <c r="E60" s="46">
        <v>4799.4</v>
      </c>
      <c r="F60" s="46">
        <v>18249.12</v>
      </c>
      <c r="G60" s="46">
        <v>1943.64</v>
      </c>
      <c r="H60" s="46">
        <v>388.73</v>
      </c>
      <c r="I60" s="46">
        <v>15.55</v>
      </c>
      <c r="J60" s="46">
        <v>1539.36</v>
      </c>
      <c r="K60" s="46">
        <v>370394.93</v>
      </c>
      <c r="L60" s="46">
        <v>74079.08</v>
      </c>
      <c r="M60" s="47">
        <v>296315.85</v>
      </c>
      <c r="N60" s="30">
        <f t="shared" si="0"/>
        <v>316104.32999999996</v>
      </c>
    </row>
    <row r="61" spans="1:14" ht="12.75">
      <c r="A61" s="53">
        <v>50</v>
      </c>
      <c r="B61" s="44" t="s">
        <v>81</v>
      </c>
      <c r="C61" s="45">
        <v>0.085217606269571</v>
      </c>
      <c r="D61" s="46">
        <v>22497.04</v>
      </c>
      <c r="E61" s="46">
        <v>4082.12</v>
      </c>
      <c r="F61" s="46">
        <v>18414.92</v>
      </c>
      <c r="G61" s="46">
        <v>2082.45</v>
      </c>
      <c r="H61" s="46">
        <v>416.49</v>
      </c>
      <c r="I61" s="46">
        <v>16.66</v>
      </c>
      <c r="J61" s="46">
        <v>1649.3</v>
      </c>
      <c r="K61" s="46">
        <v>396847.65</v>
      </c>
      <c r="L61" s="46">
        <v>79369.52</v>
      </c>
      <c r="M61" s="47">
        <v>317478.13</v>
      </c>
      <c r="N61" s="30">
        <f t="shared" si="0"/>
        <v>337542.35</v>
      </c>
    </row>
    <row r="62" spans="1:14" ht="12.75">
      <c r="A62" s="53">
        <v>51</v>
      </c>
      <c r="B62" s="44" t="s">
        <v>82</v>
      </c>
      <c r="C62" s="45">
        <v>0.098540805034524</v>
      </c>
      <c r="D62" s="46">
        <v>21947.17</v>
      </c>
      <c r="E62" s="46">
        <v>4701.61</v>
      </c>
      <c r="F62" s="46">
        <v>17245.56</v>
      </c>
      <c r="G62" s="46">
        <v>2408.01</v>
      </c>
      <c r="H62" s="46">
        <v>481.6</v>
      </c>
      <c r="I62" s="46">
        <v>19.26</v>
      </c>
      <c r="J62" s="46">
        <v>1907.15</v>
      </c>
      <c r="K62" s="46">
        <v>458892.34</v>
      </c>
      <c r="L62" s="46">
        <v>91778.47</v>
      </c>
      <c r="M62" s="47">
        <v>367113.87</v>
      </c>
      <c r="N62" s="30">
        <f t="shared" si="0"/>
        <v>386266.58</v>
      </c>
    </row>
    <row r="63" spans="1:14" ht="12.75">
      <c r="A63" s="53">
        <v>52</v>
      </c>
      <c r="B63" s="44" t="s">
        <v>83</v>
      </c>
      <c r="C63" s="45">
        <v>0.108326039845301</v>
      </c>
      <c r="D63" s="46">
        <v>115172.67</v>
      </c>
      <c r="E63" s="46">
        <v>21578.07</v>
      </c>
      <c r="F63" s="46">
        <v>93594.6</v>
      </c>
      <c r="G63" s="46">
        <v>2647.14</v>
      </c>
      <c r="H63" s="46">
        <v>529.43</v>
      </c>
      <c r="I63" s="46">
        <v>21.18</v>
      </c>
      <c r="J63" s="46">
        <v>2096.53</v>
      </c>
      <c r="K63" s="46">
        <v>504460.91</v>
      </c>
      <c r="L63" s="46">
        <v>100892.17</v>
      </c>
      <c r="M63" s="47">
        <v>403568.74</v>
      </c>
      <c r="N63" s="30">
        <f t="shared" si="0"/>
        <v>499259.87</v>
      </c>
    </row>
    <row r="64" spans="1:14" ht="12.75">
      <c r="A64" s="53">
        <v>53</v>
      </c>
      <c r="B64" s="44" t="s">
        <v>84</v>
      </c>
      <c r="C64" s="45">
        <v>0.339358616587339</v>
      </c>
      <c r="D64" s="46">
        <v>42430.09</v>
      </c>
      <c r="E64" s="46">
        <v>9567.76</v>
      </c>
      <c r="F64" s="46">
        <v>32862.33</v>
      </c>
      <c r="G64" s="46">
        <v>8292.83</v>
      </c>
      <c r="H64" s="46">
        <v>1658.57</v>
      </c>
      <c r="I64" s="46">
        <v>66.34</v>
      </c>
      <c r="J64" s="46">
        <v>6567.92</v>
      </c>
      <c r="K64" s="46">
        <v>1580350.79</v>
      </c>
      <c r="L64" s="46">
        <v>316070.1</v>
      </c>
      <c r="M64" s="47">
        <v>1264280.69</v>
      </c>
      <c r="N64" s="30">
        <f t="shared" si="0"/>
        <v>1303710.94</v>
      </c>
    </row>
    <row r="65" spans="1:14" ht="12.75">
      <c r="A65" s="53">
        <v>54</v>
      </c>
      <c r="B65" s="44" t="s">
        <v>85</v>
      </c>
      <c r="C65" s="45">
        <v>0.133042838133144</v>
      </c>
      <c r="D65" s="46">
        <v>48363.34</v>
      </c>
      <c r="E65" s="46">
        <v>8630.33</v>
      </c>
      <c r="F65" s="46">
        <v>39733.01</v>
      </c>
      <c r="G65" s="46">
        <v>3251.14</v>
      </c>
      <c r="H65" s="46">
        <v>650.23</v>
      </c>
      <c r="I65" s="46">
        <v>26.01</v>
      </c>
      <c r="J65" s="46">
        <v>2574.9</v>
      </c>
      <c r="K65" s="46">
        <v>619563.83</v>
      </c>
      <c r="L65" s="46">
        <v>123912.73</v>
      </c>
      <c r="M65" s="47">
        <v>495651.1</v>
      </c>
      <c r="N65" s="30">
        <f t="shared" si="0"/>
        <v>537959.01</v>
      </c>
    </row>
    <row r="66" spans="1:14" ht="12.75">
      <c r="A66" s="53">
        <v>55</v>
      </c>
      <c r="B66" s="44" t="s">
        <v>86</v>
      </c>
      <c r="C66" s="45">
        <v>0.129286476595859</v>
      </c>
      <c r="D66" s="46">
        <v>148468.47</v>
      </c>
      <c r="E66" s="46">
        <v>29907.68</v>
      </c>
      <c r="F66" s="46">
        <v>118560.79</v>
      </c>
      <c r="G66" s="46">
        <v>3159.34</v>
      </c>
      <c r="H66" s="46">
        <v>631.87</v>
      </c>
      <c r="I66" s="46">
        <v>25.27</v>
      </c>
      <c r="J66" s="46">
        <v>2502.2</v>
      </c>
      <c r="K66" s="46">
        <v>602070.91</v>
      </c>
      <c r="L66" s="46">
        <v>120414.18</v>
      </c>
      <c r="M66" s="47">
        <v>481656.73</v>
      </c>
      <c r="N66" s="30">
        <f t="shared" si="0"/>
        <v>602719.72</v>
      </c>
    </row>
    <row r="67" spans="1:14" ht="12.75">
      <c r="A67" s="53">
        <v>56</v>
      </c>
      <c r="B67" s="44" t="s">
        <v>87</v>
      </c>
      <c r="C67" s="45">
        <v>0.07961674718988</v>
      </c>
      <c r="D67" s="46">
        <v>31234.63</v>
      </c>
      <c r="E67" s="46">
        <v>6149.74</v>
      </c>
      <c r="F67" s="46">
        <v>25084.89</v>
      </c>
      <c r="G67" s="46">
        <v>1945.56</v>
      </c>
      <c r="H67" s="46">
        <v>389.11</v>
      </c>
      <c r="I67" s="46">
        <v>15.56</v>
      </c>
      <c r="J67" s="46">
        <v>1540.89</v>
      </c>
      <c r="K67" s="46">
        <v>370765.19</v>
      </c>
      <c r="L67" s="46">
        <v>74152.97</v>
      </c>
      <c r="M67" s="47">
        <v>296612.22</v>
      </c>
      <c r="N67" s="30">
        <f t="shared" si="0"/>
        <v>323238</v>
      </c>
    </row>
    <row r="68" spans="1:14" ht="12.75">
      <c r="A68" s="53">
        <v>57</v>
      </c>
      <c r="B68" s="44" t="s">
        <v>88</v>
      </c>
      <c r="C68" s="45">
        <v>0.193006070861731</v>
      </c>
      <c r="D68" s="46">
        <v>62761.81</v>
      </c>
      <c r="E68" s="46">
        <v>13478.51</v>
      </c>
      <c r="F68" s="46">
        <v>49283.3</v>
      </c>
      <c r="G68" s="46">
        <v>4716.44</v>
      </c>
      <c r="H68" s="46">
        <v>943.29</v>
      </c>
      <c r="I68" s="46">
        <v>37.73</v>
      </c>
      <c r="J68" s="46">
        <v>3735.42</v>
      </c>
      <c r="K68" s="46">
        <v>898805.2</v>
      </c>
      <c r="L68" s="46">
        <v>179760.99</v>
      </c>
      <c r="M68" s="47">
        <v>719044.21</v>
      </c>
      <c r="N68" s="30">
        <f t="shared" si="0"/>
        <v>772062.9299999999</v>
      </c>
    </row>
    <row r="69" spans="1:14" ht="12.75">
      <c r="A69" s="53">
        <v>58</v>
      </c>
      <c r="B69" s="44" t="s">
        <v>89</v>
      </c>
      <c r="C69" s="45">
        <v>0.104169118691913</v>
      </c>
      <c r="D69" s="46">
        <v>26277.77</v>
      </c>
      <c r="E69" s="46">
        <v>5532.41</v>
      </c>
      <c r="F69" s="46">
        <v>20745.36</v>
      </c>
      <c r="G69" s="46">
        <v>2545.55</v>
      </c>
      <c r="H69" s="46">
        <v>509.11</v>
      </c>
      <c r="I69" s="46">
        <v>20.36</v>
      </c>
      <c r="J69" s="46">
        <v>2016.08</v>
      </c>
      <c r="K69" s="46">
        <v>485102.59</v>
      </c>
      <c r="L69" s="46">
        <v>97020.49</v>
      </c>
      <c r="M69" s="47">
        <v>388082.1</v>
      </c>
      <c r="N69" s="30">
        <f t="shared" si="0"/>
        <v>410843.54</v>
      </c>
    </row>
    <row r="70" spans="1:14" ht="12.75">
      <c r="A70" s="53">
        <v>59</v>
      </c>
      <c r="B70" s="44" t="s">
        <v>90</v>
      </c>
      <c r="C70" s="45">
        <v>2.72034155300999</v>
      </c>
      <c r="D70" s="46">
        <v>1879475.73</v>
      </c>
      <c r="E70" s="46">
        <v>357424.13</v>
      </c>
      <c r="F70" s="46">
        <v>1522051.6</v>
      </c>
      <c r="G70" s="46">
        <v>66476.33</v>
      </c>
      <c r="H70" s="46">
        <v>13295.27</v>
      </c>
      <c r="I70" s="46">
        <v>531.81</v>
      </c>
      <c r="J70" s="46">
        <v>52649.25</v>
      </c>
      <c r="K70" s="46">
        <v>12668291.66</v>
      </c>
      <c r="L70" s="46">
        <v>2533658.38</v>
      </c>
      <c r="M70" s="47">
        <v>10134633.28</v>
      </c>
      <c r="N70" s="30">
        <f t="shared" si="0"/>
        <v>11709334.129999999</v>
      </c>
    </row>
    <row r="71" spans="1:14" ht="12.75">
      <c r="A71" s="53">
        <v>60</v>
      </c>
      <c r="B71" s="44" t="s">
        <v>91</v>
      </c>
      <c r="C71" s="45">
        <v>0.085894051057853</v>
      </c>
      <c r="D71" s="46">
        <v>27723.64</v>
      </c>
      <c r="E71" s="46">
        <v>4728.93</v>
      </c>
      <c r="F71" s="46">
        <v>22994.71</v>
      </c>
      <c r="G71" s="46">
        <v>2098.98</v>
      </c>
      <c r="H71" s="46">
        <v>419.8</v>
      </c>
      <c r="I71" s="46">
        <v>16.79</v>
      </c>
      <c r="J71" s="46">
        <v>1662.39</v>
      </c>
      <c r="K71" s="46">
        <v>399997.93</v>
      </c>
      <c r="L71" s="46">
        <v>79999.54</v>
      </c>
      <c r="M71" s="47">
        <v>319998.39</v>
      </c>
      <c r="N71" s="30">
        <f t="shared" si="0"/>
        <v>344655.49</v>
      </c>
    </row>
    <row r="72" spans="1:14" ht="12.75">
      <c r="A72" s="53">
        <v>61</v>
      </c>
      <c r="B72" s="44" t="s">
        <v>92</v>
      </c>
      <c r="C72" s="45">
        <v>0.292786170493097</v>
      </c>
      <c r="D72" s="46">
        <v>26194.14</v>
      </c>
      <c r="E72" s="46">
        <v>5846.12</v>
      </c>
      <c r="F72" s="46">
        <v>20348.02</v>
      </c>
      <c r="G72" s="46">
        <v>7154.75</v>
      </c>
      <c r="H72" s="46">
        <v>1430.95</v>
      </c>
      <c r="I72" s="46">
        <v>57.24</v>
      </c>
      <c r="J72" s="46">
        <v>5666.56</v>
      </c>
      <c r="K72" s="46">
        <v>1363468.78</v>
      </c>
      <c r="L72" s="46">
        <v>272693.75</v>
      </c>
      <c r="M72" s="47">
        <v>1090775.03</v>
      </c>
      <c r="N72" s="30">
        <f t="shared" si="0"/>
        <v>1116789.61</v>
      </c>
    </row>
    <row r="73" spans="1:14" ht="12.75">
      <c r="A73" s="53">
        <v>62</v>
      </c>
      <c r="B73" s="44" t="s">
        <v>93</v>
      </c>
      <c r="C73" s="45">
        <v>0.178080268507052</v>
      </c>
      <c r="D73" s="46">
        <v>312871.87</v>
      </c>
      <c r="E73" s="46">
        <v>58740.12</v>
      </c>
      <c r="F73" s="46">
        <v>254131.75</v>
      </c>
      <c r="G73" s="46">
        <v>4351.7</v>
      </c>
      <c r="H73" s="46">
        <v>870.34</v>
      </c>
      <c r="I73" s="46">
        <v>34.81</v>
      </c>
      <c r="J73" s="46">
        <v>3446.55</v>
      </c>
      <c r="K73" s="46">
        <v>829297.52</v>
      </c>
      <c r="L73" s="46">
        <v>165859.44</v>
      </c>
      <c r="M73" s="47">
        <v>663438.08</v>
      </c>
      <c r="N73" s="30">
        <f t="shared" si="0"/>
        <v>921016.3799999999</v>
      </c>
    </row>
    <row r="74" spans="1:14" ht="12.75">
      <c r="A74" s="53">
        <v>63</v>
      </c>
      <c r="B74" s="44" t="s">
        <v>94</v>
      </c>
      <c r="C74" s="45">
        <v>0.250313659847287</v>
      </c>
      <c r="D74" s="46">
        <v>69814.07</v>
      </c>
      <c r="E74" s="46">
        <v>13597.56</v>
      </c>
      <c r="F74" s="46">
        <v>56216.51</v>
      </c>
      <c r="G74" s="46">
        <v>6116.85</v>
      </c>
      <c r="H74" s="46">
        <v>1223.37</v>
      </c>
      <c r="I74" s="46">
        <v>48.93</v>
      </c>
      <c r="J74" s="46">
        <v>4844.55</v>
      </c>
      <c r="K74" s="46">
        <v>1165679.57</v>
      </c>
      <c r="L74" s="46">
        <v>233135.97</v>
      </c>
      <c r="M74" s="47">
        <v>932543.6</v>
      </c>
      <c r="N74" s="30">
        <f t="shared" si="0"/>
        <v>993604.66</v>
      </c>
    </row>
    <row r="75" spans="1:14" ht="12.75">
      <c r="A75" s="53">
        <v>64</v>
      </c>
      <c r="B75" s="44" t="s">
        <v>95</v>
      </c>
      <c r="C75" s="45">
        <v>1.11765018794016</v>
      </c>
      <c r="D75" s="46">
        <v>264935.77</v>
      </c>
      <c r="E75" s="46">
        <v>51754.92</v>
      </c>
      <c r="F75" s="46">
        <v>213180.85</v>
      </c>
      <c r="G75" s="46">
        <v>27311.74</v>
      </c>
      <c r="H75" s="46">
        <v>5462.35</v>
      </c>
      <c r="I75" s="46">
        <v>218.49</v>
      </c>
      <c r="J75" s="46">
        <v>21630.9</v>
      </c>
      <c r="K75" s="46">
        <v>5204757.66</v>
      </c>
      <c r="L75" s="46">
        <v>1040951.52</v>
      </c>
      <c r="M75" s="47">
        <v>4163806.14</v>
      </c>
      <c r="N75" s="30">
        <f t="shared" si="0"/>
        <v>4398617.890000001</v>
      </c>
    </row>
    <row r="76" spans="1:14" ht="12.75">
      <c r="A76" s="53">
        <v>65</v>
      </c>
      <c r="B76" s="44" t="s">
        <v>96</v>
      </c>
      <c r="C76" s="45">
        <v>0.245593671200412</v>
      </c>
      <c r="D76" s="46">
        <v>155833.82</v>
      </c>
      <c r="E76" s="46">
        <v>31066.97</v>
      </c>
      <c r="F76" s="46">
        <v>124766.85</v>
      </c>
      <c r="G76" s="46">
        <v>6001.51</v>
      </c>
      <c r="H76" s="46">
        <v>1200.3</v>
      </c>
      <c r="I76" s="46">
        <v>48.01</v>
      </c>
      <c r="J76" s="46">
        <v>4753.2</v>
      </c>
      <c r="K76" s="46">
        <v>1143698.98</v>
      </c>
      <c r="L76" s="46">
        <v>228739.79</v>
      </c>
      <c r="M76" s="47">
        <v>914959.19</v>
      </c>
      <c r="N76" s="30">
        <f t="shared" si="0"/>
        <v>1044479.24</v>
      </c>
    </row>
    <row r="77" spans="1:14" ht="12.75">
      <c r="A77" s="53">
        <v>66</v>
      </c>
      <c r="B77" s="44" t="s">
        <v>97</v>
      </c>
      <c r="C77" s="45">
        <v>0.171698782699411</v>
      </c>
      <c r="D77" s="46">
        <v>69817.08</v>
      </c>
      <c r="E77" s="46">
        <v>13218.52</v>
      </c>
      <c r="F77" s="46">
        <v>56598.56</v>
      </c>
      <c r="G77" s="46">
        <v>4195.76</v>
      </c>
      <c r="H77" s="46">
        <v>839.15</v>
      </c>
      <c r="I77" s="46">
        <v>33.57</v>
      </c>
      <c r="J77" s="46">
        <v>3323.04</v>
      </c>
      <c r="K77" s="46">
        <v>799579.87</v>
      </c>
      <c r="L77" s="46">
        <v>159915.97</v>
      </c>
      <c r="M77" s="47">
        <v>639663.9</v>
      </c>
      <c r="N77" s="30">
        <f aca="true" t="shared" si="1" ref="N77:N140">+F77+J77+M77</f>
        <v>699585.5</v>
      </c>
    </row>
    <row r="78" spans="1:14" ht="12.75">
      <c r="A78" s="53">
        <v>67</v>
      </c>
      <c r="B78" s="44" t="s">
        <v>98</v>
      </c>
      <c r="C78" s="45">
        <v>0.06471469088816</v>
      </c>
      <c r="D78" s="46">
        <v>7691.31</v>
      </c>
      <c r="E78" s="46">
        <v>1714.17</v>
      </c>
      <c r="F78" s="46">
        <v>5977.14</v>
      </c>
      <c r="G78" s="46">
        <v>1581.41</v>
      </c>
      <c r="H78" s="46">
        <v>316.28</v>
      </c>
      <c r="I78" s="46">
        <v>12.65</v>
      </c>
      <c r="J78" s="46">
        <v>1252.48</v>
      </c>
      <c r="K78" s="46">
        <v>301368.26</v>
      </c>
      <c r="L78" s="46">
        <v>60273.6</v>
      </c>
      <c r="M78" s="47">
        <v>241094.66</v>
      </c>
      <c r="N78" s="30">
        <f t="shared" si="1"/>
        <v>248324.28</v>
      </c>
    </row>
    <row r="79" spans="1:14" ht="12.75">
      <c r="A79" s="53">
        <v>68</v>
      </c>
      <c r="B79" s="44" t="s">
        <v>99</v>
      </c>
      <c r="C79" s="45">
        <v>0.089890023933373</v>
      </c>
      <c r="D79" s="46">
        <v>13083.16</v>
      </c>
      <c r="E79" s="46">
        <v>2802.67</v>
      </c>
      <c r="F79" s="46">
        <v>10280.49</v>
      </c>
      <c r="G79" s="46">
        <v>2196.61</v>
      </c>
      <c r="H79" s="46">
        <v>439.32</v>
      </c>
      <c r="I79" s="46">
        <v>17.57</v>
      </c>
      <c r="J79" s="46">
        <v>1739.72</v>
      </c>
      <c r="K79" s="46">
        <v>418606.59</v>
      </c>
      <c r="L79" s="46">
        <v>83721.28</v>
      </c>
      <c r="M79" s="47">
        <v>334885.31</v>
      </c>
      <c r="N79" s="30">
        <f t="shared" si="1"/>
        <v>346905.52</v>
      </c>
    </row>
    <row r="80" spans="1:14" ht="12.75">
      <c r="A80" s="53">
        <v>69</v>
      </c>
      <c r="B80" s="44" t="s">
        <v>100</v>
      </c>
      <c r="C80" s="45">
        <v>0.137779285794621</v>
      </c>
      <c r="D80" s="46">
        <v>54614.59</v>
      </c>
      <c r="E80" s="46">
        <v>10145.5</v>
      </c>
      <c r="F80" s="46">
        <v>44469.09</v>
      </c>
      <c r="G80" s="46">
        <v>3366.89</v>
      </c>
      <c r="H80" s="46">
        <v>673.38</v>
      </c>
      <c r="I80" s="46">
        <v>26.94</v>
      </c>
      <c r="J80" s="46">
        <v>2666.57</v>
      </c>
      <c r="K80" s="46">
        <v>641620.94</v>
      </c>
      <c r="L80" s="46">
        <v>128324.18</v>
      </c>
      <c r="M80" s="47">
        <v>513296.76</v>
      </c>
      <c r="N80" s="30">
        <f t="shared" si="1"/>
        <v>560432.42</v>
      </c>
    </row>
    <row r="81" spans="1:14" ht="12.75">
      <c r="A81" s="53">
        <v>70</v>
      </c>
      <c r="B81" s="44" t="s">
        <v>101</v>
      </c>
      <c r="C81" s="45">
        <v>0.404378279617866</v>
      </c>
      <c r="D81" s="46">
        <v>69483.29</v>
      </c>
      <c r="E81" s="46">
        <v>13839.04</v>
      </c>
      <c r="F81" s="46">
        <v>55644.25</v>
      </c>
      <c r="G81" s="46">
        <v>9881.69</v>
      </c>
      <c r="H81" s="46">
        <v>1976.34</v>
      </c>
      <c r="I81" s="46">
        <v>79.05</v>
      </c>
      <c r="J81" s="46">
        <v>7826.3</v>
      </c>
      <c r="K81" s="46">
        <v>1883139.27</v>
      </c>
      <c r="L81" s="46">
        <v>376627.8</v>
      </c>
      <c r="M81" s="47">
        <v>1506511.47</v>
      </c>
      <c r="N81" s="30">
        <f t="shared" si="1"/>
        <v>1569982.02</v>
      </c>
    </row>
    <row r="82" spans="1:14" ht="12.75">
      <c r="A82" s="53">
        <v>71</v>
      </c>
      <c r="B82" s="44" t="s">
        <v>102</v>
      </c>
      <c r="C82" s="45">
        <v>1.6699611768172</v>
      </c>
      <c r="D82" s="46">
        <v>597556.1</v>
      </c>
      <c r="E82" s="46">
        <v>122210.85</v>
      </c>
      <c r="F82" s="46">
        <v>475345.25</v>
      </c>
      <c r="G82" s="46">
        <v>40808.44</v>
      </c>
      <c r="H82" s="46">
        <v>8161.69</v>
      </c>
      <c r="I82" s="46">
        <v>326.47</v>
      </c>
      <c r="J82" s="46">
        <v>32320.28</v>
      </c>
      <c r="K82" s="46">
        <v>7776801.13</v>
      </c>
      <c r="L82" s="46">
        <v>1555360.26</v>
      </c>
      <c r="M82" s="47">
        <v>6221440.87</v>
      </c>
      <c r="N82" s="30">
        <f t="shared" si="1"/>
        <v>6729106.4</v>
      </c>
    </row>
    <row r="83" spans="1:14" ht="12.75">
      <c r="A83" s="53">
        <v>72</v>
      </c>
      <c r="B83" s="44" t="s">
        <v>103</v>
      </c>
      <c r="C83" s="45">
        <v>0.088714160209388</v>
      </c>
      <c r="D83" s="46">
        <v>26305.61</v>
      </c>
      <c r="E83" s="46">
        <v>5087.56</v>
      </c>
      <c r="F83" s="46">
        <v>21218.05</v>
      </c>
      <c r="G83" s="46">
        <v>2167.88</v>
      </c>
      <c r="H83" s="46">
        <v>433.58</v>
      </c>
      <c r="I83" s="46">
        <v>17.34</v>
      </c>
      <c r="J83" s="46">
        <v>1716.96</v>
      </c>
      <c r="K83" s="46">
        <v>413130.87</v>
      </c>
      <c r="L83" s="46">
        <v>82626.17</v>
      </c>
      <c r="M83" s="47">
        <v>330504.7</v>
      </c>
      <c r="N83" s="30">
        <f t="shared" si="1"/>
        <v>353439.71</v>
      </c>
    </row>
    <row r="84" spans="1:14" ht="12.75">
      <c r="A84" s="53">
        <v>73</v>
      </c>
      <c r="B84" s="44" t="s">
        <v>104</v>
      </c>
      <c r="C84" s="45">
        <v>0.514328754773092</v>
      </c>
      <c r="D84" s="46">
        <v>134513.16</v>
      </c>
      <c r="E84" s="46">
        <v>17918.55</v>
      </c>
      <c r="F84" s="46">
        <v>116594.61</v>
      </c>
      <c r="G84" s="46">
        <v>12568.53</v>
      </c>
      <c r="H84" s="46">
        <v>2513.71</v>
      </c>
      <c r="I84" s="46">
        <v>100.55</v>
      </c>
      <c r="J84" s="46">
        <v>9954.27</v>
      </c>
      <c r="K84" s="46">
        <v>2395165.09</v>
      </c>
      <c r="L84" s="46">
        <v>479033.07</v>
      </c>
      <c r="M84" s="47">
        <v>1916132.02</v>
      </c>
      <c r="N84" s="30">
        <f t="shared" si="1"/>
        <v>2042680.9</v>
      </c>
    </row>
    <row r="85" spans="1:14" ht="12.75">
      <c r="A85" s="53">
        <v>74</v>
      </c>
      <c r="B85" s="44" t="s">
        <v>105</v>
      </c>
      <c r="C85" s="45">
        <v>0.090204888896061</v>
      </c>
      <c r="D85" s="46">
        <v>30333.01</v>
      </c>
      <c r="E85" s="46">
        <v>7277.61</v>
      </c>
      <c r="F85" s="46">
        <v>23055.4</v>
      </c>
      <c r="G85" s="46">
        <v>2204.31</v>
      </c>
      <c r="H85" s="46">
        <v>440.86</v>
      </c>
      <c r="I85" s="46">
        <v>17.63</v>
      </c>
      <c r="J85" s="46">
        <v>1745.82</v>
      </c>
      <c r="K85" s="46">
        <v>420072.97</v>
      </c>
      <c r="L85" s="46">
        <v>84014.59</v>
      </c>
      <c r="M85" s="47">
        <v>336058.38</v>
      </c>
      <c r="N85" s="30">
        <f t="shared" si="1"/>
        <v>360859.6</v>
      </c>
    </row>
    <row r="86" spans="1:14" ht="12.75">
      <c r="A86" s="53">
        <v>75</v>
      </c>
      <c r="B86" s="44" t="s">
        <v>106</v>
      </c>
      <c r="C86" s="45">
        <v>0.093927347838202</v>
      </c>
      <c r="D86" s="46">
        <v>18474.56</v>
      </c>
      <c r="E86" s="46">
        <v>3047.86</v>
      </c>
      <c r="F86" s="46">
        <v>15426.7</v>
      </c>
      <c r="G86" s="46">
        <v>2295.28</v>
      </c>
      <c r="H86" s="46">
        <v>459.06</v>
      </c>
      <c r="I86" s="46">
        <v>18.36</v>
      </c>
      <c r="J86" s="46">
        <v>1817.86</v>
      </c>
      <c r="K86" s="46">
        <v>437407.97</v>
      </c>
      <c r="L86" s="46">
        <v>87481.56</v>
      </c>
      <c r="M86" s="47">
        <v>349926.41</v>
      </c>
      <c r="N86" s="30">
        <f t="shared" si="1"/>
        <v>367170.97</v>
      </c>
    </row>
    <row r="87" spans="1:14" ht="12.75">
      <c r="A87" s="53">
        <v>76</v>
      </c>
      <c r="B87" s="44" t="s">
        <v>107</v>
      </c>
      <c r="C87" s="45">
        <v>0.072031674799081</v>
      </c>
      <c r="D87" s="46">
        <v>10163.57</v>
      </c>
      <c r="E87" s="46">
        <v>2293.02</v>
      </c>
      <c r="F87" s="46">
        <v>7870.55</v>
      </c>
      <c r="G87" s="46">
        <v>1760.21</v>
      </c>
      <c r="H87" s="46">
        <v>352.04</v>
      </c>
      <c r="I87" s="46">
        <v>14.08</v>
      </c>
      <c r="J87" s="46">
        <v>1394.09</v>
      </c>
      <c r="K87" s="46">
        <v>335442.61</v>
      </c>
      <c r="L87" s="46">
        <v>67088.58</v>
      </c>
      <c r="M87" s="47">
        <v>268354.03</v>
      </c>
      <c r="N87" s="30">
        <f t="shared" si="1"/>
        <v>277618.67000000004</v>
      </c>
    </row>
    <row r="88" spans="1:14" ht="12.75">
      <c r="A88" s="53">
        <v>77</v>
      </c>
      <c r="B88" s="44" t="s">
        <v>108</v>
      </c>
      <c r="C88" s="45">
        <v>0.076628337019249</v>
      </c>
      <c r="D88" s="46">
        <v>38536.64</v>
      </c>
      <c r="E88" s="46">
        <v>8296.42</v>
      </c>
      <c r="F88" s="46">
        <v>30240.22</v>
      </c>
      <c r="G88" s="46">
        <v>1872.55</v>
      </c>
      <c r="H88" s="46">
        <v>374.51</v>
      </c>
      <c r="I88" s="46">
        <v>14.98</v>
      </c>
      <c r="J88" s="46">
        <v>1483.06</v>
      </c>
      <c r="K88" s="46">
        <v>356848.73</v>
      </c>
      <c r="L88" s="46">
        <v>71369.81</v>
      </c>
      <c r="M88" s="47">
        <v>285478.92</v>
      </c>
      <c r="N88" s="30">
        <f t="shared" si="1"/>
        <v>317202.2</v>
      </c>
    </row>
    <row r="89" spans="1:14" ht="12.75">
      <c r="A89" s="53">
        <v>78</v>
      </c>
      <c r="B89" s="44" t="s">
        <v>109</v>
      </c>
      <c r="C89" s="45">
        <v>0.25128034794606</v>
      </c>
      <c r="D89" s="46">
        <v>19353.64</v>
      </c>
      <c r="E89" s="46">
        <v>3407.72</v>
      </c>
      <c r="F89" s="46">
        <v>15945.92</v>
      </c>
      <c r="G89" s="46">
        <v>6140.46</v>
      </c>
      <c r="H89" s="46">
        <v>1228.09</v>
      </c>
      <c r="I89" s="46">
        <v>49.12</v>
      </c>
      <c r="J89" s="46">
        <v>4863.25</v>
      </c>
      <c r="K89" s="46">
        <v>1170181.37</v>
      </c>
      <c r="L89" s="46">
        <v>234036.23</v>
      </c>
      <c r="M89" s="47">
        <v>936145.14</v>
      </c>
      <c r="N89" s="30">
        <f t="shared" si="1"/>
        <v>956954.31</v>
      </c>
    </row>
    <row r="90" spans="1:14" ht="12.75">
      <c r="A90" s="53">
        <v>79</v>
      </c>
      <c r="B90" s="44" t="s">
        <v>110</v>
      </c>
      <c r="C90" s="45">
        <v>0.096241699811054</v>
      </c>
      <c r="D90" s="46">
        <v>11973.02</v>
      </c>
      <c r="E90" s="46">
        <v>2440.56</v>
      </c>
      <c r="F90" s="46">
        <v>9532.46</v>
      </c>
      <c r="G90" s="46">
        <v>2351.83</v>
      </c>
      <c r="H90" s="46">
        <v>470.37</v>
      </c>
      <c r="I90" s="46">
        <v>18.81</v>
      </c>
      <c r="J90" s="46">
        <v>1862.65</v>
      </c>
      <c r="K90" s="46">
        <v>448185.59</v>
      </c>
      <c r="L90" s="46">
        <v>89637.17</v>
      </c>
      <c r="M90" s="47">
        <v>358548.42</v>
      </c>
      <c r="N90" s="30">
        <f t="shared" si="1"/>
        <v>369943.52999999997</v>
      </c>
    </row>
    <row r="91" spans="1:14" ht="12.75">
      <c r="A91" s="53">
        <v>80</v>
      </c>
      <c r="B91" s="44" t="s">
        <v>111</v>
      </c>
      <c r="C91" s="45">
        <v>0.090163284536864</v>
      </c>
      <c r="D91" s="46">
        <v>9876.84</v>
      </c>
      <c r="E91" s="46">
        <v>1795.36</v>
      </c>
      <c r="F91" s="46">
        <v>8081.48</v>
      </c>
      <c r="G91" s="46">
        <v>2203.3</v>
      </c>
      <c r="H91" s="46">
        <v>440.66</v>
      </c>
      <c r="I91" s="46">
        <v>17.63</v>
      </c>
      <c r="J91" s="46">
        <v>1745.01</v>
      </c>
      <c r="K91" s="46">
        <v>419879.29</v>
      </c>
      <c r="L91" s="46">
        <v>83975.94</v>
      </c>
      <c r="M91" s="47">
        <v>335903.35</v>
      </c>
      <c r="N91" s="30">
        <f t="shared" si="1"/>
        <v>345729.83999999997</v>
      </c>
    </row>
    <row r="92" spans="1:14" ht="12.75">
      <c r="A92" s="53">
        <v>81</v>
      </c>
      <c r="B92" s="44" t="s">
        <v>112</v>
      </c>
      <c r="C92" s="45">
        <v>0.202076856536513</v>
      </c>
      <c r="D92" s="46">
        <v>85246.86</v>
      </c>
      <c r="E92" s="46">
        <v>15409.43</v>
      </c>
      <c r="F92" s="46">
        <v>69837.43</v>
      </c>
      <c r="G92" s="46">
        <v>4938.1</v>
      </c>
      <c r="H92" s="46">
        <v>987.62</v>
      </c>
      <c r="I92" s="46">
        <v>39.5</v>
      </c>
      <c r="J92" s="46">
        <v>3910.98</v>
      </c>
      <c r="K92" s="46">
        <v>941046.73</v>
      </c>
      <c r="L92" s="46">
        <v>188209.37</v>
      </c>
      <c r="M92" s="47">
        <v>752837.36</v>
      </c>
      <c r="N92" s="30">
        <f t="shared" si="1"/>
        <v>826585.77</v>
      </c>
    </row>
    <row r="93" spans="1:14" ht="12.75">
      <c r="A93" s="53">
        <v>82</v>
      </c>
      <c r="B93" s="44" t="s">
        <v>113</v>
      </c>
      <c r="C93" s="45">
        <v>0.235856940686227</v>
      </c>
      <c r="D93" s="46">
        <v>37781.45</v>
      </c>
      <c r="E93" s="46">
        <v>8106</v>
      </c>
      <c r="F93" s="46">
        <v>29675.45</v>
      </c>
      <c r="G93" s="46">
        <v>5763.59</v>
      </c>
      <c r="H93" s="46">
        <v>1152.72</v>
      </c>
      <c r="I93" s="46">
        <v>46.11</v>
      </c>
      <c r="J93" s="46">
        <v>4564.76</v>
      </c>
      <c r="K93" s="46">
        <v>1098356.41</v>
      </c>
      <c r="L93" s="46">
        <v>219671.28</v>
      </c>
      <c r="M93" s="47">
        <v>878685.13</v>
      </c>
      <c r="N93" s="30">
        <f t="shared" si="1"/>
        <v>912925.34</v>
      </c>
    </row>
    <row r="94" spans="1:14" ht="12.75">
      <c r="A94" s="53">
        <v>83</v>
      </c>
      <c r="B94" s="44" t="s">
        <v>114</v>
      </c>
      <c r="C94" s="45">
        <v>0.562173416846446</v>
      </c>
      <c r="D94" s="46">
        <v>178197.94</v>
      </c>
      <c r="E94" s="46">
        <v>32584.69</v>
      </c>
      <c r="F94" s="46">
        <v>145613.25</v>
      </c>
      <c r="G94" s="46">
        <v>13737.69</v>
      </c>
      <c r="H94" s="46">
        <v>2747.54</v>
      </c>
      <c r="I94" s="46">
        <v>109.9</v>
      </c>
      <c r="J94" s="46">
        <v>10880.25</v>
      </c>
      <c r="K94" s="46">
        <v>2617971.67</v>
      </c>
      <c r="L94" s="46">
        <v>523594.36</v>
      </c>
      <c r="M94" s="47">
        <v>2094377.31</v>
      </c>
      <c r="N94" s="30">
        <f t="shared" si="1"/>
        <v>2250870.81</v>
      </c>
    </row>
    <row r="95" spans="1:14" ht="12.75">
      <c r="A95" s="53">
        <v>84</v>
      </c>
      <c r="B95" s="44" t="s">
        <v>115</v>
      </c>
      <c r="C95" s="45">
        <v>0.08288588688542</v>
      </c>
      <c r="D95" s="46">
        <v>28017.21</v>
      </c>
      <c r="E95" s="46">
        <v>5483.22</v>
      </c>
      <c r="F95" s="46">
        <v>22533.99</v>
      </c>
      <c r="G95" s="46">
        <v>2025.46</v>
      </c>
      <c r="H95" s="46">
        <v>405.09</v>
      </c>
      <c r="I95" s="46">
        <v>16.2</v>
      </c>
      <c r="J95" s="46">
        <v>1604.17</v>
      </c>
      <c r="K95" s="46">
        <v>385989.15</v>
      </c>
      <c r="L95" s="46">
        <v>77197.85</v>
      </c>
      <c r="M95" s="47">
        <v>308791.3</v>
      </c>
      <c r="N95" s="30">
        <f t="shared" si="1"/>
        <v>332929.45999999996</v>
      </c>
    </row>
    <row r="96" spans="1:14" ht="12.75">
      <c r="A96" s="53">
        <v>85</v>
      </c>
      <c r="B96" s="44" t="s">
        <v>116</v>
      </c>
      <c r="C96" s="45">
        <v>0.134184295396882</v>
      </c>
      <c r="D96" s="46">
        <v>32804.03</v>
      </c>
      <c r="E96" s="46">
        <v>6590.68</v>
      </c>
      <c r="F96" s="46">
        <v>26213.35</v>
      </c>
      <c r="G96" s="46">
        <v>3279.03</v>
      </c>
      <c r="H96" s="46">
        <v>655.81</v>
      </c>
      <c r="I96" s="46">
        <v>26.23</v>
      </c>
      <c r="J96" s="46">
        <v>2596.99</v>
      </c>
      <c r="K96" s="46">
        <v>624879.5</v>
      </c>
      <c r="L96" s="46">
        <v>124975.89</v>
      </c>
      <c r="M96" s="47">
        <v>499903.61</v>
      </c>
      <c r="N96" s="30">
        <f t="shared" si="1"/>
        <v>528713.95</v>
      </c>
    </row>
    <row r="97" spans="1:14" ht="12.75">
      <c r="A97" s="53">
        <v>86</v>
      </c>
      <c r="B97" s="44" t="s">
        <v>117</v>
      </c>
      <c r="C97" s="45">
        <v>0.12747593549846</v>
      </c>
      <c r="D97" s="46">
        <v>38495.54</v>
      </c>
      <c r="E97" s="46">
        <v>6713.76</v>
      </c>
      <c r="F97" s="46">
        <v>31781.78</v>
      </c>
      <c r="G97" s="46">
        <v>3115.1</v>
      </c>
      <c r="H97" s="46">
        <v>623.02</v>
      </c>
      <c r="I97" s="46">
        <v>24.92</v>
      </c>
      <c r="J97" s="46">
        <v>2467.16</v>
      </c>
      <c r="K97" s="46">
        <v>593639.49</v>
      </c>
      <c r="L97" s="46">
        <v>118727.82</v>
      </c>
      <c r="M97" s="47">
        <v>474911.67</v>
      </c>
      <c r="N97" s="30">
        <f t="shared" si="1"/>
        <v>509160.61</v>
      </c>
    </row>
    <row r="98" spans="1:14" ht="12.75">
      <c r="A98" s="53">
        <v>87</v>
      </c>
      <c r="B98" s="44" t="s">
        <v>118</v>
      </c>
      <c r="C98" s="45">
        <v>0.130349983943005</v>
      </c>
      <c r="D98" s="46">
        <v>68640.65</v>
      </c>
      <c r="E98" s="46">
        <v>13193.76</v>
      </c>
      <c r="F98" s="46">
        <v>55446.89</v>
      </c>
      <c r="G98" s="46">
        <v>3185.34</v>
      </c>
      <c r="H98" s="46">
        <v>637.07</v>
      </c>
      <c r="I98" s="46">
        <v>25.48</v>
      </c>
      <c r="J98" s="46">
        <v>2522.79</v>
      </c>
      <c r="K98" s="46">
        <v>607023.43</v>
      </c>
      <c r="L98" s="46">
        <v>121404.72</v>
      </c>
      <c r="M98" s="47">
        <v>485618.71</v>
      </c>
      <c r="N98" s="30">
        <f t="shared" si="1"/>
        <v>543588.39</v>
      </c>
    </row>
    <row r="99" spans="1:14" ht="12.75">
      <c r="A99" s="53">
        <v>88</v>
      </c>
      <c r="B99" s="44" t="s">
        <v>119</v>
      </c>
      <c r="C99" s="45">
        <v>0.142561820585241</v>
      </c>
      <c r="D99" s="46">
        <v>18866.51</v>
      </c>
      <c r="E99" s="46">
        <v>4071.51</v>
      </c>
      <c r="F99" s="46">
        <v>14795</v>
      </c>
      <c r="G99" s="46">
        <v>3483.75</v>
      </c>
      <c r="H99" s="46">
        <v>696.75</v>
      </c>
      <c r="I99" s="46">
        <v>27.87</v>
      </c>
      <c r="J99" s="46">
        <v>2759.13</v>
      </c>
      <c r="K99" s="46">
        <v>663892.57</v>
      </c>
      <c r="L99" s="46">
        <v>132778.49</v>
      </c>
      <c r="M99" s="47">
        <v>531114.08</v>
      </c>
      <c r="N99" s="30">
        <f t="shared" si="1"/>
        <v>548668.21</v>
      </c>
    </row>
    <row r="100" spans="1:14" ht="12.75">
      <c r="A100" s="53">
        <v>89</v>
      </c>
      <c r="B100" s="44" t="s">
        <v>120</v>
      </c>
      <c r="C100" s="45">
        <v>1.03894390286449</v>
      </c>
      <c r="D100" s="46">
        <v>1038561.29</v>
      </c>
      <c r="E100" s="46">
        <v>214691.17</v>
      </c>
      <c r="F100" s="46">
        <v>823870.12</v>
      </c>
      <c r="G100" s="46">
        <v>25388.43</v>
      </c>
      <c r="H100" s="46">
        <v>5077.69</v>
      </c>
      <c r="I100" s="46">
        <v>203.11</v>
      </c>
      <c r="J100" s="46">
        <v>20107.63</v>
      </c>
      <c r="K100" s="46">
        <v>4838232.25</v>
      </c>
      <c r="L100" s="46">
        <v>967646.4</v>
      </c>
      <c r="M100" s="47">
        <v>3870585.85</v>
      </c>
      <c r="N100" s="30">
        <f t="shared" si="1"/>
        <v>4714563.6</v>
      </c>
    </row>
    <row r="101" spans="1:14" ht="12.75">
      <c r="A101" s="53">
        <v>90</v>
      </c>
      <c r="B101" s="44" t="s">
        <v>121</v>
      </c>
      <c r="C101" s="45">
        <v>0.0920694452532</v>
      </c>
      <c r="D101" s="46">
        <v>29320.93</v>
      </c>
      <c r="E101" s="46">
        <v>5907.14</v>
      </c>
      <c r="F101" s="46">
        <v>23413.79</v>
      </c>
      <c r="G101" s="46">
        <v>2249.88</v>
      </c>
      <c r="H101" s="46">
        <v>449.98</v>
      </c>
      <c r="I101" s="46">
        <v>18</v>
      </c>
      <c r="J101" s="46">
        <v>1781.9</v>
      </c>
      <c r="K101" s="46">
        <v>428756.01</v>
      </c>
      <c r="L101" s="46">
        <v>85751.25</v>
      </c>
      <c r="M101" s="47">
        <v>343004.76</v>
      </c>
      <c r="N101" s="30">
        <f t="shared" si="1"/>
        <v>368200.45</v>
      </c>
    </row>
    <row r="102" spans="1:14" ht="12.75">
      <c r="A102" s="53">
        <v>91</v>
      </c>
      <c r="B102" s="44" t="s">
        <v>122</v>
      </c>
      <c r="C102" s="45">
        <v>0.14443872544324</v>
      </c>
      <c r="D102" s="46">
        <v>20311.37</v>
      </c>
      <c r="E102" s="46">
        <v>3159.37</v>
      </c>
      <c r="F102" s="46">
        <v>17152</v>
      </c>
      <c r="G102" s="46">
        <v>3529.63</v>
      </c>
      <c r="H102" s="46">
        <v>705.93</v>
      </c>
      <c r="I102" s="46">
        <v>28.24</v>
      </c>
      <c r="J102" s="46">
        <v>2795.46</v>
      </c>
      <c r="K102" s="46">
        <v>672633.29</v>
      </c>
      <c r="L102" s="46">
        <v>134526.74</v>
      </c>
      <c r="M102" s="47">
        <v>538106.55</v>
      </c>
      <c r="N102" s="30">
        <f t="shared" si="1"/>
        <v>558054.01</v>
      </c>
    </row>
    <row r="103" spans="1:14" ht="12.75">
      <c r="A103" s="53">
        <v>92</v>
      </c>
      <c r="B103" s="44" t="s">
        <v>123</v>
      </c>
      <c r="C103" s="45">
        <v>0.195943839443151</v>
      </c>
      <c r="D103" s="46">
        <v>113109.02</v>
      </c>
      <c r="E103" s="46">
        <v>21509.18</v>
      </c>
      <c r="F103" s="46">
        <v>91599.84</v>
      </c>
      <c r="G103" s="46">
        <v>4788.24</v>
      </c>
      <c r="H103" s="46">
        <v>957.65</v>
      </c>
      <c r="I103" s="46">
        <v>38.31</v>
      </c>
      <c r="J103" s="46">
        <v>3792.28</v>
      </c>
      <c r="K103" s="46">
        <v>912486.04</v>
      </c>
      <c r="L103" s="46">
        <v>182497.14</v>
      </c>
      <c r="M103" s="47">
        <v>729988.9</v>
      </c>
      <c r="N103" s="30">
        <f t="shared" si="1"/>
        <v>825381.02</v>
      </c>
    </row>
    <row r="104" spans="1:14" ht="12.75">
      <c r="A104" s="53">
        <v>93</v>
      </c>
      <c r="B104" s="44" t="s">
        <v>124</v>
      </c>
      <c r="C104" s="45">
        <v>0.104932335012054</v>
      </c>
      <c r="D104" s="46">
        <v>36285.51</v>
      </c>
      <c r="E104" s="46">
        <v>7677.75</v>
      </c>
      <c r="F104" s="46">
        <v>28607.76</v>
      </c>
      <c r="G104" s="46">
        <v>2564.21</v>
      </c>
      <c r="H104" s="46">
        <v>512.84</v>
      </c>
      <c r="I104" s="46">
        <v>20.51</v>
      </c>
      <c r="J104" s="46">
        <v>2030.86</v>
      </c>
      <c r="K104" s="46">
        <v>488656.81</v>
      </c>
      <c r="L104" s="46">
        <v>97731.38</v>
      </c>
      <c r="M104" s="47">
        <v>390925.43</v>
      </c>
      <c r="N104" s="30">
        <f t="shared" si="1"/>
        <v>421564.05</v>
      </c>
    </row>
    <row r="105" spans="1:14" ht="12.75">
      <c r="A105" s="53">
        <v>94</v>
      </c>
      <c r="B105" s="44" t="s">
        <v>125</v>
      </c>
      <c r="C105" s="45">
        <v>0.829267934826633</v>
      </c>
      <c r="D105" s="46">
        <v>743652.7</v>
      </c>
      <c r="E105" s="46">
        <v>143976.22</v>
      </c>
      <c r="F105" s="46">
        <v>599676.48</v>
      </c>
      <c r="G105" s="46">
        <v>20264.61</v>
      </c>
      <c r="H105" s="46">
        <v>4052.92</v>
      </c>
      <c r="I105" s="46">
        <v>162.12</v>
      </c>
      <c r="J105" s="46">
        <v>16049.57</v>
      </c>
      <c r="K105" s="46">
        <v>3861797.54</v>
      </c>
      <c r="L105" s="46">
        <v>772359.56</v>
      </c>
      <c r="M105" s="47">
        <v>3089437.98</v>
      </c>
      <c r="N105" s="30">
        <f t="shared" si="1"/>
        <v>3705164.03</v>
      </c>
    </row>
    <row r="106" spans="1:14" ht="12.75">
      <c r="A106" s="53">
        <v>95</v>
      </c>
      <c r="B106" s="44" t="s">
        <v>126</v>
      </c>
      <c r="C106" s="45">
        <v>13.5532334657721</v>
      </c>
      <c r="D106" s="46">
        <v>27116892.47</v>
      </c>
      <c r="E106" s="46">
        <v>5260532.51</v>
      </c>
      <c r="F106" s="46">
        <v>21856359.96</v>
      </c>
      <c r="G106" s="46">
        <v>331197.09</v>
      </c>
      <c r="H106" s="46">
        <v>66239.42</v>
      </c>
      <c r="I106" s="46">
        <v>2649.58</v>
      </c>
      <c r="J106" s="46">
        <v>262308.09</v>
      </c>
      <c r="K106" s="46">
        <v>63115721.62</v>
      </c>
      <c r="L106" s="46">
        <v>12623144.43</v>
      </c>
      <c r="M106" s="47">
        <v>50492577.19</v>
      </c>
      <c r="N106" s="30">
        <f t="shared" si="1"/>
        <v>72611245.24</v>
      </c>
    </row>
    <row r="107" spans="1:14" ht="12.75">
      <c r="A107" s="53">
        <v>96</v>
      </c>
      <c r="B107" s="44" t="s">
        <v>127</v>
      </c>
      <c r="C107" s="45">
        <v>0.323626824989372</v>
      </c>
      <c r="D107" s="46">
        <v>324116.45</v>
      </c>
      <c r="E107" s="46">
        <v>64532.17</v>
      </c>
      <c r="F107" s="46">
        <v>259584.28</v>
      </c>
      <c r="G107" s="46">
        <v>7908.4</v>
      </c>
      <c r="H107" s="46">
        <v>1581.68</v>
      </c>
      <c r="I107" s="46">
        <v>63.27</v>
      </c>
      <c r="J107" s="46">
        <v>6263.45</v>
      </c>
      <c r="K107" s="46">
        <v>1507089.91</v>
      </c>
      <c r="L107" s="46">
        <v>301418.03</v>
      </c>
      <c r="M107" s="47">
        <v>1205671.88</v>
      </c>
      <c r="N107" s="30">
        <f t="shared" si="1"/>
        <v>1471519.6099999999</v>
      </c>
    </row>
    <row r="108" spans="1:14" ht="12.75">
      <c r="A108" s="53">
        <v>97</v>
      </c>
      <c r="B108" s="44" t="s">
        <v>128</v>
      </c>
      <c r="C108" s="45">
        <v>0.250546144295296</v>
      </c>
      <c r="D108" s="46">
        <v>140960.88</v>
      </c>
      <c r="E108" s="46">
        <v>28717.97</v>
      </c>
      <c r="F108" s="46">
        <v>112242.91</v>
      </c>
      <c r="G108" s="46">
        <v>6122.54</v>
      </c>
      <c r="H108" s="46">
        <v>1224.51</v>
      </c>
      <c r="I108" s="46">
        <v>48.98</v>
      </c>
      <c r="J108" s="46">
        <v>4849.05</v>
      </c>
      <c r="K108" s="46">
        <v>1166762.19</v>
      </c>
      <c r="L108" s="46">
        <v>233352.48</v>
      </c>
      <c r="M108" s="47">
        <v>933409.71</v>
      </c>
      <c r="N108" s="30">
        <f t="shared" si="1"/>
        <v>1050501.67</v>
      </c>
    </row>
    <row r="109" spans="1:14" ht="12.75">
      <c r="A109" s="53">
        <v>98</v>
      </c>
      <c r="B109" s="44" t="s">
        <v>129</v>
      </c>
      <c r="C109" s="45">
        <v>0.906508922033103</v>
      </c>
      <c r="D109" s="46">
        <v>430256.29</v>
      </c>
      <c r="E109" s="46">
        <v>85818.05</v>
      </c>
      <c r="F109" s="46">
        <v>344438.24</v>
      </c>
      <c r="G109" s="46">
        <v>22152.15</v>
      </c>
      <c r="H109" s="46">
        <v>4430.43</v>
      </c>
      <c r="I109" s="46">
        <v>177.22</v>
      </c>
      <c r="J109" s="46">
        <v>17544.5</v>
      </c>
      <c r="K109" s="46">
        <v>4221499.1</v>
      </c>
      <c r="L109" s="46">
        <v>844299.84</v>
      </c>
      <c r="M109" s="47">
        <v>3377199.26</v>
      </c>
      <c r="N109" s="30">
        <f t="shared" si="1"/>
        <v>3739182</v>
      </c>
    </row>
    <row r="110" spans="1:14" ht="12.75">
      <c r="A110" s="53">
        <v>99</v>
      </c>
      <c r="B110" s="44" t="s">
        <v>130</v>
      </c>
      <c r="C110" s="45">
        <v>0.179219337731076</v>
      </c>
      <c r="D110" s="46">
        <v>31920.74</v>
      </c>
      <c r="E110" s="46">
        <v>5992.54</v>
      </c>
      <c r="F110" s="46">
        <v>25928.2</v>
      </c>
      <c r="G110" s="46">
        <v>4379.54</v>
      </c>
      <c r="H110" s="46">
        <v>875.91</v>
      </c>
      <c r="I110" s="46">
        <v>35.04</v>
      </c>
      <c r="J110" s="46">
        <v>3468.59</v>
      </c>
      <c r="K110" s="46">
        <v>834602.16</v>
      </c>
      <c r="L110" s="46">
        <v>166920.46</v>
      </c>
      <c r="M110" s="47">
        <v>667681.7</v>
      </c>
      <c r="N110" s="30">
        <f t="shared" si="1"/>
        <v>697078.49</v>
      </c>
    </row>
    <row r="111" spans="1:14" ht="12.75">
      <c r="A111" s="53">
        <v>100</v>
      </c>
      <c r="B111" s="44" t="s">
        <v>131</v>
      </c>
      <c r="C111" s="45">
        <v>0.140449555380897</v>
      </c>
      <c r="D111" s="46">
        <v>96369.35</v>
      </c>
      <c r="E111" s="46">
        <v>19753.39</v>
      </c>
      <c r="F111" s="46">
        <v>76615.96</v>
      </c>
      <c r="G111" s="46">
        <v>3432.14</v>
      </c>
      <c r="H111" s="46">
        <v>686.43</v>
      </c>
      <c r="I111" s="46">
        <v>27.46</v>
      </c>
      <c r="J111" s="46">
        <v>2718.25</v>
      </c>
      <c r="K111" s="46">
        <v>654056.11</v>
      </c>
      <c r="L111" s="46">
        <v>130811.23</v>
      </c>
      <c r="M111" s="47">
        <v>523244.88</v>
      </c>
      <c r="N111" s="30">
        <f t="shared" si="1"/>
        <v>602579.09</v>
      </c>
    </row>
    <row r="112" spans="1:14" ht="12.75">
      <c r="A112" s="53">
        <v>101</v>
      </c>
      <c r="B112" s="44" t="s">
        <v>132</v>
      </c>
      <c r="C112" s="45">
        <v>0.059928927850497</v>
      </c>
      <c r="D112" s="46">
        <v>6638.2</v>
      </c>
      <c r="E112" s="46">
        <v>1164.14</v>
      </c>
      <c r="F112" s="46">
        <v>5474.06</v>
      </c>
      <c r="G112" s="46">
        <v>1464.48</v>
      </c>
      <c r="H112" s="46">
        <v>292.9</v>
      </c>
      <c r="I112" s="46">
        <v>11.72</v>
      </c>
      <c r="J112" s="46">
        <v>1159.86</v>
      </c>
      <c r="K112" s="46">
        <v>279081.48</v>
      </c>
      <c r="L112" s="46">
        <v>55816.29</v>
      </c>
      <c r="M112" s="47">
        <v>223265.19</v>
      </c>
      <c r="N112" s="30">
        <f t="shared" si="1"/>
        <v>229899.11000000002</v>
      </c>
    </row>
    <row r="113" spans="1:14" ht="12.75">
      <c r="A113" s="53">
        <v>102</v>
      </c>
      <c r="B113" s="44" t="s">
        <v>133</v>
      </c>
      <c r="C113" s="45">
        <v>0.104200004123572</v>
      </c>
      <c r="D113" s="46">
        <v>19251.45</v>
      </c>
      <c r="E113" s="46">
        <v>3690.51</v>
      </c>
      <c r="F113" s="46">
        <v>15560.94</v>
      </c>
      <c r="G113" s="46">
        <v>2546.31</v>
      </c>
      <c r="H113" s="46">
        <v>509.26</v>
      </c>
      <c r="I113" s="46">
        <v>20.37</v>
      </c>
      <c r="J113" s="46">
        <v>2016.68</v>
      </c>
      <c r="K113" s="46">
        <v>485246.51</v>
      </c>
      <c r="L113" s="46">
        <v>97049.32</v>
      </c>
      <c r="M113" s="47">
        <v>388197.19</v>
      </c>
      <c r="N113" s="30">
        <f t="shared" si="1"/>
        <v>405774.81</v>
      </c>
    </row>
    <row r="114" spans="1:14" ht="12.75">
      <c r="A114" s="53">
        <v>103</v>
      </c>
      <c r="B114" s="44" t="s">
        <v>134</v>
      </c>
      <c r="C114" s="45">
        <v>0.084962629967416</v>
      </c>
      <c r="D114" s="46">
        <v>8402.01</v>
      </c>
      <c r="E114" s="46">
        <v>1890.5</v>
      </c>
      <c r="F114" s="46">
        <v>6511.51</v>
      </c>
      <c r="G114" s="46">
        <v>2076.21</v>
      </c>
      <c r="H114" s="46">
        <v>415.24</v>
      </c>
      <c r="I114" s="46">
        <v>16.61</v>
      </c>
      <c r="J114" s="46">
        <v>1644.36</v>
      </c>
      <c r="K114" s="46">
        <v>395660.36</v>
      </c>
      <c r="L114" s="46">
        <v>79132.18</v>
      </c>
      <c r="M114" s="47">
        <v>316528.18</v>
      </c>
      <c r="N114" s="30">
        <f t="shared" si="1"/>
        <v>324684.05</v>
      </c>
    </row>
    <row r="115" spans="1:14" ht="12.75">
      <c r="A115" s="53">
        <v>104</v>
      </c>
      <c r="B115" s="44" t="s">
        <v>135</v>
      </c>
      <c r="C115" s="45">
        <v>0.08586890534621</v>
      </c>
      <c r="D115" s="46">
        <v>22439.07</v>
      </c>
      <c r="E115" s="46">
        <v>4082.87</v>
      </c>
      <c r="F115" s="46">
        <v>18356.2</v>
      </c>
      <c r="G115" s="46">
        <v>2098.36</v>
      </c>
      <c r="H115" s="46">
        <v>419.67</v>
      </c>
      <c r="I115" s="46">
        <v>16.79</v>
      </c>
      <c r="J115" s="46">
        <v>1661.9</v>
      </c>
      <c r="K115" s="46">
        <v>399880.69</v>
      </c>
      <c r="L115" s="46">
        <v>79976.13</v>
      </c>
      <c r="M115" s="47">
        <v>319904.56</v>
      </c>
      <c r="N115" s="30">
        <f t="shared" si="1"/>
        <v>339922.66</v>
      </c>
    </row>
    <row r="116" spans="1:14" ht="12.75">
      <c r="A116" s="53">
        <v>105</v>
      </c>
      <c r="B116" s="44" t="s">
        <v>136</v>
      </c>
      <c r="C116" s="45">
        <v>0.472781550513377</v>
      </c>
      <c r="D116" s="46">
        <v>540240.23</v>
      </c>
      <c r="E116" s="46">
        <v>111162.62</v>
      </c>
      <c r="F116" s="46">
        <v>429077.61</v>
      </c>
      <c r="G116" s="46">
        <v>11553.25</v>
      </c>
      <c r="H116" s="46">
        <v>2310.65</v>
      </c>
      <c r="I116" s="46">
        <v>92.43</v>
      </c>
      <c r="J116" s="46">
        <v>9150.17</v>
      </c>
      <c r="K116" s="46">
        <v>2201684.6</v>
      </c>
      <c r="L116" s="46">
        <v>440336.84</v>
      </c>
      <c r="M116" s="47">
        <v>1761347.76</v>
      </c>
      <c r="N116" s="30">
        <f t="shared" si="1"/>
        <v>2199575.54</v>
      </c>
    </row>
    <row r="117" spans="1:14" ht="12.75">
      <c r="A117" s="53">
        <v>106</v>
      </c>
      <c r="B117" s="44" t="s">
        <v>137</v>
      </c>
      <c r="C117" s="45">
        <v>0.085324913680913</v>
      </c>
      <c r="D117" s="46">
        <v>36344.78</v>
      </c>
      <c r="E117" s="46">
        <v>6459.61</v>
      </c>
      <c r="F117" s="46">
        <v>29885.17</v>
      </c>
      <c r="G117" s="46">
        <v>2085.06</v>
      </c>
      <c r="H117" s="46">
        <v>417.01</v>
      </c>
      <c r="I117" s="46">
        <v>16.68</v>
      </c>
      <c r="J117" s="46">
        <v>1651.37</v>
      </c>
      <c r="K117" s="46">
        <v>397347.37</v>
      </c>
      <c r="L117" s="46">
        <v>79469.44</v>
      </c>
      <c r="M117" s="47">
        <v>317877.93</v>
      </c>
      <c r="N117" s="30">
        <f t="shared" si="1"/>
        <v>349414.47</v>
      </c>
    </row>
    <row r="118" spans="1:14" ht="12.75">
      <c r="A118" s="53">
        <v>107</v>
      </c>
      <c r="B118" s="44" t="s">
        <v>138</v>
      </c>
      <c r="C118" s="45">
        <v>0.138000265924841</v>
      </c>
      <c r="D118" s="46">
        <v>56099.05</v>
      </c>
      <c r="E118" s="46">
        <v>11058.75</v>
      </c>
      <c r="F118" s="46">
        <v>45040.3</v>
      </c>
      <c r="G118" s="46">
        <v>3372.29</v>
      </c>
      <c r="H118" s="46">
        <v>674.46</v>
      </c>
      <c r="I118" s="46">
        <v>26.98</v>
      </c>
      <c r="J118" s="46">
        <v>2670.85</v>
      </c>
      <c r="K118" s="46">
        <v>642650.04</v>
      </c>
      <c r="L118" s="46">
        <v>128529.98</v>
      </c>
      <c r="M118" s="47">
        <v>514120.06</v>
      </c>
      <c r="N118" s="30">
        <f t="shared" si="1"/>
        <v>561831.21</v>
      </c>
    </row>
    <row r="119" spans="1:14" ht="12.75">
      <c r="A119" s="53">
        <v>108</v>
      </c>
      <c r="B119" s="44" t="s">
        <v>139</v>
      </c>
      <c r="C119" s="45">
        <v>0.150134841673905</v>
      </c>
      <c r="D119" s="46">
        <v>33553.18</v>
      </c>
      <c r="E119" s="46">
        <v>6432.43</v>
      </c>
      <c r="F119" s="46">
        <v>27120.75</v>
      </c>
      <c r="G119" s="46">
        <v>3668.81</v>
      </c>
      <c r="H119" s="46">
        <v>733.76</v>
      </c>
      <c r="I119" s="46">
        <v>29.35</v>
      </c>
      <c r="J119" s="46">
        <v>2905.7</v>
      </c>
      <c r="K119" s="46">
        <v>699159.16</v>
      </c>
      <c r="L119" s="46">
        <v>139831.76</v>
      </c>
      <c r="M119" s="47">
        <v>559327.4</v>
      </c>
      <c r="N119" s="30">
        <f t="shared" si="1"/>
        <v>589353.85</v>
      </c>
    </row>
    <row r="120" spans="1:14" ht="12.75">
      <c r="A120" s="53">
        <v>109</v>
      </c>
      <c r="B120" s="44" t="s">
        <v>140</v>
      </c>
      <c r="C120" s="45">
        <v>0.285526331040694</v>
      </c>
      <c r="D120" s="46">
        <v>132073.38</v>
      </c>
      <c r="E120" s="46">
        <v>26137.52</v>
      </c>
      <c r="F120" s="46">
        <v>105935.86</v>
      </c>
      <c r="G120" s="46">
        <v>6977.34</v>
      </c>
      <c r="H120" s="46">
        <v>1395.47</v>
      </c>
      <c r="I120" s="46">
        <v>55.82</v>
      </c>
      <c r="J120" s="46">
        <v>5526.05</v>
      </c>
      <c r="K120" s="46">
        <v>1329660.55</v>
      </c>
      <c r="L120" s="46">
        <v>265932.13</v>
      </c>
      <c r="M120" s="47">
        <v>1063728.42</v>
      </c>
      <c r="N120" s="30">
        <f t="shared" si="1"/>
        <v>1175190.3299999998</v>
      </c>
    </row>
    <row r="121" spans="1:14" ht="12.75">
      <c r="A121" s="53">
        <v>110</v>
      </c>
      <c r="B121" s="44" t="s">
        <v>141</v>
      </c>
      <c r="C121" s="45">
        <v>0.382157243236415</v>
      </c>
      <c r="D121" s="46">
        <v>604450.98</v>
      </c>
      <c r="E121" s="46">
        <v>118527.87</v>
      </c>
      <c r="F121" s="46">
        <v>485923.11</v>
      </c>
      <c r="G121" s="46">
        <v>9338.69</v>
      </c>
      <c r="H121" s="46">
        <v>1867.74</v>
      </c>
      <c r="I121" s="46">
        <v>74.71</v>
      </c>
      <c r="J121" s="46">
        <v>7396.24</v>
      </c>
      <c r="K121" s="46">
        <v>1779658.57</v>
      </c>
      <c r="L121" s="46">
        <v>355931.66</v>
      </c>
      <c r="M121" s="47">
        <v>1423726.91</v>
      </c>
      <c r="N121" s="30">
        <f t="shared" si="1"/>
        <v>1917046.2599999998</v>
      </c>
    </row>
    <row r="122" spans="1:14" ht="12.75">
      <c r="A122" s="53">
        <v>111</v>
      </c>
      <c r="B122" s="44" t="s">
        <v>142</v>
      </c>
      <c r="C122" s="45">
        <v>1.01181743672118</v>
      </c>
      <c r="D122" s="46">
        <v>208209.14</v>
      </c>
      <c r="E122" s="46">
        <v>42786.42</v>
      </c>
      <c r="F122" s="46">
        <v>165422.72</v>
      </c>
      <c r="G122" s="46">
        <v>24725.54</v>
      </c>
      <c r="H122" s="46">
        <v>4945.11</v>
      </c>
      <c r="I122" s="46">
        <v>197.8</v>
      </c>
      <c r="J122" s="46">
        <v>19582.63</v>
      </c>
      <c r="K122" s="46">
        <v>4711907.72</v>
      </c>
      <c r="L122" s="46">
        <v>942381.59</v>
      </c>
      <c r="M122" s="47">
        <v>3769526.13</v>
      </c>
      <c r="N122" s="30">
        <f t="shared" si="1"/>
        <v>3954531.48</v>
      </c>
    </row>
    <row r="123" spans="1:14" ht="12.75">
      <c r="A123" s="53">
        <v>112</v>
      </c>
      <c r="B123" s="44" t="s">
        <v>143</v>
      </c>
      <c r="C123" s="45">
        <v>0.077539143980151</v>
      </c>
      <c r="D123" s="46">
        <v>9725.73</v>
      </c>
      <c r="E123" s="46">
        <v>1918.08</v>
      </c>
      <c r="F123" s="46">
        <v>7807.65</v>
      </c>
      <c r="G123" s="46">
        <v>1894.81</v>
      </c>
      <c r="H123" s="46">
        <v>378.96</v>
      </c>
      <c r="I123" s="46">
        <v>15.16</v>
      </c>
      <c r="J123" s="46">
        <v>1500.69</v>
      </c>
      <c r="K123" s="46">
        <v>361090.19</v>
      </c>
      <c r="L123" s="46">
        <v>72218.07</v>
      </c>
      <c r="M123" s="47">
        <v>288872.12</v>
      </c>
      <c r="N123" s="30">
        <f t="shared" si="1"/>
        <v>298180.46</v>
      </c>
    </row>
    <row r="124" spans="1:14" ht="12.75">
      <c r="A124" s="53">
        <v>113</v>
      </c>
      <c r="B124" s="44" t="s">
        <v>144</v>
      </c>
      <c r="C124" s="45">
        <v>0.218422061593255</v>
      </c>
      <c r="D124" s="46">
        <v>374353.69</v>
      </c>
      <c r="E124" s="46">
        <v>76012.77</v>
      </c>
      <c r="F124" s="46">
        <v>298340.92</v>
      </c>
      <c r="G124" s="46">
        <v>5337.53</v>
      </c>
      <c r="H124" s="46">
        <v>1067.51</v>
      </c>
      <c r="I124" s="46">
        <v>42.7</v>
      </c>
      <c r="J124" s="46">
        <v>4227.32</v>
      </c>
      <c r="K124" s="46">
        <v>1017164.18</v>
      </c>
      <c r="L124" s="46">
        <v>203432.81</v>
      </c>
      <c r="M124" s="47">
        <v>813731.37</v>
      </c>
      <c r="N124" s="30">
        <f t="shared" si="1"/>
        <v>1116299.6099999999</v>
      </c>
    </row>
    <row r="125" spans="1:14" ht="12.75">
      <c r="A125" s="53">
        <v>114</v>
      </c>
      <c r="B125" s="44" t="s">
        <v>145</v>
      </c>
      <c r="C125" s="45">
        <v>0.083554815038423</v>
      </c>
      <c r="D125" s="46">
        <v>14403.13</v>
      </c>
      <c r="E125" s="46">
        <v>2953.62</v>
      </c>
      <c r="F125" s="46">
        <v>11449.51</v>
      </c>
      <c r="G125" s="46">
        <v>2041.8</v>
      </c>
      <c r="H125" s="46">
        <v>408.36</v>
      </c>
      <c r="I125" s="46">
        <v>16.33</v>
      </c>
      <c r="J125" s="46">
        <v>1617.11</v>
      </c>
      <c r="K125" s="46">
        <v>389104.44</v>
      </c>
      <c r="L125" s="46">
        <v>77820.95</v>
      </c>
      <c r="M125" s="47">
        <v>311283.49</v>
      </c>
      <c r="N125" s="30">
        <f t="shared" si="1"/>
        <v>324350.11</v>
      </c>
    </row>
    <row r="126" spans="1:14" ht="12.75">
      <c r="A126" s="53">
        <v>115</v>
      </c>
      <c r="B126" s="44" t="s">
        <v>146</v>
      </c>
      <c r="C126" s="45">
        <v>0.78045183068582</v>
      </c>
      <c r="D126" s="46">
        <v>472422.45</v>
      </c>
      <c r="E126" s="46">
        <v>93106.86</v>
      </c>
      <c r="F126" s="46">
        <v>379315.59</v>
      </c>
      <c r="G126" s="46">
        <v>19071.71</v>
      </c>
      <c r="H126" s="46">
        <v>3814.34</v>
      </c>
      <c r="I126" s="46">
        <v>152.57</v>
      </c>
      <c r="J126" s="46">
        <v>15104.8</v>
      </c>
      <c r="K126" s="46">
        <v>3634466.85</v>
      </c>
      <c r="L126" s="46">
        <v>726893.39</v>
      </c>
      <c r="M126" s="47">
        <v>2907573.46</v>
      </c>
      <c r="N126" s="30">
        <f t="shared" si="1"/>
        <v>3301993.85</v>
      </c>
    </row>
    <row r="127" spans="1:14" ht="12.75">
      <c r="A127" s="53">
        <v>116</v>
      </c>
      <c r="B127" s="44" t="s">
        <v>147</v>
      </c>
      <c r="C127" s="45">
        <v>0.07191804810716</v>
      </c>
      <c r="D127" s="46">
        <v>29809.68</v>
      </c>
      <c r="E127" s="46">
        <v>6445.29</v>
      </c>
      <c r="F127" s="46">
        <v>23364.39</v>
      </c>
      <c r="G127" s="46">
        <v>1757.44</v>
      </c>
      <c r="H127" s="46">
        <v>351.49</v>
      </c>
      <c r="I127" s="46">
        <v>14.06</v>
      </c>
      <c r="J127" s="46">
        <v>1391.89</v>
      </c>
      <c r="K127" s="46">
        <v>334913.44</v>
      </c>
      <c r="L127" s="46">
        <v>66982.65</v>
      </c>
      <c r="M127" s="47">
        <v>267930.79</v>
      </c>
      <c r="N127" s="30">
        <f t="shared" si="1"/>
        <v>292687.06999999995</v>
      </c>
    </row>
    <row r="128" spans="1:14" ht="12.75">
      <c r="A128" s="53">
        <v>117</v>
      </c>
      <c r="B128" s="44" t="s">
        <v>148</v>
      </c>
      <c r="C128" s="45">
        <v>0.083163401210617</v>
      </c>
      <c r="D128" s="46">
        <v>31698.72</v>
      </c>
      <c r="E128" s="46">
        <v>5772.68</v>
      </c>
      <c r="F128" s="46">
        <v>25926.04</v>
      </c>
      <c r="G128" s="46">
        <v>2032.25</v>
      </c>
      <c r="H128" s="46">
        <v>406.45</v>
      </c>
      <c r="I128" s="46">
        <v>16.26</v>
      </c>
      <c r="J128" s="46">
        <v>1609.54</v>
      </c>
      <c r="K128" s="46">
        <v>387281.6</v>
      </c>
      <c r="L128" s="46">
        <v>77456.38</v>
      </c>
      <c r="M128" s="47">
        <v>309825.22</v>
      </c>
      <c r="N128" s="30">
        <f t="shared" si="1"/>
        <v>337360.8</v>
      </c>
    </row>
    <row r="129" spans="1:14" ht="12.75">
      <c r="A129" s="53">
        <v>118</v>
      </c>
      <c r="B129" s="44" t="s">
        <v>149</v>
      </c>
      <c r="C129" s="45">
        <v>0.135367134994134</v>
      </c>
      <c r="D129" s="46">
        <v>51698.02</v>
      </c>
      <c r="E129" s="46">
        <v>9807.39</v>
      </c>
      <c r="F129" s="46">
        <v>41890.63</v>
      </c>
      <c r="G129" s="46">
        <v>3307.94</v>
      </c>
      <c r="H129" s="46">
        <v>661.59</v>
      </c>
      <c r="I129" s="46">
        <v>26.46</v>
      </c>
      <c r="J129" s="46">
        <v>2619.89</v>
      </c>
      <c r="K129" s="46">
        <v>630387.9</v>
      </c>
      <c r="L129" s="46">
        <v>126077.59</v>
      </c>
      <c r="M129" s="47">
        <v>504310.31</v>
      </c>
      <c r="N129" s="30">
        <f t="shared" si="1"/>
        <v>548820.83</v>
      </c>
    </row>
    <row r="130" spans="1:14" ht="12.75">
      <c r="A130" s="53">
        <v>119</v>
      </c>
      <c r="B130" s="44" t="s">
        <v>150</v>
      </c>
      <c r="C130" s="45">
        <v>0.252447466994117</v>
      </c>
      <c r="D130" s="46">
        <v>140524.08</v>
      </c>
      <c r="E130" s="46">
        <v>28549.15</v>
      </c>
      <c r="F130" s="46">
        <v>111974.93</v>
      </c>
      <c r="G130" s="46">
        <v>6169</v>
      </c>
      <c r="H130" s="46">
        <v>1233.8</v>
      </c>
      <c r="I130" s="46">
        <v>49.35</v>
      </c>
      <c r="J130" s="46">
        <v>4885.85</v>
      </c>
      <c r="K130" s="46">
        <v>1175616.36</v>
      </c>
      <c r="L130" s="46">
        <v>235123.28</v>
      </c>
      <c r="M130" s="47">
        <v>940493.08</v>
      </c>
      <c r="N130" s="30">
        <f t="shared" si="1"/>
        <v>1057353.8599999999</v>
      </c>
    </row>
    <row r="131" spans="1:14" ht="12.75">
      <c r="A131" s="53">
        <v>120</v>
      </c>
      <c r="B131" s="44" t="s">
        <v>151</v>
      </c>
      <c r="C131" s="45">
        <v>0.167935812942888</v>
      </c>
      <c r="D131" s="46">
        <v>73628.15</v>
      </c>
      <c r="E131" s="46">
        <v>13259.99</v>
      </c>
      <c r="F131" s="46">
        <v>60368.16</v>
      </c>
      <c r="G131" s="46">
        <v>4103.8</v>
      </c>
      <c r="H131" s="46">
        <v>820.76</v>
      </c>
      <c r="I131" s="46">
        <v>32.83</v>
      </c>
      <c r="J131" s="46">
        <v>3250.21</v>
      </c>
      <c r="K131" s="46">
        <v>782056.17</v>
      </c>
      <c r="L131" s="46">
        <v>156411.23</v>
      </c>
      <c r="M131" s="47">
        <v>625644.94</v>
      </c>
      <c r="N131" s="30">
        <f t="shared" si="1"/>
        <v>689263.3099999999</v>
      </c>
    </row>
    <row r="132" spans="1:14" ht="12.75">
      <c r="A132" s="53">
        <v>121</v>
      </c>
      <c r="B132" s="44" t="s">
        <v>152</v>
      </c>
      <c r="C132" s="45">
        <v>0.192004718906404</v>
      </c>
      <c r="D132" s="46">
        <v>227281.26</v>
      </c>
      <c r="E132" s="46">
        <v>43201.75</v>
      </c>
      <c r="F132" s="46">
        <v>184079.51</v>
      </c>
      <c r="G132" s="46">
        <v>4691.98</v>
      </c>
      <c r="H132" s="46">
        <v>938.4</v>
      </c>
      <c r="I132" s="46">
        <v>37.54</v>
      </c>
      <c r="J132" s="46">
        <v>3716.04</v>
      </c>
      <c r="K132" s="46">
        <v>894142.13</v>
      </c>
      <c r="L132" s="46">
        <v>178828.45</v>
      </c>
      <c r="M132" s="47">
        <v>715313.68</v>
      </c>
      <c r="N132" s="30">
        <f t="shared" si="1"/>
        <v>903109.2300000001</v>
      </c>
    </row>
    <row r="133" spans="1:14" ht="12.75">
      <c r="A133" s="53">
        <v>122</v>
      </c>
      <c r="B133" s="44" t="s">
        <v>153</v>
      </c>
      <c r="C133" s="45">
        <v>0.23300799208523</v>
      </c>
      <c r="D133" s="46">
        <v>49775.01</v>
      </c>
      <c r="E133" s="46">
        <v>9544.84</v>
      </c>
      <c r="F133" s="46">
        <v>40230.17</v>
      </c>
      <c r="G133" s="46">
        <v>5693.96</v>
      </c>
      <c r="H133" s="46">
        <v>1138.79</v>
      </c>
      <c r="I133" s="46">
        <v>45.55</v>
      </c>
      <c r="J133" s="46">
        <v>4509.62</v>
      </c>
      <c r="K133" s="46">
        <v>1085089.34</v>
      </c>
      <c r="L133" s="46">
        <v>217017.89</v>
      </c>
      <c r="M133" s="47">
        <v>868071.45</v>
      </c>
      <c r="N133" s="30">
        <f t="shared" si="1"/>
        <v>912811.24</v>
      </c>
    </row>
    <row r="134" spans="1:14" ht="12.75">
      <c r="A134" s="53">
        <v>123</v>
      </c>
      <c r="B134" s="44" t="s">
        <v>154</v>
      </c>
      <c r="C134" s="45">
        <v>0.110698377345972</v>
      </c>
      <c r="D134" s="46">
        <v>61723.55</v>
      </c>
      <c r="E134" s="46">
        <v>12023.47</v>
      </c>
      <c r="F134" s="46">
        <v>49700.08</v>
      </c>
      <c r="G134" s="46">
        <v>2705.1</v>
      </c>
      <c r="H134" s="46">
        <v>541.02</v>
      </c>
      <c r="I134" s="46">
        <v>21.64</v>
      </c>
      <c r="J134" s="46">
        <v>2142.44</v>
      </c>
      <c r="K134" s="46">
        <v>515508.51</v>
      </c>
      <c r="L134" s="46">
        <v>103101.68</v>
      </c>
      <c r="M134" s="47">
        <v>412406.83</v>
      </c>
      <c r="N134" s="30">
        <f t="shared" si="1"/>
        <v>464249.35000000003</v>
      </c>
    </row>
    <row r="135" spans="1:14" ht="12.75">
      <c r="A135" s="53">
        <v>124</v>
      </c>
      <c r="B135" s="44" t="s">
        <v>155</v>
      </c>
      <c r="C135" s="45">
        <v>1.81268827558346</v>
      </c>
      <c r="D135" s="46">
        <v>1654140.32</v>
      </c>
      <c r="E135" s="46">
        <v>317601.15</v>
      </c>
      <c r="F135" s="46">
        <v>1336539.17</v>
      </c>
      <c r="G135" s="46">
        <v>44296.23</v>
      </c>
      <c r="H135" s="46">
        <v>8859.25</v>
      </c>
      <c r="I135" s="46">
        <v>354.37</v>
      </c>
      <c r="J135" s="46">
        <v>35082.61</v>
      </c>
      <c r="K135" s="46">
        <v>8441463.46</v>
      </c>
      <c r="L135" s="46">
        <v>1688292.71</v>
      </c>
      <c r="M135" s="47">
        <v>6753170.75</v>
      </c>
      <c r="N135" s="30">
        <f t="shared" si="1"/>
        <v>8124792.53</v>
      </c>
    </row>
    <row r="136" spans="1:14" ht="12.75">
      <c r="A136" s="53">
        <v>125</v>
      </c>
      <c r="B136" s="44" t="s">
        <v>156</v>
      </c>
      <c r="C136" s="45">
        <v>0.12544555959691</v>
      </c>
      <c r="D136" s="46">
        <v>9640.39</v>
      </c>
      <c r="E136" s="46">
        <v>2099.08</v>
      </c>
      <c r="F136" s="46">
        <v>7541.31</v>
      </c>
      <c r="G136" s="46">
        <v>3065.48</v>
      </c>
      <c r="H136" s="46">
        <v>613.1</v>
      </c>
      <c r="I136" s="46">
        <v>24.52</v>
      </c>
      <c r="J136" s="46">
        <v>2427.86</v>
      </c>
      <c r="K136" s="46">
        <v>584184.26</v>
      </c>
      <c r="L136" s="46">
        <v>116836.82</v>
      </c>
      <c r="M136" s="47">
        <v>467347.44</v>
      </c>
      <c r="N136" s="30">
        <f t="shared" si="1"/>
        <v>477316.61</v>
      </c>
    </row>
    <row r="137" spans="1:14" ht="12.75">
      <c r="A137" s="53">
        <v>126</v>
      </c>
      <c r="B137" s="44" t="s">
        <v>157</v>
      </c>
      <c r="C137" s="45">
        <v>0.237405379510865</v>
      </c>
      <c r="D137" s="46">
        <v>55373.71</v>
      </c>
      <c r="E137" s="46">
        <v>9811.53</v>
      </c>
      <c r="F137" s="46">
        <v>45562.18</v>
      </c>
      <c r="G137" s="46">
        <v>5801.43</v>
      </c>
      <c r="H137" s="46">
        <v>1160.29</v>
      </c>
      <c r="I137" s="46">
        <v>46.41</v>
      </c>
      <c r="J137" s="46">
        <v>4594.73</v>
      </c>
      <c r="K137" s="46">
        <v>1105567.31</v>
      </c>
      <c r="L137" s="46">
        <v>221113.46</v>
      </c>
      <c r="M137" s="47">
        <v>884453.85</v>
      </c>
      <c r="N137" s="30">
        <f t="shared" si="1"/>
        <v>934610.76</v>
      </c>
    </row>
    <row r="138" spans="1:14" ht="12.75">
      <c r="A138" s="53">
        <v>127</v>
      </c>
      <c r="B138" s="44" t="s">
        <v>158</v>
      </c>
      <c r="C138" s="45">
        <v>0.244074797496463</v>
      </c>
      <c r="D138" s="46">
        <v>298207.13</v>
      </c>
      <c r="E138" s="46">
        <v>60969.31</v>
      </c>
      <c r="F138" s="46">
        <v>237237.82</v>
      </c>
      <c r="G138" s="46">
        <v>5964.4</v>
      </c>
      <c r="H138" s="46">
        <v>1192.88</v>
      </c>
      <c r="I138" s="46">
        <v>47.72</v>
      </c>
      <c r="J138" s="46">
        <v>4723.8</v>
      </c>
      <c r="K138" s="46">
        <v>1136625.95</v>
      </c>
      <c r="L138" s="46">
        <v>227325.2</v>
      </c>
      <c r="M138" s="47">
        <v>909300.75</v>
      </c>
      <c r="N138" s="30">
        <f t="shared" si="1"/>
        <v>1151262.37</v>
      </c>
    </row>
    <row r="139" spans="1:14" ht="12.75">
      <c r="A139" s="53">
        <v>128</v>
      </c>
      <c r="B139" s="44" t="s">
        <v>159</v>
      </c>
      <c r="C139" s="45">
        <v>2.8418784975844</v>
      </c>
      <c r="D139" s="46">
        <v>1856366.96</v>
      </c>
      <c r="E139" s="46">
        <v>365656.83</v>
      </c>
      <c r="F139" s="46">
        <v>1490710.13</v>
      </c>
      <c r="G139" s="46">
        <v>69446.3</v>
      </c>
      <c r="H139" s="46">
        <v>13889.26</v>
      </c>
      <c r="I139" s="46">
        <v>555.57</v>
      </c>
      <c r="J139" s="46">
        <v>55001.47</v>
      </c>
      <c r="K139" s="46">
        <v>13234274.2</v>
      </c>
      <c r="L139" s="46">
        <v>2646854.94</v>
      </c>
      <c r="M139" s="47">
        <v>10587419.26</v>
      </c>
      <c r="N139" s="30">
        <f t="shared" si="1"/>
        <v>12133130.86</v>
      </c>
    </row>
    <row r="140" spans="1:14" ht="12.75">
      <c r="A140" s="53">
        <v>129</v>
      </c>
      <c r="B140" s="44" t="s">
        <v>160</v>
      </c>
      <c r="C140" s="45">
        <v>0.061219127792885</v>
      </c>
      <c r="D140" s="46">
        <v>13068.25</v>
      </c>
      <c r="E140" s="46">
        <v>2737.99</v>
      </c>
      <c r="F140" s="46">
        <v>10330.26</v>
      </c>
      <c r="G140" s="46">
        <v>1496</v>
      </c>
      <c r="H140" s="46">
        <v>299.2</v>
      </c>
      <c r="I140" s="46">
        <v>11.97</v>
      </c>
      <c r="J140" s="46">
        <v>1184.83</v>
      </c>
      <c r="K140" s="46">
        <v>285089.86</v>
      </c>
      <c r="L140" s="46">
        <v>57017.99</v>
      </c>
      <c r="M140" s="47">
        <v>228071.87</v>
      </c>
      <c r="N140" s="30">
        <f t="shared" si="1"/>
        <v>239586.96</v>
      </c>
    </row>
    <row r="141" spans="1:14" ht="12.75">
      <c r="A141" s="53">
        <v>130</v>
      </c>
      <c r="B141" s="44" t="s">
        <v>161</v>
      </c>
      <c r="C141" s="45">
        <v>0.07133537453365</v>
      </c>
      <c r="D141" s="46">
        <v>5949.58</v>
      </c>
      <c r="E141" s="46">
        <v>1174.76</v>
      </c>
      <c r="F141" s="46">
        <v>4774.82</v>
      </c>
      <c r="G141" s="46">
        <v>1743.21</v>
      </c>
      <c r="H141" s="46">
        <v>348.64</v>
      </c>
      <c r="I141" s="46">
        <v>13.95</v>
      </c>
      <c r="J141" s="46">
        <v>1380.62</v>
      </c>
      <c r="K141" s="46">
        <v>332200.02</v>
      </c>
      <c r="L141" s="46">
        <v>66440</v>
      </c>
      <c r="M141" s="47">
        <v>265760.02</v>
      </c>
      <c r="N141" s="30">
        <f aca="true" t="shared" si="2" ref="N141:N204">+F141+J141+M141</f>
        <v>271915.46</v>
      </c>
    </row>
    <row r="142" spans="1:14" ht="12.75">
      <c r="A142" s="53">
        <v>131</v>
      </c>
      <c r="B142" s="44" t="s">
        <v>162</v>
      </c>
      <c r="C142" s="45">
        <v>0.165626183459924</v>
      </c>
      <c r="D142" s="46">
        <v>87030.78</v>
      </c>
      <c r="E142" s="46">
        <v>17779.91</v>
      </c>
      <c r="F142" s="46">
        <v>69250.87</v>
      </c>
      <c r="G142" s="46">
        <v>4047.38</v>
      </c>
      <c r="H142" s="46">
        <v>809.48</v>
      </c>
      <c r="I142" s="46">
        <v>32.38</v>
      </c>
      <c r="J142" s="46">
        <v>3205.52</v>
      </c>
      <c r="K142" s="46">
        <v>771300.58</v>
      </c>
      <c r="L142" s="46">
        <v>154260.2</v>
      </c>
      <c r="M142" s="47">
        <v>617040.38</v>
      </c>
      <c r="N142" s="30">
        <f t="shared" si="2"/>
        <v>689496.77</v>
      </c>
    </row>
    <row r="143" spans="1:14" ht="12.75">
      <c r="A143" s="53">
        <v>132</v>
      </c>
      <c r="B143" s="44" t="s">
        <v>163</v>
      </c>
      <c r="C143" s="45">
        <v>0.377800393340482</v>
      </c>
      <c r="D143" s="46">
        <v>231268.47</v>
      </c>
      <c r="E143" s="46">
        <v>43130.84</v>
      </c>
      <c r="F143" s="46">
        <v>188137.63</v>
      </c>
      <c r="G143" s="46">
        <v>9232.23</v>
      </c>
      <c r="H143" s="46">
        <v>1846.45</v>
      </c>
      <c r="I143" s="46">
        <v>73.86</v>
      </c>
      <c r="J143" s="46">
        <v>7311.92</v>
      </c>
      <c r="K143" s="46">
        <v>1759369.51</v>
      </c>
      <c r="L143" s="46">
        <v>351873.97</v>
      </c>
      <c r="M143" s="47">
        <v>1407495.54</v>
      </c>
      <c r="N143" s="30">
        <f t="shared" si="2"/>
        <v>1602945.09</v>
      </c>
    </row>
    <row r="144" spans="1:14" ht="12.75">
      <c r="A144" s="53">
        <v>133</v>
      </c>
      <c r="B144" s="44" t="s">
        <v>164</v>
      </c>
      <c r="C144" s="45">
        <v>0.082436788640647</v>
      </c>
      <c r="D144" s="46">
        <v>19167.7</v>
      </c>
      <c r="E144" s="46">
        <v>3081.14</v>
      </c>
      <c r="F144" s="46">
        <v>16086.56</v>
      </c>
      <c r="G144" s="46">
        <v>2014.5</v>
      </c>
      <c r="H144" s="46">
        <v>402.9</v>
      </c>
      <c r="I144" s="46">
        <v>16.12</v>
      </c>
      <c r="J144" s="46">
        <v>1595.48</v>
      </c>
      <c r="K144" s="46">
        <v>383897.75</v>
      </c>
      <c r="L144" s="46">
        <v>76779.53</v>
      </c>
      <c r="M144" s="47">
        <v>307118.22</v>
      </c>
      <c r="N144" s="30">
        <f t="shared" si="2"/>
        <v>324800.25999999995</v>
      </c>
    </row>
    <row r="145" spans="1:14" ht="12.75">
      <c r="A145" s="53">
        <v>134</v>
      </c>
      <c r="B145" s="44" t="s">
        <v>165</v>
      </c>
      <c r="C145" s="45">
        <v>0.203909128095355</v>
      </c>
      <c r="D145" s="46">
        <v>56289.82</v>
      </c>
      <c r="E145" s="46">
        <v>8893.68</v>
      </c>
      <c r="F145" s="46">
        <v>47396.14</v>
      </c>
      <c r="G145" s="46">
        <v>4982.86</v>
      </c>
      <c r="H145" s="46">
        <v>996.57</v>
      </c>
      <c r="I145" s="46">
        <v>39.86</v>
      </c>
      <c r="J145" s="46">
        <v>3946.43</v>
      </c>
      <c r="K145" s="46">
        <v>949579.41</v>
      </c>
      <c r="L145" s="46">
        <v>189915.9</v>
      </c>
      <c r="M145" s="47">
        <v>759663.51</v>
      </c>
      <c r="N145" s="30">
        <f t="shared" si="2"/>
        <v>811006.08</v>
      </c>
    </row>
    <row r="146" spans="1:14" ht="12.75">
      <c r="A146" s="53">
        <v>135</v>
      </c>
      <c r="B146" s="44" t="s">
        <v>166</v>
      </c>
      <c r="C146" s="45">
        <v>1.48666248332533</v>
      </c>
      <c r="D146" s="46">
        <v>912373.77</v>
      </c>
      <c r="E146" s="46">
        <v>178367.12</v>
      </c>
      <c r="F146" s="46">
        <v>734006.65</v>
      </c>
      <c r="G146" s="46">
        <v>36329.21</v>
      </c>
      <c r="H146" s="46">
        <v>7265.84</v>
      </c>
      <c r="I146" s="46">
        <v>290.63</v>
      </c>
      <c r="J146" s="46">
        <v>28772.74</v>
      </c>
      <c r="K146" s="46">
        <v>6923202.02</v>
      </c>
      <c r="L146" s="46">
        <v>1384640.42</v>
      </c>
      <c r="M146" s="47">
        <v>5538561.6</v>
      </c>
      <c r="N146" s="30">
        <f t="shared" si="2"/>
        <v>6301340.989999999</v>
      </c>
    </row>
    <row r="147" spans="1:14" ht="12.75">
      <c r="A147" s="53">
        <v>136</v>
      </c>
      <c r="B147" s="44" t="s">
        <v>167</v>
      </c>
      <c r="C147" s="45">
        <v>0.093618998744071</v>
      </c>
      <c r="D147" s="46">
        <v>13157.23</v>
      </c>
      <c r="E147" s="46">
        <v>2984.57</v>
      </c>
      <c r="F147" s="46">
        <v>10172.66</v>
      </c>
      <c r="G147" s="46">
        <v>2287.75</v>
      </c>
      <c r="H147" s="46">
        <v>457.55</v>
      </c>
      <c r="I147" s="46">
        <v>18.3</v>
      </c>
      <c r="J147" s="46">
        <v>1811.9</v>
      </c>
      <c r="K147" s="46">
        <v>435971.98</v>
      </c>
      <c r="L147" s="46">
        <v>87194.4</v>
      </c>
      <c r="M147" s="47">
        <v>348777.58</v>
      </c>
      <c r="N147" s="30">
        <f t="shared" si="2"/>
        <v>360762.14</v>
      </c>
    </row>
    <row r="148" spans="1:14" ht="12.75">
      <c r="A148" s="53">
        <v>137</v>
      </c>
      <c r="B148" s="44" t="s">
        <v>168</v>
      </c>
      <c r="C148" s="45">
        <v>0.090990372754657</v>
      </c>
      <c r="D148" s="46">
        <v>55613.63</v>
      </c>
      <c r="E148" s="46">
        <v>10853.64</v>
      </c>
      <c r="F148" s="46">
        <v>44759.99</v>
      </c>
      <c r="G148" s="46">
        <v>2223.51</v>
      </c>
      <c r="H148" s="46">
        <v>444.7</v>
      </c>
      <c r="I148" s="46">
        <v>17.79</v>
      </c>
      <c r="J148" s="46">
        <v>1761.02</v>
      </c>
      <c r="K148" s="46">
        <v>423730.81</v>
      </c>
      <c r="L148" s="46">
        <v>84746.12</v>
      </c>
      <c r="M148" s="47">
        <v>338984.69</v>
      </c>
      <c r="N148" s="30">
        <f t="shared" si="2"/>
        <v>385505.7</v>
      </c>
    </row>
    <row r="149" spans="1:14" ht="12.75">
      <c r="A149" s="53">
        <v>138</v>
      </c>
      <c r="B149" s="44" t="s">
        <v>169</v>
      </c>
      <c r="C149" s="45">
        <v>0.196417519650273</v>
      </c>
      <c r="D149" s="46">
        <v>70812.24</v>
      </c>
      <c r="E149" s="46">
        <v>13297.11</v>
      </c>
      <c r="F149" s="46">
        <v>57515.13</v>
      </c>
      <c r="G149" s="46">
        <v>4799.81</v>
      </c>
      <c r="H149" s="46">
        <v>959.96</v>
      </c>
      <c r="I149" s="46">
        <v>38.4</v>
      </c>
      <c r="J149" s="46">
        <v>3801.45</v>
      </c>
      <c r="K149" s="46">
        <v>914691.94</v>
      </c>
      <c r="L149" s="46">
        <v>182938.45</v>
      </c>
      <c r="M149" s="47">
        <v>731753.49</v>
      </c>
      <c r="N149" s="30">
        <f t="shared" si="2"/>
        <v>793070.07</v>
      </c>
    </row>
    <row r="150" spans="1:14" ht="12.75">
      <c r="A150" s="53">
        <v>139</v>
      </c>
      <c r="B150" s="44" t="s">
        <v>170</v>
      </c>
      <c r="C150" s="45">
        <v>0.090465378972106</v>
      </c>
      <c r="D150" s="46">
        <v>18588.67</v>
      </c>
      <c r="E150" s="46">
        <v>3688.79</v>
      </c>
      <c r="F150" s="46">
        <v>14899.88</v>
      </c>
      <c r="G150" s="46">
        <v>2210.69</v>
      </c>
      <c r="H150" s="46">
        <v>442.14</v>
      </c>
      <c r="I150" s="46">
        <v>17.69</v>
      </c>
      <c r="J150" s="46">
        <v>1750.86</v>
      </c>
      <c r="K150" s="46">
        <v>421285.96</v>
      </c>
      <c r="L150" s="46">
        <v>84257.17</v>
      </c>
      <c r="M150" s="47">
        <v>337028.79</v>
      </c>
      <c r="N150" s="30">
        <f t="shared" si="2"/>
        <v>353679.52999999997</v>
      </c>
    </row>
    <row r="151" spans="1:14" ht="12.75">
      <c r="A151" s="53">
        <v>140</v>
      </c>
      <c r="B151" s="44" t="s">
        <v>171</v>
      </c>
      <c r="C151" s="45">
        <v>0.123458995489368</v>
      </c>
      <c r="D151" s="46">
        <v>20982.67</v>
      </c>
      <c r="E151" s="46">
        <v>3883.06</v>
      </c>
      <c r="F151" s="46">
        <v>17099.61</v>
      </c>
      <c r="G151" s="46">
        <v>3016.94</v>
      </c>
      <c r="H151" s="46">
        <v>603.39</v>
      </c>
      <c r="I151" s="46">
        <v>24.14</v>
      </c>
      <c r="J151" s="46">
        <v>2389.41</v>
      </c>
      <c r="K151" s="46">
        <v>574933.08</v>
      </c>
      <c r="L151" s="46">
        <v>114986.57</v>
      </c>
      <c r="M151" s="47">
        <v>459946.51</v>
      </c>
      <c r="N151" s="30">
        <f t="shared" si="2"/>
        <v>479435.53</v>
      </c>
    </row>
    <row r="152" spans="1:14" ht="12.75">
      <c r="A152" s="53">
        <v>141</v>
      </c>
      <c r="B152" s="44" t="s">
        <v>172</v>
      </c>
      <c r="C152" s="45">
        <v>0.157413242574754</v>
      </c>
      <c r="D152" s="46">
        <v>68630.8</v>
      </c>
      <c r="E152" s="46">
        <v>13643.29</v>
      </c>
      <c r="F152" s="46">
        <v>54987.51</v>
      </c>
      <c r="G152" s="46">
        <v>3846.66</v>
      </c>
      <c r="H152" s="46">
        <v>769.33</v>
      </c>
      <c r="I152" s="46">
        <v>30.77</v>
      </c>
      <c r="J152" s="46">
        <v>3046.56</v>
      </c>
      <c r="K152" s="46">
        <v>733053.94</v>
      </c>
      <c r="L152" s="46">
        <v>146610.83</v>
      </c>
      <c r="M152" s="47">
        <v>586443.11</v>
      </c>
      <c r="N152" s="30">
        <f t="shared" si="2"/>
        <v>644477.1799999999</v>
      </c>
    </row>
    <row r="153" spans="1:14" ht="12.75">
      <c r="A153" s="53">
        <v>142</v>
      </c>
      <c r="B153" s="44" t="s">
        <v>173</v>
      </c>
      <c r="C153" s="45">
        <v>0.113254470977238</v>
      </c>
      <c r="D153" s="46">
        <v>5744.22</v>
      </c>
      <c r="E153" s="46">
        <v>433.42</v>
      </c>
      <c r="F153" s="46">
        <v>5310.8</v>
      </c>
      <c r="G153" s="46">
        <v>2767.58</v>
      </c>
      <c r="H153" s="46">
        <v>553.52</v>
      </c>
      <c r="I153" s="46">
        <v>22.14</v>
      </c>
      <c r="J153" s="46">
        <v>2191.92</v>
      </c>
      <c r="K153" s="46">
        <v>527411.91</v>
      </c>
      <c r="L153" s="46">
        <v>105482.42</v>
      </c>
      <c r="M153" s="47">
        <v>421929.49</v>
      </c>
      <c r="N153" s="30">
        <f t="shared" si="2"/>
        <v>429432.20999999996</v>
      </c>
    </row>
    <row r="154" spans="1:14" ht="12.75">
      <c r="A154" s="53">
        <v>143</v>
      </c>
      <c r="B154" s="44" t="s">
        <v>174</v>
      </c>
      <c r="C154" s="45">
        <v>0.895736332126513</v>
      </c>
      <c r="D154" s="46">
        <v>299758.24</v>
      </c>
      <c r="E154" s="46">
        <v>55288.08</v>
      </c>
      <c r="F154" s="46">
        <v>244470.16</v>
      </c>
      <c r="G154" s="46">
        <v>21888.9</v>
      </c>
      <c r="H154" s="46">
        <v>4377.78</v>
      </c>
      <c r="I154" s="46">
        <v>175.11</v>
      </c>
      <c r="J154" s="46">
        <v>17336.01</v>
      </c>
      <c r="K154" s="46">
        <v>4171332.48</v>
      </c>
      <c r="L154" s="46">
        <v>834266.43</v>
      </c>
      <c r="M154" s="47">
        <v>3337066.05</v>
      </c>
      <c r="N154" s="30">
        <f t="shared" si="2"/>
        <v>3598872.2199999997</v>
      </c>
    </row>
    <row r="155" spans="1:14" ht="12.75">
      <c r="A155" s="53">
        <v>144</v>
      </c>
      <c r="B155" s="44" t="s">
        <v>175</v>
      </c>
      <c r="C155" s="45">
        <v>1.27352473029036</v>
      </c>
      <c r="D155" s="46">
        <v>1018091.38</v>
      </c>
      <c r="E155" s="46">
        <v>198659.75</v>
      </c>
      <c r="F155" s="46">
        <v>819431.63</v>
      </c>
      <c r="G155" s="46">
        <v>31120.83</v>
      </c>
      <c r="H155" s="46">
        <v>6224.17</v>
      </c>
      <c r="I155" s="46">
        <v>248.97</v>
      </c>
      <c r="J155" s="46">
        <v>24647.69</v>
      </c>
      <c r="K155" s="46">
        <v>5930646.01</v>
      </c>
      <c r="L155" s="46">
        <v>1186129.27</v>
      </c>
      <c r="M155" s="47">
        <v>4744516.74</v>
      </c>
      <c r="N155" s="30">
        <f t="shared" si="2"/>
        <v>5588596.0600000005</v>
      </c>
    </row>
    <row r="156" spans="1:14" ht="12.75">
      <c r="A156" s="53">
        <v>145</v>
      </c>
      <c r="B156" s="44" t="s">
        <v>176</v>
      </c>
      <c r="C156" s="45">
        <v>0.063129277219047</v>
      </c>
      <c r="D156" s="46">
        <v>12393.18</v>
      </c>
      <c r="E156" s="46">
        <v>2784.28</v>
      </c>
      <c r="F156" s="46">
        <v>9608.9</v>
      </c>
      <c r="G156" s="46">
        <v>1542.68</v>
      </c>
      <c r="H156" s="46">
        <v>308.54</v>
      </c>
      <c r="I156" s="46">
        <v>12.34</v>
      </c>
      <c r="J156" s="46">
        <v>1221.8</v>
      </c>
      <c r="K156" s="46">
        <v>293985.25</v>
      </c>
      <c r="L156" s="46">
        <v>58797.05</v>
      </c>
      <c r="M156" s="47">
        <v>235188.2</v>
      </c>
      <c r="N156" s="30">
        <f t="shared" si="2"/>
        <v>246018.90000000002</v>
      </c>
    </row>
    <row r="157" spans="1:14" ht="12.75">
      <c r="A157" s="53">
        <v>146</v>
      </c>
      <c r="B157" s="44" t="s">
        <v>177</v>
      </c>
      <c r="C157" s="45">
        <v>0.080855493012039</v>
      </c>
      <c r="D157" s="46">
        <v>16188.61</v>
      </c>
      <c r="E157" s="46">
        <v>2715.03</v>
      </c>
      <c r="F157" s="46">
        <v>13473.58</v>
      </c>
      <c r="G157" s="46">
        <v>1975.85</v>
      </c>
      <c r="H157" s="46">
        <v>395.17</v>
      </c>
      <c r="I157" s="46">
        <v>15.81</v>
      </c>
      <c r="J157" s="46">
        <v>1564.87</v>
      </c>
      <c r="K157" s="46">
        <v>376533.99</v>
      </c>
      <c r="L157" s="46">
        <v>75306.87</v>
      </c>
      <c r="M157" s="47">
        <v>301227.12</v>
      </c>
      <c r="N157" s="30">
        <f t="shared" si="2"/>
        <v>316265.57</v>
      </c>
    </row>
    <row r="158" spans="1:14" ht="12.75">
      <c r="A158" s="53">
        <v>147</v>
      </c>
      <c r="B158" s="44" t="s">
        <v>178</v>
      </c>
      <c r="C158" s="45">
        <v>0.293203372161157</v>
      </c>
      <c r="D158" s="46">
        <v>63322.21</v>
      </c>
      <c r="E158" s="46">
        <v>12518.9</v>
      </c>
      <c r="F158" s="46">
        <v>50803.31</v>
      </c>
      <c r="G158" s="46">
        <v>7164.94</v>
      </c>
      <c r="H158" s="46">
        <v>1432.99</v>
      </c>
      <c r="I158" s="46">
        <v>57.32</v>
      </c>
      <c r="J158" s="46">
        <v>5674.63</v>
      </c>
      <c r="K158" s="46">
        <v>1365411.59</v>
      </c>
      <c r="L158" s="46">
        <v>273082.27</v>
      </c>
      <c r="M158" s="47">
        <v>1092329.32</v>
      </c>
      <c r="N158" s="30">
        <f t="shared" si="2"/>
        <v>1148807.26</v>
      </c>
    </row>
    <row r="159" spans="1:14" ht="12.75">
      <c r="A159" s="53">
        <v>148</v>
      </c>
      <c r="B159" s="44" t="s">
        <v>179</v>
      </c>
      <c r="C159" s="45">
        <v>0.649229005387716</v>
      </c>
      <c r="D159" s="46">
        <v>151215.83</v>
      </c>
      <c r="E159" s="46">
        <v>29348.94</v>
      </c>
      <c r="F159" s="46">
        <v>121866.89</v>
      </c>
      <c r="G159" s="46">
        <v>15865.05</v>
      </c>
      <c r="H159" s="46">
        <v>3173.01</v>
      </c>
      <c r="I159" s="46">
        <v>126.92</v>
      </c>
      <c r="J159" s="46">
        <v>12565.12</v>
      </c>
      <c r="K159" s="46">
        <v>3023378.6</v>
      </c>
      <c r="L159" s="46">
        <v>604675.72</v>
      </c>
      <c r="M159" s="47">
        <v>2418702.88</v>
      </c>
      <c r="N159" s="30">
        <f t="shared" si="2"/>
        <v>2553134.8899999997</v>
      </c>
    </row>
    <row r="160" spans="1:14" ht="12.75">
      <c r="A160" s="53">
        <v>149</v>
      </c>
      <c r="B160" s="44" t="s">
        <v>180</v>
      </c>
      <c r="C160" s="45">
        <v>0.100657548665206</v>
      </c>
      <c r="D160" s="46">
        <v>16303.84</v>
      </c>
      <c r="E160" s="46">
        <v>3054.46</v>
      </c>
      <c r="F160" s="46">
        <v>13249.38</v>
      </c>
      <c r="G160" s="46">
        <v>2459.75</v>
      </c>
      <c r="H160" s="46">
        <v>491.95</v>
      </c>
      <c r="I160" s="46">
        <v>19.68</v>
      </c>
      <c r="J160" s="46">
        <v>1948.12</v>
      </c>
      <c r="K160" s="46">
        <v>468749.63</v>
      </c>
      <c r="L160" s="46">
        <v>93749.94</v>
      </c>
      <c r="M160" s="47">
        <v>374999.69</v>
      </c>
      <c r="N160" s="30">
        <f t="shared" si="2"/>
        <v>390197.19</v>
      </c>
    </row>
    <row r="161" spans="1:14" ht="12.75">
      <c r="A161" s="53">
        <v>150</v>
      </c>
      <c r="B161" s="44" t="s">
        <v>181</v>
      </c>
      <c r="C161" s="45">
        <v>0.697220300776018</v>
      </c>
      <c r="D161" s="46">
        <v>461206.43</v>
      </c>
      <c r="E161" s="46">
        <v>91518.34</v>
      </c>
      <c r="F161" s="46">
        <v>369688.09</v>
      </c>
      <c r="G161" s="46">
        <v>17037.81</v>
      </c>
      <c r="H161" s="46">
        <v>3407.56</v>
      </c>
      <c r="I161" s="46">
        <v>136.3</v>
      </c>
      <c r="J161" s="46">
        <v>13493.95</v>
      </c>
      <c r="K161" s="46">
        <v>3246868</v>
      </c>
      <c r="L161" s="46">
        <v>649373.54</v>
      </c>
      <c r="M161" s="47">
        <v>2597494.46</v>
      </c>
      <c r="N161" s="30">
        <f t="shared" si="2"/>
        <v>2980676.5</v>
      </c>
    </row>
    <row r="162" spans="1:14" ht="12.75">
      <c r="A162" s="53">
        <v>151</v>
      </c>
      <c r="B162" s="44" t="s">
        <v>182</v>
      </c>
      <c r="C162" s="45">
        <v>0.076149990670634</v>
      </c>
      <c r="D162" s="46">
        <v>20716.29</v>
      </c>
      <c r="E162" s="46">
        <v>4490.64</v>
      </c>
      <c r="F162" s="46">
        <v>16225.65</v>
      </c>
      <c r="G162" s="46">
        <v>1860.86</v>
      </c>
      <c r="H162" s="46">
        <v>372.17</v>
      </c>
      <c r="I162" s="46">
        <v>14.89</v>
      </c>
      <c r="J162" s="46">
        <v>1473.8</v>
      </c>
      <c r="K162" s="46">
        <v>354620.94</v>
      </c>
      <c r="L162" s="46">
        <v>70924.11</v>
      </c>
      <c r="M162" s="47">
        <v>283696.83</v>
      </c>
      <c r="N162" s="30">
        <f t="shared" si="2"/>
        <v>301396.28</v>
      </c>
    </row>
    <row r="163" spans="1:14" ht="12.75">
      <c r="A163" s="53">
        <v>152</v>
      </c>
      <c r="B163" s="44" t="s">
        <v>183</v>
      </c>
      <c r="C163" s="45">
        <v>0.123376535931722</v>
      </c>
      <c r="D163" s="46">
        <v>23694.62</v>
      </c>
      <c r="E163" s="46">
        <v>4680.18</v>
      </c>
      <c r="F163" s="46">
        <v>19014.44</v>
      </c>
      <c r="G163" s="46">
        <v>3014.93</v>
      </c>
      <c r="H163" s="46">
        <v>602.99</v>
      </c>
      <c r="I163" s="46">
        <v>24.12</v>
      </c>
      <c r="J163" s="46">
        <v>2387.82</v>
      </c>
      <c r="K163" s="46">
        <v>574549.32</v>
      </c>
      <c r="L163" s="46">
        <v>114909.84</v>
      </c>
      <c r="M163" s="47">
        <v>459639.48</v>
      </c>
      <c r="N163" s="30">
        <f t="shared" si="2"/>
        <v>481041.74</v>
      </c>
    </row>
    <row r="164" spans="1:14" ht="12.75">
      <c r="A164" s="53">
        <v>153</v>
      </c>
      <c r="B164" s="44" t="s">
        <v>184</v>
      </c>
      <c r="C164" s="45">
        <v>0.375197747305677</v>
      </c>
      <c r="D164" s="46">
        <v>118195.42</v>
      </c>
      <c r="E164" s="46">
        <v>23878.27</v>
      </c>
      <c r="F164" s="46">
        <v>94317.15</v>
      </c>
      <c r="G164" s="46">
        <v>9168.63</v>
      </c>
      <c r="H164" s="46">
        <v>1833.73</v>
      </c>
      <c r="I164" s="46">
        <v>73.35</v>
      </c>
      <c r="J164" s="46">
        <v>7261.55</v>
      </c>
      <c r="K164" s="46">
        <v>1747249.17</v>
      </c>
      <c r="L164" s="46">
        <v>349449.8</v>
      </c>
      <c r="M164" s="47">
        <v>1397799.37</v>
      </c>
      <c r="N164" s="30">
        <f t="shared" si="2"/>
        <v>1499378.07</v>
      </c>
    </row>
    <row r="165" spans="1:14" ht="12.75">
      <c r="A165" s="53">
        <v>154</v>
      </c>
      <c r="B165" s="44" t="s">
        <v>185</v>
      </c>
      <c r="C165" s="45">
        <v>0.147952962942336</v>
      </c>
      <c r="D165" s="46">
        <v>35310.18</v>
      </c>
      <c r="E165" s="46">
        <v>6911.17</v>
      </c>
      <c r="F165" s="46">
        <v>28399.01</v>
      </c>
      <c r="G165" s="46">
        <v>3615.49</v>
      </c>
      <c r="H165" s="46">
        <v>723.1</v>
      </c>
      <c r="I165" s="46">
        <v>28.92</v>
      </c>
      <c r="J165" s="46">
        <v>2863.47</v>
      </c>
      <c r="K165" s="46">
        <v>688998.46</v>
      </c>
      <c r="L165" s="46">
        <v>137799.65</v>
      </c>
      <c r="M165" s="47">
        <v>551198.81</v>
      </c>
      <c r="N165" s="30">
        <f t="shared" si="2"/>
        <v>582461.29</v>
      </c>
    </row>
    <row r="166" spans="1:14" ht="12.75">
      <c r="A166" s="53">
        <v>155</v>
      </c>
      <c r="B166" s="44" t="s">
        <v>186</v>
      </c>
      <c r="C166" s="45">
        <v>0.081503268301099</v>
      </c>
      <c r="D166" s="46">
        <v>28293.36</v>
      </c>
      <c r="E166" s="46">
        <v>6230.48</v>
      </c>
      <c r="F166" s="46">
        <v>22062.88</v>
      </c>
      <c r="G166" s="46">
        <v>1991.68</v>
      </c>
      <c r="H166" s="46">
        <v>398.34</v>
      </c>
      <c r="I166" s="46">
        <v>15.93</v>
      </c>
      <c r="J166" s="46">
        <v>1577.41</v>
      </c>
      <c r="K166" s="46">
        <v>379550.48</v>
      </c>
      <c r="L166" s="46">
        <v>75910.07</v>
      </c>
      <c r="M166" s="47">
        <v>303640.41</v>
      </c>
      <c r="N166" s="30">
        <f t="shared" si="2"/>
        <v>327280.69999999995</v>
      </c>
    </row>
    <row r="167" spans="1:14" ht="12.75">
      <c r="A167" s="53">
        <v>156</v>
      </c>
      <c r="B167" s="44" t="s">
        <v>187</v>
      </c>
      <c r="C167" s="45">
        <v>0.232728407760893</v>
      </c>
      <c r="D167" s="46">
        <v>56931.2</v>
      </c>
      <c r="E167" s="46">
        <v>10797.04</v>
      </c>
      <c r="F167" s="46">
        <v>46134.16</v>
      </c>
      <c r="G167" s="46">
        <v>5687.14</v>
      </c>
      <c r="H167" s="46">
        <v>1137.43</v>
      </c>
      <c r="I167" s="46">
        <v>45.5</v>
      </c>
      <c r="J167" s="46">
        <v>4504.21</v>
      </c>
      <c r="K167" s="46">
        <v>1083787.24</v>
      </c>
      <c r="L167" s="46">
        <v>216757.44</v>
      </c>
      <c r="M167" s="47">
        <v>867029.8</v>
      </c>
      <c r="N167" s="30">
        <f t="shared" si="2"/>
        <v>917668.17</v>
      </c>
    </row>
    <row r="168" spans="1:14" ht="12.75">
      <c r="A168" s="53">
        <v>157</v>
      </c>
      <c r="B168" s="44" t="s">
        <v>188</v>
      </c>
      <c r="C168" s="45">
        <v>0.622660439131885</v>
      </c>
      <c r="D168" s="46">
        <v>193316.68</v>
      </c>
      <c r="E168" s="46">
        <v>39782.9</v>
      </c>
      <c r="F168" s="46">
        <v>153533.78</v>
      </c>
      <c r="G168" s="46">
        <v>15215.81</v>
      </c>
      <c r="H168" s="46">
        <v>3043.16</v>
      </c>
      <c r="I168" s="46">
        <v>121.73</v>
      </c>
      <c r="J168" s="46">
        <v>12050.92</v>
      </c>
      <c r="K168" s="46">
        <v>2899652.16</v>
      </c>
      <c r="L168" s="46">
        <v>579930.45</v>
      </c>
      <c r="M168" s="47">
        <v>2319721.71</v>
      </c>
      <c r="N168" s="30">
        <f t="shared" si="2"/>
        <v>2485306.41</v>
      </c>
    </row>
    <row r="169" spans="1:14" ht="12.75">
      <c r="A169" s="53">
        <v>158</v>
      </c>
      <c r="B169" s="44" t="s">
        <v>189</v>
      </c>
      <c r="C169" s="45">
        <v>0.535381886323809</v>
      </c>
      <c r="D169" s="46">
        <v>246271.66</v>
      </c>
      <c r="E169" s="46">
        <v>48704.87</v>
      </c>
      <c r="F169" s="46">
        <v>197566.79</v>
      </c>
      <c r="G169" s="46">
        <v>13082.99</v>
      </c>
      <c r="H169" s="46">
        <v>2616.6</v>
      </c>
      <c r="I169" s="46">
        <v>104.66</v>
      </c>
      <c r="J169" s="46">
        <v>10361.73</v>
      </c>
      <c r="K169" s="46">
        <v>2493206.72</v>
      </c>
      <c r="L169" s="46">
        <v>498641.31</v>
      </c>
      <c r="M169" s="47">
        <v>1994565.41</v>
      </c>
      <c r="N169" s="30">
        <f t="shared" si="2"/>
        <v>2202493.9299999997</v>
      </c>
    </row>
    <row r="170" spans="1:14" ht="12.75">
      <c r="A170" s="53">
        <v>159</v>
      </c>
      <c r="B170" s="44" t="s">
        <v>190</v>
      </c>
      <c r="C170" s="45">
        <v>0.074780003046961</v>
      </c>
      <c r="D170" s="46">
        <v>10148.67</v>
      </c>
      <c r="E170" s="46">
        <v>1874.73</v>
      </c>
      <c r="F170" s="46">
        <v>8273.94</v>
      </c>
      <c r="G170" s="46">
        <v>1827.39</v>
      </c>
      <c r="H170" s="46">
        <v>365.48</v>
      </c>
      <c r="I170" s="46">
        <v>14.62</v>
      </c>
      <c r="J170" s="46">
        <v>1447.29</v>
      </c>
      <c r="K170" s="46">
        <v>348241.18</v>
      </c>
      <c r="L170" s="46">
        <v>69648.24</v>
      </c>
      <c r="M170" s="47">
        <v>278592.94</v>
      </c>
      <c r="N170" s="30">
        <f t="shared" si="2"/>
        <v>288314.17</v>
      </c>
    </row>
    <row r="171" spans="1:14" ht="12.75">
      <c r="A171" s="53">
        <v>160</v>
      </c>
      <c r="B171" s="44" t="s">
        <v>191</v>
      </c>
      <c r="C171" s="45">
        <v>0.086030903228266</v>
      </c>
      <c r="D171" s="46">
        <v>21915.43</v>
      </c>
      <c r="E171" s="46">
        <v>5114.16</v>
      </c>
      <c r="F171" s="46">
        <v>16801.27</v>
      </c>
      <c r="G171" s="46">
        <v>2102.33</v>
      </c>
      <c r="H171" s="46">
        <v>420.47</v>
      </c>
      <c r="I171" s="46">
        <v>16.82</v>
      </c>
      <c r="J171" s="46">
        <v>1665.04</v>
      </c>
      <c r="K171" s="46">
        <v>400635.27</v>
      </c>
      <c r="L171" s="46">
        <v>80127.07</v>
      </c>
      <c r="M171" s="47">
        <v>320508.2</v>
      </c>
      <c r="N171" s="30">
        <f t="shared" si="2"/>
        <v>338974.51</v>
      </c>
    </row>
    <row r="172" spans="1:14" ht="12.75">
      <c r="A172" s="53">
        <v>161</v>
      </c>
      <c r="B172" s="44" t="s">
        <v>192</v>
      </c>
      <c r="C172" s="45">
        <v>0.380977460875368</v>
      </c>
      <c r="D172" s="46">
        <v>83560.44</v>
      </c>
      <c r="E172" s="46">
        <v>15105.58</v>
      </c>
      <c r="F172" s="46">
        <v>68454.86</v>
      </c>
      <c r="G172" s="46">
        <v>9309.86</v>
      </c>
      <c r="H172" s="46">
        <v>1861.97</v>
      </c>
      <c r="I172" s="46">
        <v>74.48</v>
      </c>
      <c r="J172" s="46">
        <v>7373.41</v>
      </c>
      <c r="K172" s="46">
        <v>1774164.58</v>
      </c>
      <c r="L172" s="46">
        <v>354832.94</v>
      </c>
      <c r="M172" s="47">
        <v>1419331.64</v>
      </c>
      <c r="N172" s="30">
        <f t="shared" si="2"/>
        <v>1495159.91</v>
      </c>
    </row>
    <row r="173" spans="1:14" ht="12.75">
      <c r="A173" s="53">
        <v>162</v>
      </c>
      <c r="B173" s="44" t="s">
        <v>193</v>
      </c>
      <c r="C173" s="45">
        <v>0.087869449917585</v>
      </c>
      <c r="D173" s="46">
        <v>50966.68</v>
      </c>
      <c r="E173" s="46">
        <v>8837.53</v>
      </c>
      <c r="F173" s="46">
        <v>42129.15</v>
      </c>
      <c r="G173" s="46">
        <v>2147.25</v>
      </c>
      <c r="H173" s="46">
        <v>429.45</v>
      </c>
      <c r="I173" s="46">
        <v>17.18</v>
      </c>
      <c r="J173" s="46">
        <v>1700.62</v>
      </c>
      <c r="K173" s="46">
        <v>409197.06</v>
      </c>
      <c r="L173" s="46">
        <v>81839.35</v>
      </c>
      <c r="M173" s="47">
        <v>327357.71</v>
      </c>
      <c r="N173" s="30">
        <f t="shared" si="2"/>
        <v>371187.48000000004</v>
      </c>
    </row>
    <row r="174" spans="1:14" ht="12.75">
      <c r="A174" s="53">
        <v>163</v>
      </c>
      <c r="B174" s="44" t="s">
        <v>194</v>
      </c>
      <c r="C174" s="45">
        <v>0.058186190497802</v>
      </c>
      <c r="D174" s="46">
        <v>15518.14</v>
      </c>
      <c r="E174" s="46">
        <v>3334.52</v>
      </c>
      <c r="F174" s="46">
        <v>12183.62</v>
      </c>
      <c r="G174" s="46">
        <v>1421.89</v>
      </c>
      <c r="H174" s="46">
        <v>284.38</v>
      </c>
      <c r="I174" s="46">
        <v>11.38</v>
      </c>
      <c r="J174" s="46">
        <v>1126.13</v>
      </c>
      <c r="K174" s="46">
        <v>270965.88</v>
      </c>
      <c r="L174" s="46">
        <v>54193.11</v>
      </c>
      <c r="M174" s="47">
        <v>216772.77</v>
      </c>
      <c r="N174" s="30">
        <f t="shared" si="2"/>
        <v>230082.52</v>
      </c>
    </row>
    <row r="175" spans="1:14" ht="12.75">
      <c r="A175" s="53">
        <v>164</v>
      </c>
      <c r="B175" s="44" t="s">
        <v>195</v>
      </c>
      <c r="C175" s="45">
        <v>0.098127915761221</v>
      </c>
      <c r="D175" s="46">
        <v>7621.84</v>
      </c>
      <c r="E175" s="46">
        <v>1408.45</v>
      </c>
      <c r="F175" s="46">
        <v>6213.39</v>
      </c>
      <c r="G175" s="46">
        <v>2397.93</v>
      </c>
      <c r="H175" s="46">
        <v>479.59</v>
      </c>
      <c r="I175" s="46">
        <v>19.18</v>
      </c>
      <c r="J175" s="46">
        <v>1899.16</v>
      </c>
      <c r="K175" s="46">
        <v>456969.5</v>
      </c>
      <c r="L175" s="46">
        <v>91393.92</v>
      </c>
      <c r="M175" s="47">
        <v>365575.58</v>
      </c>
      <c r="N175" s="30">
        <f t="shared" si="2"/>
        <v>373688.13</v>
      </c>
    </row>
    <row r="176" spans="1:14" ht="12.75">
      <c r="A176" s="53">
        <v>165</v>
      </c>
      <c r="B176" s="44" t="s">
        <v>196</v>
      </c>
      <c r="C176" s="45">
        <v>0.11016669190443</v>
      </c>
      <c r="D176" s="46">
        <v>69706.05</v>
      </c>
      <c r="E176" s="46">
        <v>13060.59</v>
      </c>
      <c r="F176" s="46">
        <v>56645.46</v>
      </c>
      <c r="G176" s="46">
        <v>2692.13</v>
      </c>
      <c r="H176" s="46">
        <v>538.43</v>
      </c>
      <c r="I176" s="46">
        <v>21.54</v>
      </c>
      <c r="J176" s="46">
        <v>2132.16</v>
      </c>
      <c r="K176" s="46">
        <v>513032.55</v>
      </c>
      <c r="L176" s="46">
        <v>102606.57</v>
      </c>
      <c r="M176" s="47">
        <v>410425.98</v>
      </c>
      <c r="N176" s="30">
        <f t="shared" si="2"/>
        <v>469203.6</v>
      </c>
    </row>
    <row r="177" spans="1:14" ht="12.75">
      <c r="A177" s="53">
        <v>166</v>
      </c>
      <c r="B177" s="44" t="s">
        <v>197</v>
      </c>
      <c r="C177" s="45">
        <v>0.103191335758976</v>
      </c>
      <c r="D177" s="46">
        <v>26404.53</v>
      </c>
      <c r="E177" s="46">
        <v>5380.33</v>
      </c>
      <c r="F177" s="46">
        <v>21024.2</v>
      </c>
      <c r="G177" s="46">
        <v>2521.66</v>
      </c>
      <c r="H177" s="46">
        <v>504.33</v>
      </c>
      <c r="I177" s="46">
        <v>20.17</v>
      </c>
      <c r="J177" s="46">
        <v>1997.16</v>
      </c>
      <c r="K177" s="46">
        <v>480549.31</v>
      </c>
      <c r="L177" s="46">
        <v>96109.88</v>
      </c>
      <c r="M177" s="47">
        <v>384439.43</v>
      </c>
      <c r="N177" s="30">
        <f t="shared" si="2"/>
        <v>407460.79</v>
      </c>
    </row>
    <row r="178" spans="1:14" ht="12.75">
      <c r="A178" s="53">
        <v>167</v>
      </c>
      <c r="B178" s="44" t="s">
        <v>198</v>
      </c>
      <c r="C178" s="45">
        <v>0.152999870156523</v>
      </c>
      <c r="D178" s="46">
        <v>164264.39</v>
      </c>
      <c r="E178" s="46">
        <v>32430.02</v>
      </c>
      <c r="F178" s="46">
        <v>131834.37</v>
      </c>
      <c r="G178" s="46">
        <v>3738.83</v>
      </c>
      <c r="H178" s="46">
        <v>747.77</v>
      </c>
      <c r="I178" s="46">
        <v>29.91</v>
      </c>
      <c r="J178" s="46">
        <v>2961.15</v>
      </c>
      <c r="K178" s="46">
        <v>712501.49</v>
      </c>
      <c r="L178" s="46">
        <v>142500.38</v>
      </c>
      <c r="M178" s="47">
        <v>570001.11</v>
      </c>
      <c r="N178" s="30">
        <f t="shared" si="2"/>
        <v>704796.63</v>
      </c>
    </row>
    <row r="179" spans="1:14" ht="12.75">
      <c r="A179" s="53">
        <v>168</v>
      </c>
      <c r="B179" s="44" t="s">
        <v>199</v>
      </c>
      <c r="C179" s="45">
        <v>0.12356434673438</v>
      </c>
      <c r="D179" s="46">
        <v>33400.09</v>
      </c>
      <c r="E179" s="46">
        <v>7807.66</v>
      </c>
      <c r="F179" s="46">
        <v>25592.43</v>
      </c>
      <c r="G179" s="46">
        <v>3019.51</v>
      </c>
      <c r="H179" s="46">
        <v>603.9</v>
      </c>
      <c r="I179" s="46">
        <v>24.16</v>
      </c>
      <c r="J179" s="46">
        <v>2391.45</v>
      </c>
      <c r="K179" s="46">
        <v>575423.8</v>
      </c>
      <c r="L179" s="46">
        <v>115084.74</v>
      </c>
      <c r="M179" s="47">
        <v>460339.06</v>
      </c>
      <c r="N179" s="30">
        <f t="shared" si="2"/>
        <v>488322.94</v>
      </c>
    </row>
    <row r="180" spans="1:14" ht="12.75">
      <c r="A180" s="53">
        <v>169</v>
      </c>
      <c r="B180" s="44" t="s">
        <v>200</v>
      </c>
      <c r="C180" s="45">
        <v>0.319511269023301</v>
      </c>
      <c r="D180" s="46">
        <v>160037.67</v>
      </c>
      <c r="E180" s="46">
        <v>31007.81</v>
      </c>
      <c r="F180" s="46">
        <v>129029.86</v>
      </c>
      <c r="G180" s="46">
        <v>7807.81</v>
      </c>
      <c r="H180" s="46">
        <v>1561.56</v>
      </c>
      <c r="I180" s="46">
        <v>62.46</v>
      </c>
      <c r="J180" s="46">
        <v>6183.79</v>
      </c>
      <c r="K180" s="46">
        <v>1487924.21</v>
      </c>
      <c r="L180" s="46">
        <v>297584.79</v>
      </c>
      <c r="M180" s="47">
        <v>1190339.42</v>
      </c>
      <c r="N180" s="30">
        <f t="shared" si="2"/>
        <v>1325553.0699999998</v>
      </c>
    </row>
    <row r="181" spans="1:14" ht="12.75">
      <c r="A181" s="53">
        <v>170</v>
      </c>
      <c r="B181" s="44" t="s">
        <v>201</v>
      </c>
      <c r="C181" s="45">
        <v>0.099254149102697</v>
      </c>
      <c r="D181" s="46">
        <v>28398.76</v>
      </c>
      <c r="E181" s="46">
        <v>5248.87</v>
      </c>
      <c r="F181" s="46">
        <v>23149.89</v>
      </c>
      <c r="G181" s="46">
        <v>2425.45</v>
      </c>
      <c r="H181" s="46">
        <v>485.09</v>
      </c>
      <c r="I181" s="46">
        <v>19.4</v>
      </c>
      <c r="J181" s="46">
        <v>1920.96</v>
      </c>
      <c r="K181" s="46">
        <v>462214.18</v>
      </c>
      <c r="L181" s="46">
        <v>92442.85</v>
      </c>
      <c r="M181" s="47">
        <v>369771.33</v>
      </c>
      <c r="N181" s="30">
        <f t="shared" si="2"/>
        <v>394842.18</v>
      </c>
    </row>
    <row r="182" spans="1:14" ht="12.75">
      <c r="A182" s="53">
        <v>171</v>
      </c>
      <c r="B182" s="44" t="s">
        <v>202</v>
      </c>
      <c r="C182" s="45">
        <v>0.62244993567729</v>
      </c>
      <c r="D182" s="46">
        <v>52725.41</v>
      </c>
      <c r="E182" s="46">
        <v>10805.22</v>
      </c>
      <c r="F182" s="46">
        <v>41920.19</v>
      </c>
      <c r="G182" s="46">
        <v>15210.66</v>
      </c>
      <c r="H182" s="46">
        <v>3042.13</v>
      </c>
      <c r="I182" s="46">
        <v>121.69</v>
      </c>
      <c r="J182" s="46">
        <v>12046.84</v>
      </c>
      <c r="K182" s="46">
        <v>2898671.88</v>
      </c>
      <c r="L182" s="46">
        <v>579734.4</v>
      </c>
      <c r="M182" s="47">
        <v>2318937.48</v>
      </c>
      <c r="N182" s="30">
        <f t="shared" si="2"/>
        <v>2372904.51</v>
      </c>
    </row>
    <row r="183" spans="1:14" ht="12.75">
      <c r="A183" s="53">
        <v>172</v>
      </c>
      <c r="B183" s="44" t="s">
        <v>203</v>
      </c>
      <c r="C183" s="45">
        <v>0.293953822900359</v>
      </c>
      <c r="D183" s="46">
        <v>86898.11</v>
      </c>
      <c r="E183" s="46">
        <v>16713.59</v>
      </c>
      <c r="F183" s="46">
        <v>70184.52</v>
      </c>
      <c r="G183" s="46">
        <v>7183.28</v>
      </c>
      <c r="H183" s="46">
        <v>1436.66</v>
      </c>
      <c r="I183" s="46">
        <v>57.47</v>
      </c>
      <c r="J183" s="46">
        <v>5689.15</v>
      </c>
      <c r="K183" s="46">
        <v>1368906.39</v>
      </c>
      <c r="L183" s="46">
        <v>273781.34</v>
      </c>
      <c r="M183" s="47">
        <v>1095125.05</v>
      </c>
      <c r="N183" s="30">
        <f t="shared" si="2"/>
        <v>1170998.72</v>
      </c>
    </row>
    <row r="184" spans="1:14" ht="12.75">
      <c r="A184" s="53">
        <v>173</v>
      </c>
      <c r="B184" s="44" t="s">
        <v>204</v>
      </c>
      <c r="C184" s="45">
        <v>0.126639952952899</v>
      </c>
      <c r="D184" s="46">
        <v>28280.99</v>
      </c>
      <c r="E184" s="46">
        <v>5638.55</v>
      </c>
      <c r="F184" s="46">
        <v>22642.44</v>
      </c>
      <c r="G184" s="46">
        <v>3094.68</v>
      </c>
      <c r="H184" s="46">
        <v>618.94</v>
      </c>
      <c r="I184" s="46">
        <v>24.76</v>
      </c>
      <c r="J184" s="46">
        <v>2450.98</v>
      </c>
      <c r="K184" s="46">
        <v>589746.42</v>
      </c>
      <c r="L184" s="46">
        <v>117949.29</v>
      </c>
      <c r="M184" s="47">
        <v>471797.13</v>
      </c>
      <c r="N184" s="30">
        <f t="shared" si="2"/>
        <v>496890.55</v>
      </c>
    </row>
    <row r="185" spans="1:14" ht="12.75">
      <c r="A185" s="53">
        <v>174</v>
      </c>
      <c r="B185" s="44" t="s">
        <v>205</v>
      </c>
      <c r="C185" s="45">
        <v>0.760233268703026</v>
      </c>
      <c r="D185" s="46">
        <v>270084.29</v>
      </c>
      <c r="E185" s="46">
        <v>51262.9</v>
      </c>
      <c r="F185" s="46">
        <v>218821.39</v>
      </c>
      <c r="G185" s="46">
        <v>18577.64</v>
      </c>
      <c r="H185" s="46">
        <v>3715.53</v>
      </c>
      <c r="I185" s="46">
        <v>148.62</v>
      </c>
      <c r="J185" s="46">
        <v>14713.49</v>
      </c>
      <c r="K185" s="46">
        <v>3540311.62</v>
      </c>
      <c r="L185" s="46">
        <v>708062.34</v>
      </c>
      <c r="M185" s="47">
        <v>2832249.28</v>
      </c>
      <c r="N185" s="30">
        <f t="shared" si="2"/>
        <v>3065784.1599999997</v>
      </c>
    </row>
    <row r="186" spans="1:14" ht="12.75">
      <c r="A186" s="53">
        <v>175</v>
      </c>
      <c r="B186" s="44" t="s">
        <v>206</v>
      </c>
      <c r="C186" s="45">
        <v>0.072115351426662</v>
      </c>
      <c r="D186" s="46">
        <v>10078.53</v>
      </c>
      <c r="E186" s="46">
        <v>1945.13</v>
      </c>
      <c r="F186" s="46">
        <v>8133.4</v>
      </c>
      <c r="G186" s="46">
        <v>1762.26</v>
      </c>
      <c r="H186" s="46">
        <v>352.45</v>
      </c>
      <c r="I186" s="46">
        <v>14.1</v>
      </c>
      <c r="J186" s="46">
        <v>1395.71</v>
      </c>
      <c r="K186" s="46">
        <v>335832.25</v>
      </c>
      <c r="L186" s="46">
        <v>67166.51</v>
      </c>
      <c r="M186" s="47">
        <v>268665.74</v>
      </c>
      <c r="N186" s="30">
        <f t="shared" si="2"/>
        <v>278194.85</v>
      </c>
    </row>
    <row r="187" spans="1:14" ht="12.75">
      <c r="A187" s="53">
        <v>176</v>
      </c>
      <c r="B187" s="44" t="s">
        <v>207</v>
      </c>
      <c r="C187" s="45">
        <v>0.128390140004111</v>
      </c>
      <c r="D187" s="46">
        <v>43418.93</v>
      </c>
      <c r="E187" s="46">
        <v>6661.91</v>
      </c>
      <c r="F187" s="46">
        <v>36757.02</v>
      </c>
      <c r="G187" s="46">
        <v>3137.44</v>
      </c>
      <c r="H187" s="46">
        <v>627.49</v>
      </c>
      <c r="I187" s="46">
        <v>25.1</v>
      </c>
      <c r="J187" s="46">
        <v>2484.85</v>
      </c>
      <c r="K187" s="46">
        <v>597896.82</v>
      </c>
      <c r="L187" s="46">
        <v>119579.41</v>
      </c>
      <c r="M187" s="47">
        <v>478317.41</v>
      </c>
      <c r="N187" s="30">
        <f t="shared" si="2"/>
        <v>517559.27999999997</v>
      </c>
    </row>
    <row r="188" spans="1:14" ht="12.75">
      <c r="A188" s="53">
        <v>177</v>
      </c>
      <c r="B188" s="44" t="s">
        <v>208</v>
      </c>
      <c r="C188" s="45">
        <v>0.11316001296252</v>
      </c>
      <c r="D188" s="46">
        <v>12752.49</v>
      </c>
      <c r="E188" s="46">
        <v>2504.71</v>
      </c>
      <c r="F188" s="46">
        <v>10247.78</v>
      </c>
      <c r="G188" s="46">
        <v>2765.26</v>
      </c>
      <c r="H188" s="46">
        <v>553.05</v>
      </c>
      <c r="I188" s="46">
        <v>22.12</v>
      </c>
      <c r="J188" s="46">
        <v>2190.09</v>
      </c>
      <c r="K188" s="46">
        <v>526972.04</v>
      </c>
      <c r="L188" s="46">
        <v>105394.39</v>
      </c>
      <c r="M188" s="47">
        <v>421577.65</v>
      </c>
      <c r="N188" s="30">
        <f t="shared" si="2"/>
        <v>434015.52</v>
      </c>
    </row>
    <row r="189" spans="1:14" ht="12.75">
      <c r="A189" s="53">
        <v>178</v>
      </c>
      <c r="B189" s="44" t="s">
        <v>209</v>
      </c>
      <c r="C189" s="45">
        <v>0.169163540751945</v>
      </c>
      <c r="D189" s="46">
        <v>75618.93</v>
      </c>
      <c r="E189" s="46">
        <v>16303.7</v>
      </c>
      <c r="F189" s="46">
        <v>59315.23</v>
      </c>
      <c r="G189" s="46">
        <v>4133.81</v>
      </c>
      <c r="H189" s="46">
        <v>826.76</v>
      </c>
      <c r="I189" s="46">
        <v>33.07</v>
      </c>
      <c r="J189" s="46">
        <v>3273.98</v>
      </c>
      <c r="K189" s="46">
        <v>787773.64</v>
      </c>
      <c r="L189" s="46">
        <v>157554.79</v>
      </c>
      <c r="M189" s="47">
        <v>630218.85</v>
      </c>
      <c r="N189" s="30">
        <f t="shared" si="2"/>
        <v>692808.0599999999</v>
      </c>
    </row>
    <row r="190" spans="1:14" ht="12.75">
      <c r="A190" s="53">
        <v>179</v>
      </c>
      <c r="B190" s="44" t="s">
        <v>210</v>
      </c>
      <c r="C190" s="45">
        <v>0.733019220432932</v>
      </c>
      <c r="D190" s="46">
        <v>157114.08</v>
      </c>
      <c r="E190" s="46">
        <v>30564.23</v>
      </c>
      <c r="F190" s="46">
        <v>126549.85</v>
      </c>
      <c r="G190" s="46">
        <v>17912.61</v>
      </c>
      <c r="H190" s="46">
        <v>3582.52</v>
      </c>
      <c r="I190" s="46">
        <v>143.3</v>
      </c>
      <c r="J190" s="46">
        <v>14186.79</v>
      </c>
      <c r="K190" s="46">
        <v>3413579.24</v>
      </c>
      <c r="L190" s="46">
        <v>682715.87</v>
      </c>
      <c r="M190" s="47">
        <v>2730863.37</v>
      </c>
      <c r="N190" s="30">
        <f t="shared" si="2"/>
        <v>2871600.0100000002</v>
      </c>
    </row>
    <row r="191" spans="1:14" ht="12.75">
      <c r="A191" s="53">
        <v>180</v>
      </c>
      <c r="B191" s="44" t="s">
        <v>211</v>
      </c>
      <c r="C191" s="45">
        <v>0.426154147858336</v>
      </c>
      <c r="D191" s="46">
        <v>23116.3</v>
      </c>
      <c r="E191" s="46">
        <v>4655.74</v>
      </c>
      <c r="F191" s="46">
        <v>18460.56</v>
      </c>
      <c r="G191" s="46">
        <v>10413.83</v>
      </c>
      <c r="H191" s="46">
        <v>2082.77</v>
      </c>
      <c r="I191" s="46">
        <v>83.31</v>
      </c>
      <c r="J191" s="46">
        <v>8247.75</v>
      </c>
      <c r="K191" s="46">
        <v>1984546.85</v>
      </c>
      <c r="L191" s="46">
        <v>396909.43</v>
      </c>
      <c r="M191" s="47">
        <v>1587637.42</v>
      </c>
      <c r="N191" s="30">
        <f t="shared" si="2"/>
        <v>1614345.73</v>
      </c>
    </row>
    <row r="192" spans="1:14" ht="12.75">
      <c r="A192" s="53">
        <v>181</v>
      </c>
      <c r="B192" s="44" t="s">
        <v>212</v>
      </c>
      <c r="C192" s="45">
        <v>0.129333937140425</v>
      </c>
      <c r="D192" s="46">
        <v>65286.58</v>
      </c>
      <c r="E192" s="46">
        <v>12022.21</v>
      </c>
      <c r="F192" s="46">
        <v>53264.37</v>
      </c>
      <c r="G192" s="46">
        <v>3160.5</v>
      </c>
      <c r="H192" s="46">
        <v>632.1</v>
      </c>
      <c r="I192" s="46">
        <v>25.28</v>
      </c>
      <c r="J192" s="46">
        <v>2503.12</v>
      </c>
      <c r="K192" s="46">
        <v>602291.93</v>
      </c>
      <c r="L192" s="46">
        <v>120458.4</v>
      </c>
      <c r="M192" s="47">
        <v>481833.53</v>
      </c>
      <c r="N192" s="30">
        <f t="shared" si="2"/>
        <v>537601.02</v>
      </c>
    </row>
    <row r="193" spans="1:14" ht="12.75">
      <c r="A193" s="53">
        <v>182</v>
      </c>
      <c r="B193" s="44" t="s">
        <v>213</v>
      </c>
      <c r="C193" s="45">
        <v>0.168459026352839</v>
      </c>
      <c r="D193" s="46">
        <v>16247.69</v>
      </c>
      <c r="E193" s="46">
        <v>3168.16</v>
      </c>
      <c r="F193" s="46">
        <v>13079.53</v>
      </c>
      <c r="G193" s="46">
        <v>4116.59</v>
      </c>
      <c r="H193" s="46">
        <v>823.32</v>
      </c>
      <c r="I193" s="46">
        <v>32.93</v>
      </c>
      <c r="J193" s="46">
        <v>3260.34</v>
      </c>
      <c r="K193" s="46">
        <v>784492.71</v>
      </c>
      <c r="L193" s="46">
        <v>156898.51</v>
      </c>
      <c r="M193" s="47">
        <v>627594.2</v>
      </c>
      <c r="N193" s="30">
        <f t="shared" si="2"/>
        <v>643934.07</v>
      </c>
    </row>
    <row r="194" spans="1:14" ht="12.75">
      <c r="A194" s="53">
        <v>183</v>
      </c>
      <c r="B194" s="44" t="s">
        <v>214</v>
      </c>
      <c r="C194" s="45">
        <v>0.373210156642635</v>
      </c>
      <c r="D194" s="46">
        <v>272634.98</v>
      </c>
      <c r="E194" s="46">
        <v>51774.66</v>
      </c>
      <c r="F194" s="46">
        <v>220860.32</v>
      </c>
      <c r="G194" s="46">
        <v>9120.05</v>
      </c>
      <c r="H194" s="46">
        <v>1824.01</v>
      </c>
      <c r="I194" s="46">
        <v>72.96</v>
      </c>
      <c r="J194" s="46">
        <v>7223.08</v>
      </c>
      <c r="K194" s="46">
        <v>1737993.18</v>
      </c>
      <c r="L194" s="46">
        <v>347598.62</v>
      </c>
      <c r="M194" s="47">
        <v>1390394.56</v>
      </c>
      <c r="N194" s="30">
        <f t="shared" si="2"/>
        <v>1618477.96</v>
      </c>
    </row>
    <row r="195" spans="1:14" ht="12.75">
      <c r="A195" s="53">
        <v>184</v>
      </c>
      <c r="B195" s="44" t="s">
        <v>215</v>
      </c>
      <c r="C195" s="45">
        <v>0.238861898244086</v>
      </c>
      <c r="D195" s="46">
        <v>121311.75</v>
      </c>
      <c r="E195" s="46">
        <v>23555.03</v>
      </c>
      <c r="F195" s="46">
        <v>97756.72</v>
      </c>
      <c r="G195" s="46">
        <v>5837.01</v>
      </c>
      <c r="H195" s="46">
        <v>1167.4</v>
      </c>
      <c r="I195" s="46">
        <v>46.7</v>
      </c>
      <c r="J195" s="46">
        <v>4622.91</v>
      </c>
      <c r="K195" s="46">
        <v>1112350.07</v>
      </c>
      <c r="L195" s="46">
        <v>222470.03</v>
      </c>
      <c r="M195" s="47">
        <v>889880.04</v>
      </c>
      <c r="N195" s="30">
        <f t="shared" si="2"/>
        <v>992259.67</v>
      </c>
    </row>
    <row r="196" spans="1:14" ht="12.75">
      <c r="A196" s="53">
        <v>185</v>
      </c>
      <c r="B196" s="44" t="s">
        <v>216</v>
      </c>
      <c r="C196" s="45">
        <v>0.153638076628503</v>
      </c>
      <c r="D196" s="46">
        <v>171157.53</v>
      </c>
      <c r="E196" s="46">
        <v>32446.21</v>
      </c>
      <c r="F196" s="46">
        <v>138711.32</v>
      </c>
      <c r="G196" s="46">
        <v>3754.43</v>
      </c>
      <c r="H196" s="46">
        <v>750.89</v>
      </c>
      <c r="I196" s="46">
        <v>30.04</v>
      </c>
      <c r="J196" s="46">
        <v>2973.5</v>
      </c>
      <c r="K196" s="46">
        <v>715473.36</v>
      </c>
      <c r="L196" s="46">
        <v>143094.65</v>
      </c>
      <c r="M196" s="47">
        <v>572378.71</v>
      </c>
      <c r="N196" s="30">
        <f t="shared" si="2"/>
        <v>714063.53</v>
      </c>
    </row>
    <row r="197" spans="1:14" ht="12.75">
      <c r="A197" s="53">
        <v>186</v>
      </c>
      <c r="B197" s="44" t="s">
        <v>217</v>
      </c>
      <c r="C197" s="45">
        <v>0.558021376648754</v>
      </c>
      <c r="D197" s="46">
        <v>412250.76</v>
      </c>
      <c r="E197" s="46">
        <v>80085.28</v>
      </c>
      <c r="F197" s="46">
        <v>332165.48</v>
      </c>
      <c r="G197" s="46">
        <v>13636.24</v>
      </c>
      <c r="H197" s="46">
        <v>2727.25</v>
      </c>
      <c r="I197" s="46">
        <v>109.09</v>
      </c>
      <c r="J197" s="46">
        <v>10799.9</v>
      </c>
      <c r="K197" s="46">
        <v>2598636.06</v>
      </c>
      <c r="L197" s="46">
        <v>519727.21</v>
      </c>
      <c r="M197" s="47">
        <v>2078908.85</v>
      </c>
      <c r="N197" s="30">
        <f t="shared" si="2"/>
        <v>2421874.23</v>
      </c>
    </row>
    <row r="198" spans="1:14" ht="12.75">
      <c r="A198" s="53">
        <v>187</v>
      </c>
      <c r="B198" s="44" t="s">
        <v>218</v>
      </c>
      <c r="C198" s="45">
        <v>0.352799048235676</v>
      </c>
      <c r="D198" s="46">
        <v>136362.46</v>
      </c>
      <c r="E198" s="46">
        <v>29300.43</v>
      </c>
      <c r="F198" s="46">
        <v>107062.03</v>
      </c>
      <c r="G198" s="46">
        <v>8621.26</v>
      </c>
      <c r="H198" s="46">
        <v>1724.25</v>
      </c>
      <c r="I198" s="46">
        <v>68.97</v>
      </c>
      <c r="J198" s="46">
        <v>6828.04</v>
      </c>
      <c r="K198" s="46">
        <v>1642941.19</v>
      </c>
      <c r="L198" s="46">
        <v>328588.21</v>
      </c>
      <c r="M198" s="47">
        <v>1314352.98</v>
      </c>
      <c r="N198" s="30">
        <f t="shared" si="2"/>
        <v>1428243.05</v>
      </c>
    </row>
    <row r="199" spans="1:14" ht="12.75">
      <c r="A199" s="53">
        <v>188</v>
      </c>
      <c r="B199" s="44" t="s">
        <v>219</v>
      </c>
      <c r="C199" s="45">
        <v>0.261138576946415</v>
      </c>
      <c r="D199" s="46">
        <v>181839.63</v>
      </c>
      <c r="E199" s="46">
        <v>37624.73</v>
      </c>
      <c r="F199" s="46">
        <v>144214.9</v>
      </c>
      <c r="G199" s="46">
        <v>6381.39</v>
      </c>
      <c r="H199" s="46">
        <v>1276.28</v>
      </c>
      <c r="I199" s="46">
        <v>51.05</v>
      </c>
      <c r="J199" s="46">
        <v>5054.06</v>
      </c>
      <c r="K199" s="46">
        <v>1216089.79</v>
      </c>
      <c r="L199" s="46">
        <v>243217.95</v>
      </c>
      <c r="M199" s="47">
        <v>972871.84</v>
      </c>
      <c r="N199" s="30">
        <f t="shared" si="2"/>
        <v>1122140.8</v>
      </c>
    </row>
    <row r="200" spans="1:14" ht="12.75">
      <c r="A200" s="53">
        <v>189</v>
      </c>
      <c r="B200" s="44" t="s">
        <v>220</v>
      </c>
      <c r="C200" s="45">
        <v>0.379241951649255</v>
      </c>
      <c r="D200" s="46">
        <v>486501.49</v>
      </c>
      <c r="E200" s="46">
        <v>94655.47</v>
      </c>
      <c r="F200" s="46">
        <v>391846.02</v>
      </c>
      <c r="G200" s="46">
        <v>9267.44</v>
      </c>
      <c r="H200" s="46">
        <v>1853.49</v>
      </c>
      <c r="I200" s="46">
        <v>74.14</v>
      </c>
      <c r="J200" s="46">
        <v>7339.81</v>
      </c>
      <c r="K200" s="46">
        <v>1766082.49</v>
      </c>
      <c r="L200" s="46">
        <v>353216.51</v>
      </c>
      <c r="M200" s="47">
        <v>1412865.98</v>
      </c>
      <c r="N200" s="30">
        <f t="shared" si="2"/>
        <v>1812051.81</v>
      </c>
    </row>
    <row r="201" spans="1:14" ht="12.75">
      <c r="A201" s="53">
        <v>190</v>
      </c>
      <c r="B201" s="44" t="s">
        <v>221</v>
      </c>
      <c r="C201" s="45">
        <v>0.179897764228243</v>
      </c>
      <c r="D201" s="46">
        <v>35707.25</v>
      </c>
      <c r="E201" s="46">
        <v>7453.1</v>
      </c>
      <c r="F201" s="46">
        <v>28254.15</v>
      </c>
      <c r="G201" s="46">
        <v>4396.11</v>
      </c>
      <c r="H201" s="46">
        <v>879.22</v>
      </c>
      <c r="I201" s="46">
        <v>35.17</v>
      </c>
      <c r="J201" s="46">
        <v>3481.72</v>
      </c>
      <c r="K201" s="46">
        <v>837761.54</v>
      </c>
      <c r="L201" s="46">
        <v>167552.36</v>
      </c>
      <c r="M201" s="47">
        <v>670209.18</v>
      </c>
      <c r="N201" s="30">
        <f t="shared" si="2"/>
        <v>701945.05</v>
      </c>
    </row>
    <row r="202" spans="1:14" ht="12.75">
      <c r="A202" s="53">
        <v>191</v>
      </c>
      <c r="B202" s="44" t="s">
        <v>222</v>
      </c>
      <c r="C202" s="45">
        <v>0.172068479118706</v>
      </c>
      <c r="D202" s="46">
        <v>17675.39</v>
      </c>
      <c r="E202" s="46">
        <v>4776.5</v>
      </c>
      <c r="F202" s="46">
        <v>12898.89</v>
      </c>
      <c r="G202" s="46">
        <v>4204.8</v>
      </c>
      <c r="H202" s="46">
        <v>840.96</v>
      </c>
      <c r="I202" s="46">
        <v>33.64</v>
      </c>
      <c r="J202" s="46">
        <v>3330.2</v>
      </c>
      <c r="K202" s="46">
        <v>801301.44</v>
      </c>
      <c r="L202" s="46">
        <v>160260.23</v>
      </c>
      <c r="M202" s="47">
        <v>641041.21</v>
      </c>
      <c r="N202" s="30">
        <f t="shared" si="2"/>
        <v>657270.2999999999</v>
      </c>
    </row>
    <row r="203" spans="1:14" ht="12.75">
      <c r="A203" s="53">
        <v>192</v>
      </c>
      <c r="B203" s="44" t="s">
        <v>223</v>
      </c>
      <c r="C203" s="45">
        <v>0.175468086570634</v>
      </c>
      <c r="D203" s="46">
        <v>408382.94</v>
      </c>
      <c r="E203" s="46">
        <v>78242.78</v>
      </c>
      <c r="F203" s="46">
        <v>330140.16</v>
      </c>
      <c r="G203" s="46">
        <v>4287.88</v>
      </c>
      <c r="H203" s="46">
        <v>857.58</v>
      </c>
      <c r="I203" s="46">
        <v>34.3</v>
      </c>
      <c r="J203" s="46">
        <v>3396</v>
      </c>
      <c r="K203" s="46">
        <v>817132.89</v>
      </c>
      <c r="L203" s="46">
        <v>163426.55</v>
      </c>
      <c r="M203" s="47">
        <v>653706.34</v>
      </c>
      <c r="N203" s="30">
        <f t="shared" si="2"/>
        <v>987242.5</v>
      </c>
    </row>
    <row r="204" spans="1:14" ht="12.75">
      <c r="A204" s="53">
        <v>193</v>
      </c>
      <c r="B204" s="44" t="s">
        <v>224</v>
      </c>
      <c r="C204" s="45">
        <v>0.058721871519936</v>
      </c>
      <c r="D204" s="46">
        <v>28797.66</v>
      </c>
      <c r="E204" s="46">
        <v>5481.44</v>
      </c>
      <c r="F204" s="46">
        <v>23316.22</v>
      </c>
      <c r="G204" s="46">
        <v>1434.96</v>
      </c>
      <c r="H204" s="46">
        <v>286.99</v>
      </c>
      <c r="I204" s="46">
        <v>11.48</v>
      </c>
      <c r="J204" s="46">
        <v>1136.49</v>
      </c>
      <c r="K204" s="46">
        <v>273460.26</v>
      </c>
      <c r="L204" s="46">
        <v>54691.98</v>
      </c>
      <c r="M204" s="47">
        <v>218768.28</v>
      </c>
      <c r="N204" s="30">
        <f t="shared" si="2"/>
        <v>243220.99</v>
      </c>
    </row>
    <row r="205" spans="1:14" ht="12.75">
      <c r="A205" s="53">
        <v>194</v>
      </c>
      <c r="B205" s="44" t="s">
        <v>225</v>
      </c>
      <c r="C205" s="45">
        <v>1.01079591970673</v>
      </c>
      <c r="D205" s="46">
        <v>619287.25</v>
      </c>
      <c r="E205" s="46">
        <v>126055.71</v>
      </c>
      <c r="F205" s="46">
        <v>493231.54</v>
      </c>
      <c r="G205" s="46">
        <v>24700.56</v>
      </c>
      <c r="H205" s="46">
        <v>4940.11</v>
      </c>
      <c r="I205" s="46">
        <v>197.6</v>
      </c>
      <c r="J205" s="46">
        <v>19562.85</v>
      </c>
      <c r="K205" s="46">
        <v>4707150.66</v>
      </c>
      <c r="L205" s="46">
        <v>941430.15</v>
      </c>
      <c r="M205" s="47">
        <v>3765720.51</v>
      </c>
      <c r="N205" s="30">
        <f aca="true" t="shared" si="3" ref="N205:N257">+F205+J205+M205</f>
        <v>4278514.899999999</v>
      </c>
    </row>
    <row r="206" spans="1:14" ht="12.75">
      <c r="A206" s="53">
        <v>195</v>
      </c>
      <c r="B206" s="44" t="s">
        <v>226</v>
      </c>
      <c r="C206" s="45">
        <v>0.172368323985627</v>
      </c>
      <c r="D206" s="46">
        <v>106576.29</v>
      </c>
      <c r="E206" s="46">
        <v>20472.11</v>
      </c>
      <c r="F206" s="46">
        <v>86104.18</v>
      </c>
      <c r="G206" s="46">
        <v>4212.12</v>
      </c>
      <c r="H206" s="46">
        <v>842.42</v>
      </c>
      <c r="I206" s="46">
        <v>33.7</v>
      </c>
      <c r="J206" s="46">
        <v>3336</v>
      </c>
      <c r="K206" s="46">
        <v>802697.81</v>
      </c>
      <c r="L206" s="46">
        <v>160539.55</v>
      </c>
      <c r="M206" s="47">
        <v>642158.26</v>
      </c>
      <c r="N206" s="30">
        <f t="shared" si="3"/>
        <v>731598.44</v>
      </c>
    </row>
    <row r="207" spans="1:14" ht="12.75">
      <c r="A207" s="53">
        <v>196</v>
      </c>
      <c r="B207" s="44" t="s">
        <v>227</v>
      </c>
      <c r="C207" s="45">
        <v>0.08367463191598</v>
      </c>
      <c r="D207" s="46">
        <v>43543.6</v>
      </c>
      <c r="E207" s="46">
        <v>10752.12</v>
      </c>
      <c r="F207" s="46">
        <v>32791.48</v>
      </c>
      <c r="G207" s="46">
        <v>2044.74</v>
      </c>
      <c r="H207" s="46">
        <v>408.95</v>
      </c>
      <c r="I207" s="46">
        <v>16.36</v>
      </c>
      <c r="J207" s="46">
        <v>1619.43</v>
      </c>
      <c r="K207" s="46">
        <v>389662.49</v>
      </c>
      <c r="L207" s="46">
        <v>77932.62</v>
      </c>
      <c r="M207" s="47">
        <v>311729.87</v>
      </c>
      <c r="N207" s="30">
        <f t="shared" si="3"/>
        <v>346140.78</v>
      </c>
    </row>
    <row r="208" spans="1:14" ht="12.75">
      <c r="A208" s="53">
        <v>197</v>
      </c>
      <c r="B208" s="44" t="s">
        <v>228</v>
      </c>
      <c r="C208" s="45">
        <v>0.091499981033932</v>
      </c>
      <c r="D208" s="46">
        <v>40998.77</v>
      </c>
      <c r="E208" s="46">
        <v>7258.69</v>
      </c>
      <c r="F208" s="46">
        <v>33740.08</v>
      </c>
      <c r="G208" s="46">
        <v>2235.96</v>
      </c>
      <c r="H208" s="46">
        <v>447.19</v>
      </c>
      <c r="I208" s="46">
        <v>17.89</v>
      </c>
      <c r="J208" s="46">
        <v>1770.88</v>
      </c>
      <c r="K208" s="46">
        <v>426103.99</v>
      </c>
      <c r="L208" s="46">
        <v>85220.83</v>
      </c>
      <c r="M208" s="47">
        <v>340883.16</v>
      </c>
      <c r="N208" s="30">
        <f t="shared" si="3"/>
        <v>376394.12</v>
      </c>
    </row>
    <row r="209" spans="1:14" ht="12.75">
      <c r="A209" s="53">
        <v>198</v>
      </c>
      <c r="B209" s="44" t="s">
        <v>229</v>
      </c>
      <c r="C209" s="45">
        <v>6.15293551519257</v>
      </c>
      <c r="D209" s="46">
        <v>3609950.88</v>
      </c>
      <c r="E209" s="46">
        <v>710362.99</v>
      </c>
      <c r="F209" s="46">
        <v>2899587.89</v>
      </c>
      <c r="G209" s="46">
        <v>150357.8</v>
      </c>
      <c r="H209" s="46">
        <v>30071.56</v>
      </c>
      <c r="I209" s="46">
        <v>1202.86</v>
      </c>
      <c r="J209" s="46">
        <v>119083.38</v>
      </c>
      <c r="K209" s="46">
        <v>28653454.11</v>
      </c>
      <c r="L209" s="46">
        <v>5730690.78</v>
      </c>
      <c r="M209" s="47">
        <v>22922763.33</v>
      </c>
      <c r="N209" s="30">
        <f t="shared" si="3"/>
        <v>25941434.599999998</v>
      </c>
    </row>
    <row r="210" spans="1:14" ht="12.75">
      <c r="A210" s="53">
        <v>199</v>
      </c>
      <c r="B210" s="44" t="s">
        <v>230</v>
      </c>
      <c r="C210" s="45">
        <v>0.256067543149639</v>
      </c>
      <c r="D210" s="46">
        <v>156970.07</v>
      </c>
      <c r="E210" s="46">
        <v>27431.45</v>
      </c>
      <c r="F210" s="46">
        <v>129538.62</v>
      </c>
      <c r="G210" s="46">
        <v>6257.46</v>
      </c>
      <c r="H210" s="46">
        <v>1251.49</v>
      </c>
      <c r="I210" s="46">
        <v>50.06</v>
      </c>
      <c r="J210" s="46">
        <v>4955.91</v>
      </c>
      <c r="K210" s="46">
        <v>1192474.65</v>
      </c>
      <c r="L210" s="46">
        <v>238494.94</v>
      </c>
      <c r="M210" s="47">
        <v>953979.71</v>
      </c>
      <c r="N210" s="30">
        <f t="shared" si="3"/>
        <v>1088474.24</v>
      </c>
    </row>
    <row r="211" spans="1:14" ht="12.75">
      <c r="A211" s="53">
        <v>200</v>
      </c>
      <c r="B211" s="44" t="s">
        <v>231</v>
      </c>
      <c r="C211" s="45">
        <v>0.114832369976762</v>
      </c>
      <c r="D211" s="46">
        <v>60311.67</v>
      </c>
      <c r="E211" s="46">
        <v>10438.64</v>
      </c>
      <c r="F211" s="46">
        <v>49873.03</v>
      </c>
      <c r="G211" s="46">
        <v>2806.14</v>
      </c>
      <c r="H211" s="46">
        <v>561.23</v>
      </c>
      <c r="I211" s="46">
        <v>22.45</v>
      </c>
      <c r="J211" s="46">
        <v>2222.46</v>
      </c>
      <c r="K211" s="46">
        <v>534759.98</v>
      </c>
      <c r="L211" s="46">
        <v>106951.99</v>
      </c>
      <c r="M211" s="47">
        <v>427807.99</v>
      </c>
      <c r="N211" s="30">
        <f t="shared" si="3"/>
        <v>479903.48</v>
      </c>
    </row>
    <row r="212" spans="1:14" ht="12.75">
      <c r="A212" s="53">
        <v>201</v>
      </c>
      <c r="B212" s="44" t="s">
        <v>232</v>
      </c>
      <c r="C212" s="45">
        <v>0.096873759553869</v>
      </c>
      <c r="D212" s="46">
        <v>36497.91</v>
      </c>
      <c r="E212" s="46">
        <v>7960.5</v>
      </c>
      <c r="F212" s="46">
        <v>28537.41</v>
      </c>
      <c r="G212" s="46">
        <v>2367.29</v>
      </c>
      <c r="H212" s="46">
        <v>473.46</v>
      </c>
      <c r="I212" s="46">
        <v>18.94</v>
      </c>
      <c r="J212" s="46">
        <v>1874.89</v>
      </c>
      <c r="K212" s="46">
        <v>451129.07</v>
      </c>
      <c r="L212" s="46">
        <v>90225.87</v>
      </c>
      <c r="M212" s="47">
        <v>360903.2</v>
      </c>
      <c r="N212" s="30">
        <f t="shared" si="3"/>
        <v>391315.5</v>
      </c>
    </row>
    <row r="213" spans="1:14" ht="12.75">
      <c r="A213" s="53">
        <v>202</v>
      </c>
      <c r="B213" s="44" t="s">
        <v>233</v>
      </c>
      <c r="C213" s="45">
        <v>0.155472260388905</v>
      </c>
      <c r="D213" s="46">
        <v>11698.28</v>
      </c>
      <c r="E213" s="46">
        <v>2068.07</v>
      </c>
      <c r="F213" s="46">
        <v>9630.21</v>
      </c>
      <c r="G213" s="46">
        <v>3799.24</v>
      </c>
      <c r="H213" s="46">
        <v>759.85</v>
      </c>
      <c r="I213" s="46">
        <v>30.39</v>
      </c>
      <c r="J213" s="46">
        <v>3009</v>
      </c>
      <c r="K213" s="46">
        <v>724014.95</v>
      </c>
      <c r="L213" s="46">
        <v>144803.04</v>
      </c>
      <c r="M213" s="47">
        <v>579211.91</v>
      </c>
      <c r="N213" s="30">
        <f t="shared" si="3"/>
        <v>591851.12</v>
      </c>
    </row>
    <row r="214" spans="1:14" ht="12.75">
      <c r="A214" s="53">
        <v>203</v>
      </c>
      <c r="B214" s="44" t="s">
        <v>234</v>
      </c>
      <c r="C214" s="45">
        <v>0.145629106703003</v>
      </c>
      <c r="D214" s="46">
        <v>44202.22</v>
      </c>
      <c r="E214" s="46">
        <v>8515.31</v>
      </c>
      <c r="F214" s="46">
        <v>35686.91</v>
      </c>
      <c r="G214" s="46">
        <v>3558.7</v>
      </c>
      <c r="H214" s="46">
        <v>711.74</v>
      </c>
      <c r="I214" s="46">
        <v>28.47</v>
      </c>
      <c r="J214" s="46">
        <v>2818.49</v>
      </c>
      <c r="K214" s="46">
        <v>678176.52</v>
      </c>
      <c r="L214" s="46">
        <v>135635.29</v>
      </c>
      <c r="M214" s="47">
        <v>542541.23</v>
      </c>
      <c r="N214" s="30">
        <f t="shared" si="3"/>
        <v>581046.63</v>
      </c>
    </row>
    <row r="215" spans="1:14" ht="12.75">
      <c r="A215" s="53">
        <v>204</v>
      </c>
      <c r="B215" s="44" t="s">
        <v>235</v>
      </c>
      <c r="C215" s="45">
        <v>0.728677991472064</v>
      </c>
      <c r="D215" s="46">
        <v>427822.14</v>
      </c>
      <c r="E215" s="46">
        <v>84206.24</v>
      </c>
      <c r="F215" s="46">
        <v>343615.9</v>
      </c>
      <c r="G215" s="46">
        <v>17806.53</v>
      </c>
      <c r="H215" s="46">
        <v>3561.31</v>
      </c>
      <c r="I215" s="46">
        <v>142.45</v>
      </c>
      <c r="J215" s="46">
        <v>14102.77</v>
      </c>
      <c r="K215" s="46">
        <v>3393362.57</v>
      </c>
      <c r="L215" s="46">
        <v>678672.47</v>
      </c>
      <c r="M215" s="47">
        <v>2714690.1</v>
      </c>
      <c r="N215" s="30">
        <f t="shared" si="3"/>
        <v>3072408.77</v>
      </c>
    </row>
    <row r="216" spans="1:14" ht="12.75">
      <c r="A216" s="53">
        <v>205</v>
      </c>
      <c r="B216" s="44" t="s">
        <v>236</v>
      </c>
      <c r="C216" s="45">
        <v>0.117295406206569</v>
      </c>
      <c r="D216" s="46">
        <v>14099.17</v>
      </c>
      <c r="E216" s="46">
        <v>3532.58</v>
      </c>
      <c r="F216" s="46">
        <v>10566.59</v>
      </c>
      <c r="G216" s="46">
        <v>2866.33</v>
      </c>
      <c r="H216" s="46">
        <v>573.27</v>
      </c>
      <c r="I216" s="46">
        <v>22.93</v>
      </c>
      <c r="J216" s="46">
        <v>2270.13</v>
      </c>
      <c r="K216" s="46">
        <v>546230.01</v>
      </c>
      <c r="L216" s="46">
        <v>109245.95</v>
      </c>
      <c r="M216" s="47">
        <v>436984.06</v>
      </c>
      <c r="N216" s="30">
        <f t="shared" si="3"/>
        <v>449820.78</v>
      </c>
    </row>
    <row r="217" spans="1:14" ht="12.75">
      <c r="A217" s="53">
        <v>206</v>
      </c>
      <c r="B217" s="44" t="s">
        <v>237</v>
      </c>
      <c r="C217" s="45">
        <v>0.113321060784784</v>
      </c>
      <c r="D217" s="46">
        <v>73891.68</v>
      </c>
      <c r="E217" s="46">
        <v>14108.18</v>
      </c>
      <c r="F217" s="46">
        <v>59783.5</v>
      </c>
      <c r="G217" s="46">
        <v>2769.19</v>
      </c>
      <c r="H217" s="46">
        <v>553.84</v>
      </c>
      <c r="I217" s="46">
        <v>22.15</v>
      </c>
      <c r="J217" s="46">
        <v>2193.2</v>
      </c>
      <c r="K217" s="46">
        <v>527722.13</v>
      </c>
      <c r="L217" s="46">
        <v>105544.49</v>
      </c>
      <c r="M217" s="47">
        <v>422177.64</v>
      </c>
      <c r="N217" s="30">
        <f t="shared" si="3"/>
        <v>484154.34</v>
      </c>
    </row>
    <row r="218" spans="1:14" ht="12.75">
      <c r="A218" s="53">
        <v>207</v>
      </c>
      <c r="B218" s="44" t="s">
        <v>238</v>
      </c>
      <c r="C218" s="45">
        <v>0.083629428857689</v>
      </c>
      <c r="D218" s="46">
        <v>8785.22</v>
      </c>
      <c r="E218" s="46">
        <v>1651.67</v>
      </c>
      <c r="F218" s="46">
        <v>7133.55</v>
      </c>
      <c r="G218" s="46">
        <v>2043.64</v>
      </c>
      <c r="H218" s="46">
        <v>408.73</v>
      </c>
      <c r="I218" s="46">
        <v>16.35</v>
      </c>
      <c r="J218" s="46">
        <v>1618.56</v>
      </c>
      <c r="K218" s="46">
        <v>389451.9</v>
      </c>
      <c r="L218" s="46">
        <v>77890.42</v>
      </c>
      <c r="M218" s="47">
        <v>311561.48</v>
      </c>
      <c r="N218" s="30">
        <f t="shared" si="3"/>
        <v>320313.58999999997</v>
      </c>
    </row>
    <row r="219" spans="1:14" ht="12.75">
      <c r="A219" s="53">
        <v>208</v>
      </c>
      <c r="B219" s="44" t="s">
        <v>239</v>
      </c>
      <c r="C219" s="45">
        <v>0.084277891628656</v>
      </c>
      <c r="D219" s="46">
        <v>14005.19</v>
      </c>
      <c r="E219" s="46">
        <v>2654.79</v>
      </c>
      <c r="F219" s="46">
        <v>11350.4</v>
      </c>
      <c r="G219" s="46">
        <v>2059.49</v>
      </c>
      <c r="H219" s="46">
        <v>411.9</v>
      </c>
      <c r="I219" s="46">
        <v>16.48</v>
      </c>
      <c r="J219" s="46">
        <v>1631.11</v>
      </c>
      <c r="K219" s="46">
        <v>392471.66</v>
      </c>
      <c r="L219" s="46">
        <v>78494.37</v>
      </c>
      <c r="M219" s="47">
        <v>313977.29</v>
      </c>
      <c r="N219" s="30">
        <f t="shared" si="3"/>
        <v>326958.8</v>
      </c>
    </row>
    <row r="220" spans="1:14" ht="12.75">
      <c r="A220" s="53">
        <v>209</v>
      </c>
      <c r="B220" s="44" t="s">
        <v>240</v>
      </c>
      <c r="C220" s="45">
        <v>0.094764664776303</v>
      </c>
      <c r="D220" s="46">
        <v>21869.98</v>
      </c>
      <c r="E220" s="46">
        <v>4725.35</v>
      </c>
      <c r="F220" s="46">
        <v>17144.63</v>
      </c>
      <c r="G220" s="46">
        <v>2315.75</v>
      </c>
      <c r="H220" s="46">
        <v>463.15</v>
      </c>
      <c r="I220" s="46">
        <v>18.53</v>
      </c>
      <c r="J220" s="46">
        <v>1834.07</v>
      </c>
      <c r="K220" s="46">
        <v>441307.29</v>
      </c>
      <c r="L220" s="46">
        <v>88261.48</v>
      </c>
      <c r="M220" s="47">
        <v>353045.81</v>
      </c>
      <c r="N220" s="30">
        <f t="shared" si="3"/>
        <v>372024.51</v>
      </c>
    </row>
    <row r="221" spans="1:14" ht="12.75">
      <c r="A221" s="53">
        <v>210</v>
      </c>
      <c r="B221" s="44" t="s">
        <v>241</v>
      </c>
      <c r="C221" s="45">
        <v>0.106927594270357</v>
      </c>
      <c r="D221" s="46">
        <v>61182.74</v>
      </c>
      <c r="E221" s="46">
        <v>11203.42</v>
      </c>
      <c r="F221" s="46">
        <v>49979.32</v>
      </c>
      <c r="G221" s="46">
        <v>2612.95</v>
      </c>
      <c r="H221" s="46">
        <v>522.59</v>
      </c>
      <c r="I221" s="46">
        <v>20.9</v>
      </c>
      <c r="J221" s="46">
        <v>2069.46</v>
      </c>
      <c r="K221" s="46">
        <v>497948.47</v>
      </c>
      <c r="L221" s="46">
        <v>99589.77</v>
      </c>
      <c r="M221" s="47">
        <v>398358.7</v>
      </c>
      <c r="N221" s="30">
        <f t="shared" si="3"/>
        <v>450407.48</v>
      </c>
    </row>
    <row r="222" spans="1:14" ht="12.75">
      <c r="A222" s="53">
        <v>211</v>
      </c>
      <c r="B222" s="44" t="s">
        <v>242</v>
      </c>
      <c r="C222" s="45">
        <v>0.207606803022173</v>
      </c>
      <c r="D222" s="46">
        <v>20879.14</v>
      </c>
      <c r="E222" s="46">
        <v>5342.28</v>
      </c>
      <c r="F222" s="46">
        <v>15536.86</v>
      </c>
      <c r="G222" s="46">
        <v>5073.24</v>
      </c>
      <c r="H222" s="46">
        <v>1014.65</v>
      </c>
      <c r="I222" s="46">
        <v>40.59</v>
      </c>
      <c r="J222" s="46">
        <v>4018</v>
      </c>
      <c r="K222" s="46">
        <v>966799.07</v>
      </c>
      <c r="L222" s="46">
        <v>193359.82</v>
      </c>
      <c r="M222" s="47">
        <v>773439.25</v>
      </c>
      <c r="N222" s="30">
        <f t="shared" si="3"/>
        <v>792994.11</v>
      </c>
    </row>
    <row r="223" spans="1:14" ht="12.75">
      <c r="A223" s="53">
        <v>212</v>
      </c>
      <c r="B223" s="44" t="s">
        <v>243</v>
      </c>
      <c r="C223" s="45">
        <v>0.090240690213005</v>
      </c>
      <c r="D223" s="46">
        <v>37264.18</v>
      </c>
      <c r="E223" s="46">
        <v>8133.31</v>
      </c>
      <c r="F223" s="46">
        <v>29130.87</v>
      </c>
      <c r="G223" s="46">
        <v>2205.19</v>
      </c>
      <c r="H223" s="46">
        <v>441.04</v>
      </c>
      <c r="I223" s="46">
        <v>17.64</v>
      </c>
      <c r="J223" s="46">
        <v>1746.51</v>
      </c>
      <c r="K223" s="46">
        <v>420239.57</v>
      </c>
      <c r="L223" s="46">
        <v>84047.91</v>
      </c>
      <c r="M223" s="47">
        <v>336191.66</v>
      </c>
      <c r="N223" s="30">
        <f t="shared" si="3"/>
        <v>367069.04</v>
      </c>
    </row>
    <row r="224" spans="1:14" ht="12.75">
      <c r="A224" s="53">
        <v>213</v>
      </c>
      <c r="B224" s="44" t="s">
        <v>244</v>
      </c>
      <c r="C224" s="45">
        <v>0.140180513045863</v>
      </c>
      <c r="D224" s="46">
        <v>67581.38</v>
      </c>
      <c r="E224" s="46">
        <v>12942.55</v>
      </c>
      <c r="F224" s="46">
        <v>54638.83</v>
      </c>
      <c r="G224" s="46">
        <v>3425.55</v>
      </c>
      <c r="H224" s="46">
        <v>685.11</v>
      </c>
      <c r="I224" s="46">
        <v>27.4</v>
      </c>
      <c r="J224" s="46">
        <v>2713.04</v>
      </c>
      <c r="K224" s="46">
        <v>652803.25</v>
      </c>
      <c r="L224" s="46">
        <v>130560.67</v>
      </c>
      <c r="M224" s="47">
        <v>522242.58</v>
      </c>
      <c r="N224" s="30">
        <f t="shared" si="3"/>
        <v>579594.4500000001</v>
      </c>
    </row>
    <row r="225" spans="1:14" ht="12.75">
      <c r="A225" s="53">
        <v>214</v>
      </c>
      <c r="B225" s="44" t="s">
        <v>245</v>
      </c>
      <c r="C225" s="45">
        <v>0.133726350187761</v>
      </c>
      <c r="D225" s="46">
        <v>36771.4</v>
      </c>
      <c r="E225" s="46">
        <v>8961.15</v>
      </c>
      <c r="F225" s="46">
        <v>27810.25</v>
      </c>
      <c r="G225" s="46">
        <v>3267.83</v>
      </c>
      <c r="H225" s="46">
        <v>653.57</v>
      </c>
      <c r="I225" s="46">
        <v>26.14</v>
      </c>
      <c r="J225" s="46">
        <v>2588.12</v>
      </c>
      <c r="K225" s="46">
        <v>622746.95</v>
      </c>
      <c r="L225" s="46">
        <v>124549.37</v>
      </c>
      <c r="M225" s="47">
        <v>498197.58</v>
      </c>
      <c r="N225" s="30">
        <f t="shared" si="3"/>
        <v>528595.9500000001</v>
      </c>
    </row>
    <row r="226" spans="1:14" ht="12.75">
      <c r="A226" s="53">
        <v>215</v>
      </c>
      <c r="B226" s="44" t="s">
        <v>246</v>
      </c>
      <c r="C226" s="45">
        <v>0.103944977067637</v>
      </c>
      <c r="D226" s="46">
        <v>26369.65</v>
      </c>
      <c r="E226" s="46">
        <v>5052.99</v>
      </c>
      <c r="F226" s="46">
        <v>21316.66</v>
      </c>
      <c r="G226" s="46">
        <v>2540.08</v>
      </c>
      <c r="H226" s="46">
        <v>508.02</v>
      </c>
      <c r="I226" s="46">
        <v>20.32</v>
      </c>
      <c r="J226" s="46">
        <v>2011.74</v>
      </c>
      <c r="K226" s="46">
        <v>484058.83</v>
      </c>
      <c r="L226" s="46">
        <v>96811.79</v>
      </c>
      <c r="M226" s="47">
        <v>387247.04</v>
      </c>
      <c r="N226" s="30">
        <f t="shared" si="3"/>
        <v>410575.44</v>
      </c>
    </row>
    <row r="227" spans="1:14" ht="12.75">
      <c r="A227" s="53">
        <v>216</v>
      </c>
      <c r="B227" s="44" t="s">
        <v>247</v>
      </c>
      <c r="C227" s="45">
        <v>0.248329379958358</v>
      </c>
      <c r="D227" s="46">
        <v>48852.06</v>
      </c>
      <c r="E227" s="46">
        <v>9839.98</v>
      </c>
      <c r="F227" s="46">
        <v>39012.08</v>
      </c>
      <c r="G227" s="46">
        <v>6068.38</v>
      </c>
      <c r="H227" s="46">
        <v>1213.68</v>
      </c>
      <c r="I227" s="46">
        <v>48.55</v>
      </c>
      <c r="J227" s="46">
        <v>4806.15</v>
      </c>
      <c r="K227" s="46">
        <v>1156438.89</v>
      </c>
      <c r="L227" s="46">
        <v>231287.82</v>
      </c>
      <c r="M227" s="47">
        <v>925151.07</v>
      </c>
      <c r="N227" s="30">
        <f t="shared" si="3"/>
        <v>968969.2999999999</v>
      </c>
    </row>
    <row r="228" spans="1:14" ht="12.75">
      <c r="A228" s="53">
        <v>217</v>
      </c>
      <c r="B228" s="44" t="s">
        <v>248</v>
      </c>
      <c r="C228" s="45">
        <v>0.101844036528439</v>
      </c>
      <c r="D228" s="46">
        <v>17415.26</v>
      </c>
      <c r="E228" s="46">
        <v>3583.03</v>
      </c>
      <c r="F228" s="46">
        <v>13832.23</v>
      </c>
      <c r="G228" s="46">
        <v>2488.74</v>
      </c>
      <c r="H228" s="46">
        <v>497.75</v>
      </c>
      <c r="I228" s="46">
        <v>19.91</v>
      </c>
      <c r="J228" s="46">
        <v>1971.08</v>
      </c>
      <c r="K228" s="46">
        <v>474275.05</v>
      </c>
      <c r="L228" s="46">
        <v>94855.01</v>
      </c>
      <c r="M228" s="47">
        <v>379420.04</v>
      </c>
      <c r="N228" s="30">
        <f t="shared" si="3"/>
        <v>395223.35</v>
      </c>
    </row>
    <row r="229" spans="1:14" ht="12.75">
      <c r="A229" s="53">
        <v>218</v>
      </c>
      <c r="B229" s="44" t="s">
        <v>249</v>
      </c>
      <c r="C229" s="45">
        <v>0.525599959455294</v>
      </c>
      <c r="D229" s="46">
        <v>406676.19</v>
      </c>
      <c r="E229" s="46">
        <v>82313.09</v>
      </c>
      <c r="F229" s="46">
        <v>324363.1</v>
      </c>
      <c r="G229" s="46">
        <v>12843.96</v>
      </c>
      <c r="H229" s="46">
        <v>2568.79</v>
      </c>
      <c r="I229" s="46">
        <v>102.75</v>
      </c>
      <c r="J229" s="46">
        <v>10172.42</v>
      </c>
      <c r="K229" s="46">
        <v>2447653.61</v>
      </c>
      <c r="L229" s="46">
        <v>489530.68</v>
      </c>
      <c r="M229" s="47">
        <v>1958122.93</v>
      </c>
      <c r="N229" s="30">
        <f t="shared" si="3"/>
        <v>2292658.4499999997</v>
      </c>
    </row>
    <row r="230" spans="1:14" ht="12.75">
      <c r="A230" s="53">
        <v>219</v>
      </c>
      <c r="B230" s="44" t="s">
        <v>250</v>
      </c>
      <c r="C230" s="45">
        <v>0.142869723365069</v>
      </c>
      <c r="D230" s="46">
        <v>24736.76</v>
      </c>
      <c r="E230" s="46">
        <v>4974.12</v>
      </c>
      <c r="F230" s="46">
        <v>19762.64</v>
      </c>
      <c r="G230" s="46">
        <v>3491.28</v>
      </c>
      <c r="H230" s="46">
        <v>698.26</v>
      </c>
      <c r="I230" s="46">
        <v>27.93</v>
      </c>
      <c r="J230" s="46">
        <v>2765.09</v>
      </c>
      <c r="K230" s="46">
        <v>665326.5</v>
      </c>
      <c r="L230" s="46">
        <v>133065.35</v>
      </c>
      <c r="M230" s="47">
        <v>532261.15</v>
      </c>
      <c r="N230" s="30">
        <f t="shared" si="3"/>
        <v>554788.88</v>
      </c>
    </row>
    <row r="231" spans="1:14" ht="12.75">
      <c r="A231" s="53">
        <v>220</v>
      </c>
      <c r="B231" s="44" t="s">
        <v>251</v>
      </c>
      <c r="C231" s="45">
        <v>0.334571201881017</v>
      </c>
      <c r="D231" s="46">
        <v>197505.66</v>
      </c>
      <c r="E231" s="46">
        <v>38052</v>
      </c>
      <c r="F231" s="46">
        <v>159453.66</v>
      </c>
      <c r="G231" s="46">
        <v>8175.84</v>
      </c>
      <c r="H231" s="46">
        <v>1635.17</v>
      </c>
      <c r="I231" s="46">
        <v>65.41</v>
      </c>
      <c r="J231" s="46">
        <v>6475.26</v>
      </c>
      <c r="K231" s="46">
        <v>1558056.27</v>
      </c>
      <c r="L231" s="46">
        <v>311611.22</v>
      </c>
      <c r="M231" s="47">
        <v>1246445.05</v>
      </c>
      <c r="N231" s="30">
        <f t="shared" si="3"/>
        <v>1412373.97</v>
      </c>
    </row>
    <row r="232" spans="1:14" ht="12.75">
      <c r="A232" s="53">
        <v>221</v>
      </c>
      <c r="B232" s="44" t="s">
        <v>252</v>
      </c>
      <c r="C232" s="45">
        <v>0.131355719649063</v>
      </c>
      <c r="D232" s="46">
        <v>20268.91</v>
      </c>
      <c r="E232" s="46">
        <v>3884.88</v>
      </c>
      <c r="F232" s="46">
        <v>16384.03</v>
      </c>
      <c r="G232" s="46">
        <v>3209.91</v>
      </c>
      <c r="H232" s="46">
        <v>641.98</v>
      </c>
      <c r="I232" s="46">
        <v>25.68</v>
      </c>
      <c r="J232" s="46">
        <v>2542.25</v>
      </c>
      <c r="K232" s="46">
        <v>611707.1</v>
      </c>
      <c r="L232" s="46">
        <v>122341.39</v>
      </c>
      <c r="M232" s="47">
        <v>489365.71</v>
      </c>
      <c r="N232" s="30">
        <f t="shared" si="3"/>
        <v>508291.99</v>
      </c>
    </row>
    <row r="233" spans="1:14" ht="12.75">
      <c r="A233" s="53">
        <v>222</v>
      </c>
      <c r="B233" s="44" t="s">
        <v>253</v>
      </c>
      <c r="C233" s="45">
        <v>0.126203407926514</v>
      </c>
      <c r="D233" s="46">
        <v>9589.64</v>
      </c>
      <c r="E233" s="46">
        <v>3088.79</v>
      </c>
      <c r="F233" s="46">
        <v>6500.85</v>
      </c>
      <c r="G233" s="46">
        <v>3084</v>
      </c>
      <c r="H233" s="46">
        <v>616.8</v>
      </c>
      <c r="I233" s="46">
        <v>24.67</v>
      </c>
      <c r="J233" s="46">
        <v>2442.53</v>
      </c>
      <c r="K233" s="46">
        <v>587713.59</v>
      </c>
      <c r="L233" s="46">
        <v>117542.66</v>
      </c>
      <c r="M233" s="47">
        <v>470170.93</v>
      </c>
      <c r="N233" s="30">
        <f t="shared" si="3"/>
        <v>479114.31</v>
      </c>
    </row>
    <row r="234" spans="1:14" ht="12.75">
      <c r="A234" s="53">
        <v>223</v>
      </c>
      <c r="B234" s="44" t="s">
        <v>254</v>
      </c>
      <c r="C234" s="45">
        <v>0.918988223373416</v>
      </c>
      <c r="D234" s="46">
        <v>162646.23</v>
      </c>
      <c r="E234" s="46">
        <v>33123.2</v>
      </c>
      <c r="F234" s="46">
        <v>129523.03</v>
      </c>
      <c r="G234" s="46">
        <v>22457.1</v>
      </c>
      <c r="H234" s="46">
        <v>4491.42</v>
      </c>
      <c r="I234" s="46">
        <v>179.66</v>
      </c>
      <c r="J234" s="46">
        <v>17786.02</v>
      </c>
      <c r="K234" s="46">
        <v>4279613.62</v>
      </c>
      <c r="L234" s="46">
        <v>855922.7</v>
      </c>
      <c r="M234" s="47">
        <v>3423690.92</v>
      </c>
      <c r="N234" s="30">
        <f t="shared" si="3"/>
        <v>3570999.9699999997</v>
      </c>
    </row>
    <row r="235" spans="1:14" ht="12.75">
      <c r="A235" s="53">
        <v>224</v>
      </c>
      <c r="B235" s="44" t="s">
        <v>255</v>
      </c>
      <c r="C235" s="45">
        <v>3.32688165475932</v>
      </c>
      <c r="D235" s="46">
        <v>888812.16</v>
      </c>
      <c r="E235" s="46">
        <v>169987.7</v>
      </c>
      <c r="F235" s="46">
        <v>718824.46</v>
      </c>
      <c r="G235" s="46">
        <v>81298.2</v>
      </c>
      <c r="H235" s="46">
        <v>16259.64</v>
      </c>
      <c r="I235" s="46">
        <v>650.39</v>
      </c>
      <c r="J235" s="46">
        <v>64388.17</v>
      </c>
      <c r="K235" s="46">
        <v>15492873.31</v>
      </c>
      <c r="L235" s="46">
        <v>3098574.65</v>
      </c>
      <c r="M235" s="47">
        <v>12394298.66</v>
      </c>
      <c r="N235" s="30">
        <f t="shared" si="3"/>
        <v>13177511.290000001</v>
      </c>
    </row>
    <row r="236" spans="1:14" ht="12.75">
      <c r="A236" s="53">
        <v>225</v>
      </c>
      <c r="B236" s="44" t="s">
        <v>256</v>
      </c>
      <c r="C236" s="45">
        <v>0.406700065522432</v>
      </c>
      <c r="D236" s="46">
        <v>80123.82</v>
      </c>
      <c r="E236" s="46">
        <v>14793.45</v>
      </c>
      <c r="F236" s="46">
        <v>65330.37</v>
      </c>
      <c r="G236" s="46">
        <v>9938.44</v>
      </c>
      <c r="H236" s="46">
        <v>1987.69</v>
      </c>
      <c r="I236" s="46">
        <v>79.51</v>
      </c>
      <c r="J236" s="46">
        <v>7871.24</v>
      </c>
      <c r="K236" s="46">
        <v>1893951.44</v>
      </c>
      <c r="L236" s="46">
        <v>378790.3</v>
      </c>
      <c r="M236" s="47">
        <v>1515161.14</v>
      </c>
      <c r="N236" s="30">
        <f t="shared" si="3"/>
        <v>1588362.75</v>
      </c>
    </row>
    <row r="237" spans="1:14" ht="12.75">
      <c r="A237" s="53">
        <v>226</v>
      </c>
      <c r="B237" s="44" t="s">
        <v>257</v>
      </c>
      <c r="C237" s="45">
        <v>0.446205728520495</v>
      </c>
      <c r="D237" s="46">
        <v>202874.07</v>
      </c>
      <c r="E237" s="46">
        <v>35765.61</v>
      </c>
      <c r="F237" s="46">
        <v>167108.46</v>
      </c>
      <c r="G237" s="46">
        <v>10903.83</v>
      </c>
      <c r="H237" s="46">
        <v>2180.77</v>
      </c>
      <c r="I237" s="46">
        <v>87.23</v>
      </c>
      <c r="J237" s="46">
        <v>8635.83</v>
      </c>
      <c r="K237" s="46">
        <v>2077924.36</v>
      </c>
      <c r="L237" s="46">
        <v>415584.82</v>
      </c>
      <c r="M237" s="47">
        <v>1662339.54</v>
      </c>
      <c r="N237" s="30">
        <f t="shared" si="3"/>
        <v>1838083.83</v>
      </c>
    </row>
    <row r="238" spans="1:14" ht="12.75">
      <c r="A238" s="53">
        <v>227</v>
      </c>
      <c r="B238" s="44" t="s">
        <v>258</v>
      </c>
      <c r="C238" s="45">
        <v>0.093800839331521</v>
      </c>
      <c r="D238" s="46">
        <v>32187.48</v>
      </c>
      <c r="E238" s="46">
        <v>6642.62</v>
      </c>
      <c r="F238" s="46">
        <v>25544.86</v>
      </c>
      <c r="G238" s="46">
        <v>2292.2</v>
      </c>
      <c r="H238" s="46">
        <v>458.44</v>
      </c>
      <c r="I238" s="46">
        <v>18.34</v>
      </c>
      <c r="J238" s="46">
        <v>1815.42</v>
      </c>
      <c r="K238" s="46">
        <v>436818.81</v>
      </c>
      <c r="L238" s="46">
        <v>87363.74</v>
      </c>
      <c r="M238" s="47">
        <v>349455.07</v>
      </c>
      <c r="N238" s="30">
        <f t="shared" si="3"/>
        <v>376815.35</v>
      </c>
    </row>
    <row r="239" spans="1:14" ht="12.75">
      <c r="A239" s="53">
        <v>228</v>
      </c>
      <c r="B239" s="44" t="s">
        <v>259</v>
      </c>
      <c r="C239" s="45">
        <v>0.101971906154814</v>
      </c>
      <c r="D239" s="46">
        <v>7616.67</v>
      </c>
      <c r="E239" s="46">
        <v>1528.8</v>
      </c>
      <c r="F239" s="46">
        <v>6087.87</v>
      </c>
      <c r="G239" s="46">
        <v>2491.85</v>
      </c>
      <c r="H239" s="46">
        <v>498.37</v>
      </c>
      <c r="I239" s="46">
        <v>19.93</v>
      </c>
      <c r="J239" s="46">
        <v>1973.55</v>
      </c>
      <c r="K239" s="46">
        <v>474870.49</v>
      </c>
      <c r="L239" s="46">
        <v>94974.12</v>
      </c>
      <c r="M239" s="47">
        <v>379896.37</v>
      </c>
      <c r="N239" s="30">
        <f t="shared" si="3"/>
        <v>387957.79</v>
      </c>
    </row>
    <row r="240" spans="1:14" ht="12.75">
      <c r="A240" s="53">
        <v>229</v>
      </c>
      <c r="B240" s="44" t="s">
        <v>260</v>
      </c>
      <c r="C240" s="45">
        <v>0.085844555117963</v>
      </c>
      <c r="D240" s="46">
        <v>28554.77</v>
      </c>
      <c r="E240" s="46">
        <v>5316.93</v>
      </c>
      <c r="F240" s="46">
        <v>23237.84</v>
      </c>
      <c r="G240" s="46">
        <v>2097.76</v>
      </c>
      <c r="H240" s="46">
        <v>419.55</v>
      </c>
      <c r="I240" s="46">
        <v>16.78</v>
      </c>
      <c r="J240" s="46">
        <v>1661.43</v>
      </c>
      <c r="K240" s="46">
        <v>399767.45</v>
      </c>
      <c r="L240" s="46">
        <v>79953.49</v>
      </c>
      <c r="M240" s="47">
        <v>319813.96</v>
      </c>
      <c r="N240" s="30">
        <f t="shared" si="3"/>
        <v>344713.23000000004</v>
      </c>
    </row>
    <row r="241" spans="1:14" ht="12.75">
      <c r="A241" s="53">
        <v>230</v>
      </c>
      <c r="B241" s="44" t="s">
        <v>261</v>
      </c>
      <c r="C241" s="45">
        <v>0.068472371178814</v>
      </c>
      <c r="D241" s="46">
        <v>8996.68</v>
      </c>
      <c r="E241" s="46">
        <v>2007.83</v>
      </c>
      <c r="F241" s="46">
        <v>6988.85</v>
      </c>
      <c r="G241" s="46">
        <v>1673.25</v>
      </c>
      <c r="H241" s="46">
        <v>334.65</v>
      </c>
      <c r="I241" s="46">
        <v>13.39</v>
      </c>
      <c r="J241" s="46">
        <v>1325.21</v>
      </c>
      <c r="K241" s="46">
        <v>318867.26</v>
      </c>
      <c r="L241" s="46">
        <v>63773.45</v>
      </c>
      <c r="M241" s="47">
        <v>255093.81</v>
      </c>
      <c r="N241" s="30">
        <f t="shared" si="3"/>
        <v>263407.87</v>
      </c>
    </row>
    <row r="242" spans="1:14" ht="12.75">
      <c r="A242" s="53">
        <v>231</v>
      </c>
      <c r="B242" s="44" t="s">
        <v>262</v>
      </c>
      <c r="C242" s="45">
        <v>0.108450344121254</v>
      </c>
      <c r="D242" s="46">
        <v>52375.72</v>
      </c>
      <c r="E242" s="46">
        <v>9089.26</v>
      </c>
      <c r="F242" s="46">
        <v>43286.46</v>
      </c>
      <c r="G242" s="46">
        <v>2650.18</v>
      </c>
      <c r="H242" s="46">
        <v>530.04</v>
      </c>
      <c r="I242" s="46">
        <v>21.2</v>
      </c>
      <c r="J242" s="46">
        <v>2098.94</v>
      </c>
      <c r="K242" s="46">
        <v>505039.69</v>
      </c>
      <c r="L242" s="46">
        <v>101007.92</v>
      </c>
      <c r="M242" s="47">
        <v>404031.77</v>
      </c>
      <c r="N242" s="30">
        <f t="shared" si="3"/>
        <v>449417.17000000004</v>
      </c>
    </row>
    <row r="243" spans="1:14" ht="12.75">
      <c r="A243" s="53">
        <v>232</v>
      </c>
      <c r="B243" s="44" t="s">
        <v>263</v>
      </c>
      <c r="C243" s="45">
        <v>0.075563111396838</v>
      </c>
      <c r="D243" s="46">
        <v>18018.83</v>
      </c>
      <c r="E243" s="46">
        <v>3773.02</v>
      </c>
      <c r="F243" s="46">
        <v>14245.81</v>
      </c>
      <c r="G243" s="46">
        <v>1846.51</v>
      </c>
      <c r="H243" s="46">
        <v>369.3</v>
      </c>
      <c r="I243" s="46">
        <v>14.77</v>
      </c>
      <c r="J243" s="46">
        <v>1462.44</v>
      </c>
      <c r="K243" s="46">
        <v>351887.95</v>
      </c>
      <c r="L243" s="46">
        <v>70377.6</v>
      </c>
      <c r="M243" s="47">
        <v>281510.35</v>
      </c>
      <c r="N243" s="30">
        <f t="shared" si="3"/>
        <v>297218.6</v>
      </c>
    </row>
    <row r="244" spans="1:14" ht="12.75">
      <c r="A244" s="53">
        <v>233</v>
      </c>
      <c r="B244" s="44" t="s">
        <v>264</v>
      </c>
      <c r="C244" s="45">
        <v>0.722887209827415</v>
      </c>
      <c r="D244" s="46">
        <v>940896.33</v>
      </c>
      <c r="E244" s="46">
        <v>188057.83</v>
      </c>
      <c r="F244" s="46">
        <v>752838.5</v>
      </c>
      <c r="G244" s="46">
        <v>17665.01</v>
      </c>
      <c r="H244" s="46">
        <v>3533</v>
      </c>
      <c r="I244" s="46">
        <v>141.32</v>
      </c>
      <c r="J244" s="46">
        <v>13990.69</v>
      </c>
      <c r="K244" s="46">
        <v>3366395.56</v>
      </c>
      <c r="L244" s="46">
        <v>673279.05</v>
      </c>
      <c r="M244" s="47">
        <v>2693116.51</v>
      </c>
      <c r="N244" s="30">
        <f t="shared" si="3"/>
        <v>3459945.6999999997</v>
      </c>
    </row>
    <row r="245" spans="1:14" ht="12.75">
      <c r="A245" s="53">
        <v>234</v>
      </c>
      <c r="B245" s="44" t="s">
        <v>265</v>
      </c>
      <c r="C245" s="45">
        <v>0.09754132891997</v>
      </c>
      <c r="D245" s="46">
        <v>14890.07</v>
      </c>
      <c r="E245" s="46">
        <v>2768.56</v>
      </c>
      <c r="F245" s="46">
        <v>12121.51</v>
      </c>
      <c r="G245" s="46">
        <v>2383.6</v>
      </c>
      <c r="H245" s="46">
        <v>476.72</v>
      </c>
      <c r="I245" s="46">
        <v>19.07</v>
      </c>
      <c r="J245" s="46">
        <v>1887.81</v>
      </c>
      <c r="K245" s="46">
        <v>454237.84</v>
      </c>
      <c r="L245" s="46">
        <v>90847.61</v>
      </c>
      <c r="M245" s="47">
        <v>363390.23</v>
      </c>
      <c r="N245" s="30">
        <f t="shared" si="3"/>
        <v>377399.55</v>
      </c>
    </row>
    <row r="246" spans="1:14" ht="12.75">
      <c r="A246" s="53">
        <v>235</v>
      </c>
      <c r="B246" s="44" t="s">
        <v>266</v>
      </c>
      <c r="C246" s="45">
        <v>0.124435346314974</v>
      </c>
      <c r="D246" s="46">
        <v>38736.87</v>
      </c>
      <c r="E246" s="46">
        <v>7730.45</v>
      </c>
      <c r="F246" s="46">
        <v>31006.42</v>
      </c>
      <c r="G246" s="46">
        <v>3040.8</v>
      </c>
      <c r="H246" s="46">
        <v>608.16</v>
      </c>
      <c r="I246" s="46">
        <v>24.33</v>
      </c>
      <c r="J246" s="46">
        <v>2408.31</v>
      </c>
      <c r="K246" s="46">
        <v>579479.89</v>
      </c>
      <c r="L246" s="46">
        <v>115896</v>
      </c>
      <c r="M246" s="47">
        <v>463583.89</v>
      </c>
      <c r="N246" s="30">
        <f t="shared" si="3"/>
        <v>496998.62</v>
      </c>
    </row>
    <row r="247" spans="1:14" ht="12.75">
      <c r="A247" s="53">
        <v>236</v>
      </c>
      <c r="B247" s="44" t="s">
        <v>267</v>
      </c>
      <c r="C247" s="45">
        <v>0.298113803767668</v>
      </c>
      <c r="D247" s="46">
        <v>29972.25</v>
      </c>
      <c r="E247" s="46">
        <v>6014.78</v>
      </c>
      <c r="F247" s="46">
        <v>23957.47</v>
      </c>
      <c r="G247" s="46">
        <v>7284.94</v>
      </c>
      <c r="H247" s="46">
        <v>1456.99</v>
      </c>
      <c r="I247" s="46">
        <v>58.28</v>
      </c>
      <c r="J247" s="46">
        <v>5769.67</v>
      </c>
      <c r="K247" s="46">
        <v>1388278.8</v>
      </c>
      <c r="L247" s="46">
        <v>277655.75</v>
      </c>
      <c r="M247" s="47">
        <v>1110623.05</v>
      </c>
      <c r="N247" s="30">
        <f t="shared" si="3"/>
        <v>1140350.19</v>
      </c>
    </row>
    <row r="248" spans="1:14" ht="12.75">
      <c r="A248" s="53">
        <v>237</v>
      </c>
      <c r="B248" s="44" t="s">
        <v>268</v>
      </c>
      <c r="C248" s="45">
        <v>0.065875303381995</v>
      </c>
      <c r="D248" s="46">
        <v>9215.1</v>
      </c>
      <c r="E248" s="46">
        <v>1953.53</v>
      </c>
      <c r="F248" s="46">
        <v>7261.57</v>
      </c>
      <c r="G248" s="46">
        <v>1609.79</v>
      </c>
      <c r="H248" s="46">
        <v>321.96</v>
      </c>
      <c r="I248" s="46">
        <v>12.88</v>
      </c>
      <c r="J248" s="46">
        <v>1274.95</v>
      </c>
      <c r="K248" s="46">
        <v>306773.05</v>
      </c>
      <c r="L248" s="46">
        <v>61354.61</v>
      </c>
      <c r="M248" s="47">
        <v>245418.44</v>
      </c>
      <c r="N248" s="30">
        <f t="shared" si="3"/>
        <v>253954.96</v>
      </c>
    </row>
    <row r="249" spans="1:14" ht="12.75">
      <c r="A249" s="53">
        <v>238</v>
      </c>
      <c r="B249" s="44" t="s">
        <v>269</v>
      </c>
      <c r="C249" s="45">
        <v>0.341772382491064</v>
      </c>
      <c r="D249" s="46">
        <v>416410.21</v>
      </c>
      <c r="E249" s="46">
        <v>78349.2</v>
      </c>
      <c r="F249" s="46">
        <v>338061.01</v>
      </c>
      <c r="G249" s="46">
        <v>8351.8</v>
      </c>
      <c r="H249" s="46">
        <v>1670.36</v>
      </c>
      <c r="I249" s="46">
        <v>66.81</v>
      </c>
      <c r="J249" s="46">
        <v>6614.63</v>
      </c>
      <c r="K249" s="46">
        <v>1591591.4</v>
      </c>
      <c r="L249" s="46">
        <v>318318.25</v>
      </c>
      <c r="M249" s="47">
        <v>1273273.15</v>
      </c>
      <c r="N249" s="30">
        <f t="shared" si="3"/>
        <v>1617948.79</v>
      </c>
    </row>
    <row r="250" spans="1:14" ht="12.75">
      <c r="A250" s="53">
        <v>239</v>
      </c>
      <c r="B250" s="44" t="s">
        <v>270</v>
      </c>
      <c r="C250" s="45">
        <v>0.207793871905662</v>
      </c>
      <c r="D250" s="46">
        <v>94839.28</v>
      </c>
      <c r="E250" s="46">
        <v>19003.19</v>
      </c>
      <c r="F250" s="46">
        <v>75836.09</v>
      </c>
      <c r="G250" s="46">
        <v>5077.8</v>
      </c>
      <c r="H250" s="46">
        <v>1015.56</v>
      </c>
      <c r="I250" s="46">
        <v>40.62</v>
      </c>
      <c r="J250" s="46">
        <v>4021.62</v>
      </c>
      <c r="K250" s="46">
        <v>967670.06</v>
      </c>
      <c r="L250" s="46">
        <v>193533.94</v>
      </c>
      <c r="M250" s="47">
        <v>774136.12</v>
      </c>
      <c r="N250" s="30">
        <f t="shared" si="3"/>
        <v>853993.83</v>
      </c>
    </row>
    <row r="251" spans="1:14" ht="12.75">
      <c r="A251" s="53">
        <v>240</v>
      </c>
      <c r="B251" s="44" t="s">
        <v>271</v>
      </c>
      <c r="C251" s="45">
        <v>0.125514616081437</v>
      </c>
      <c r="D251" s="46">
        <v>18404.23</v>
      </c>
      <c r="E251" s="46">
        <v>3577.37</v>
      </c>
      <c r="F251" s="46">
        <v>14826.86</v>
      </c>
      <c r="G251" s="46">
        <v>3067.18</v>
      </c>
      <c r="H251" s="46">
        <v>613.44</v>
      </c>
      <c r="I251" s="46">
        <v>24.54</v>
      </c>
      <c r="J251" s="46">
        <v>2429.2</v>
      </c>
      <c r="K251" s="46">
        <v>584505.94</v>
      </c>
      <c r="L251" s="46">
        <v>116901.19</v>
      </c>
      <c r="M251" s="47">
        <v>467604.75</v>
      </c>
      <c r="N251" s="30">
        <f t="shared" si="3"/>
        <v>484860.81</v>
      </c>
    </row>
    <row r="252" spans="1:14" ht="12.75">
      <c r="A252" s="53">
        <v>241</v>
      </c>
      <c r="B252" s="44" t="s">
        <v>272</v>
      </c>
      <c r="C252" s="45">
        <v>0.410366484939807</v>
      </c>
      <c r="D252" s="46">
        <v>631982.73</v>
      </c>
      <c r="E252" s="46">
        <v>128528.29</v>
      </c>
      <c r="F252" s="46">
        <v>503454.44</v>
      </c>
      <c r="G252" s="46">
        <v>10028.03</v>
      </c>
      <c r="H252" s="46">
        <v>2005.61</v>
      </c>
      <c r="I252" s="46">
        <v>80.22</v>
      </c>
      <c r="J252" s="46">
        <v>7942.2</v>
      </c>
      <c r="K252" s="46">
        <v>1911025.59</v>
      </c>
      <c r="L252" s="46">
        <v>382205.15</v>
      </c>
      <c r="M252" s="47">
        <v>1528820.44</v>
      </c>
      <c r="N252" s="30">
        <f t="shared" si="3"/>
        <v>2040217.08</v>
      </c>
    </row>
    <row r="253" spans="1:14" ht="12.75">
      <c r="A253" s="53">
        <v>242</v>
      </c>
      <c r="B253" s="44" t="s">
        <v>273</v>
      </c>
      <c r="C253" s="45">
        <v>0.101530848586518</v>
      </c>
      <c r="D253" s="46">
        <v>35141.23</v>
      </c>
      <c r="E253" s="46">
        <v>5736.62</v>
      </c>
      <c r="F253" s="46">
        <v>29404.61</v>
      </c>
      <c r="G253" s="46">
        <v>2481.09</v>
      </c>
      <c r="H253" s="46">
        <v>496.22</v>
      </c>
      <c r="I253" s="46">
        <v>19.85</v>
      </c>
      <c r="J253" s="46">
        <v>1965.02</v>
      </c>
      <c r="K253" s="46">
        <v>472816.42</v>
      </c>
      <c r="L253" s="46">
        <v>94563.2</v>
      </c>
      <c r="M253" s="47">
        <v>378253.22</v>
      </c>
      <c r="N253" s="30">
        <f t="shared" si="3"/>
        <v>409622.85</v>
      </c>
    </row>
    <row r="254" spans="1:14" ht="12.75">
      <c r="A254" s="53">
        <v>243</v>
      </c>
      <c r="B254" s="44" t="s">
        <v>274</v>
      </c>
      <c r="C254" s="45">
        <v>0.293523152459327</v>
      </c>
      <c r="D254" s="46">
        <v>145415.51</v>
      </c>
      <c r="E254" s="46">
        <v>29109.32</v>
      </c>
      <c r="F254" s="46">
        <v>116306.19</v>
      </c>
      <c r="G254" s="46">
        <v>7172.75</v>
      </c>
      <c r="H254" s="46">
        <v>1434.55</v>
      </c>
      <c r="I254" s="46">
        <v>57.38</v>
      </c>
      <c r="J254" s="46">
        <v>5680.82</v>
      </c>
      <c r="K254" s="46">
        <v>1366900.64</v>
      </c>
      <c r="L254" s="46">
        <v>273380.08</v>
      </c>
      <c r="M254" s="47">
        <v>1093520.56</v>
      </c>
      <c r="N254" s="30">
        <f t="shared" si="3"/>
        <v>1215507.57</v>
      </c>
    </row>
    <row r="255" spans="1:14" ht="12.75">
      <c r="A255" s="53">
        <v>244</v>
      </c>
      <c r="B255" s="44" t="s">
        <v>275</v>
      </c>
      <c r="C255" s="45">
        <v>0.319562631209154</v>
      </c>
      <c r="D255" s="46">
        <v>90061.93</v>
      </c>
      <c r="E255" s="46">
        <v>17665.18</v>
      </c>
      <c r="F255" s="46">
        <v>72396.75</v>
      </c>
      <c r="G255" s="46">
        <v>7809.08</v>
      </c>
      <c r="H255" s="46">
        <v>1561.82</v>
      </c>
      <c r="I255" s="46">
        <v>62.47</v>
      </c>
      <c r="J255" s="46">
        <v>6184.79</v>
      </c>
      <c r="K255" s="46">
        <v>1488163.32</v>
      </c>
      <c r="L255" s="46">
        <v>297632.7</v>
      </c>
      <c r="M255" s="47">
        <v>1190530.62</v>
      </c>
      <c r="N255" s="30">
        <f t="shared" si="3"/>
        <v>1269112.1600000001</v>
      </c>
    </row>
    <row r="256" spans="1:14" ht="12.75">
      <c r="A256" s="53">
        <v>245</v>
      </c>
      <c r="B256" s="44" t="s">
        <v>276</v>
      </c>
      <c r="C256" s="45">
        <v>0.108075012290811</v>
      </c>
      <c r="D256" s="46">
        <v>10607.34</v>
      </c>
      <c r="E256" s="46">
        <v>2696.35</v>
      </c>
      <c r="F256" s="46">
        <v>7910.99</v>
      </c>
      <c r="G256" s="46">
        <v>2641.01</v>
      </c>
      <c r="H256" s="46">
        <v>528.2</v>
      </c>
      <c r="I256" s="46">
        <v>21.13</v>
      </c>
      <c r="J256" s="46">
        <v>2091.68</v>
      </c>
      <c r="K256" s="46">
        <v>503291.73</v>
      </c>
      <c r="L256" s="46">
        <v>100658.29</v>
      </c>
      <c r="M256" s="47">
        <v>402633.44</v>
      </c>
      <c r="N256" s="30">
        <f t="shared" si="3"/>
        <v>412636.11</v>
      </c>
    </row>
    <row r="257" spans="1:14" ht="12.75">
      <c r="A257" s="53">
        <v>246</v>
      </c>
      <c r="B257" s="48" t="s">
        <v>277</v>
      </c>
      <c r="C257" s="49">
        <v>0.293044448435136</v>
      </c>
      <c r="D257" s="50">
        <v>22236.63</v>
      </c>
      <c r="E257" s="50">
        <v>4585.92</v>
      </c>
      <c r="F257" s="50">
        <v>17650.71</v>
      </c>
      <c r="G257" s="50">
        <v>7161.06</v>
      </c>
      <c r="H257" s="50">
        <v>1432.21</v>
      </c>
      <c r="I257" s="50">
        <v>57.29</v>
      </c>
      <c r="J257" s="50">
        <v>5671.56</v>
      </c>
      <c r="K257" s="50">
        <v>1364671.48</v>
      </c>
      <c r="L257" s="50">
        <v>272934.21</v>
      </c>
      <c r="M257" s="51">
        <v>1091737.27</v>
      </c>
      <c r="N257" s="31">
        <f t="shared" si="3"/>
        <v>1115059.54</v>
      </c>
    </row>
    <row r="258" spans="1:21" ht="20.4">
      <c r="A258" s="55"/>
      <c r="B258" s="54" t="s">
        <v>10</v>
      </c>
      <c r="C258" s="27">
        <f>SUM(C12:C257)</f>
        <v>100.00000000000001</v>
      </c>
      <c r="D258" s="9">
        <f>SUM(D12:D257)</f>
        <v>76874923.16000001</v>
      </c>
      <c r="E258" s="9">
        <f aca="true" t="shared" si="4" ref="E258:M258">SUM(E12:E257)</f>
        <v>15016011.199999982</v>
      </c>
      <c r="F258" s="9">
        <f t="shared" si="4"/>
        <v>61858911.95999998</v>
      </c>
      <c r="G258" s="9">
        <f t="shared" si="4"/>
        <v>2443676.2699999996</v>
      </c>
      <c r="H258" s="9">
        <f t="shared" si="4"/>
        <v>488735.5</v>
      </c>
      <c r="I258" s="9">
        <f t="shared" si="4"/>
        <v>19549.44</v>
      </c>
      <c r="J258" s="9">
        <f t="shared" si="4"/>
        <v>1935391.3299999998</v>
      </c>
      <c r="K258" s="9">
        <f t="shared" si="4"/>
        <v>465687541.2</v>
      </c>
      <c r="L258" s="9">
        <f t="shared" si="4"/>
        <v>93137508.31000009</v>
      </c>
      <c r="M258" s="29">
        <f t="shared" si="4"/>
        <v>372550032.8900001</v>
      </c>
      <c r="N258" s="32">
        <f>+F258+J258+M258</f>
        <v>436344336.18000007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295</v>
      </c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</row>
    <row r="268" spans="1:14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</row>
    <row r="269" spans="1:14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</row>
    <row r="270" spans="1:14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3:14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4" spans="3:14" ht="12.75"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5.7109375" style="0" customWidth="1"/>
    <col min="3" max="3" width="10.7109375" style="0" customWidth="1"/>
    <col min="4" max="4" width="16.57421875" style="0" customWidth="1"/>
    <col min="5" max="5" width="16.28125" style="0" customWidth="1"/>
    <col min="6" max="7" width="16.57421875" style="0" customWidth="1"/>
    <col min="8" max="8" width="15.00390625" style="0" customWidth="1"/>
    <col min="9" max="9" width="15.28125" style="0" customWidth="1"/>
    <col min="10" max="12" width="16.57421875" style="0" customWidth="1"/>
    <col min="13" max="13" width="17.7109375" style="0" customWidth="1"/>
    <col min="14" max="14" width="16.7109375" style="0" customWidth="1"/>
    <col min="15" max="15" width="16.28125" style="0" customWidth="1"/>
    <col min="16" max="16" width="15.57421875" style="0" customWidth="1"/>
    <col min="17" max="17" width="18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8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25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296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39" t="s">
        <v>32</v>
      </c>
      <c r="C12" s="40">
        <v>0.142506654201258</v>
      </c>
      <c r="D12" s="41">
        <v>83735.03</v>
      </c>
      <c r="E12" s="41">
        <v>17135.26</v>
      </c>
      <c r="F12" s="41">
        <v>66599.77</v>
      </c>
      <c r="G12" s="41">
        <v>3810.28</v>
      </c>
      <c r="H12" s="41">
        <v>762.06</v>
      </c>
      <c r="I12" s="41">
        <v>30.48</v>
      </c>
      <c r="J12" s="41">
        <v>3017.74</v>
      </c>
      <c r="K12" s="41">
        <v>717800.57</v>
      </c>
      <c r="L12" s="41">
        <v>143560.03</v>
      </c>
      <c r="M12" s="42">
        <v>574240.54</v>
      </c>
      <c r="N12" s="41">
        <v>38529.75</v>
      </c>
      <c r="O12" s="41">
        <v>7705.95</v>
      </c>
      <c r="P12" s="41">
        <v>30823.8</v>
      </c>
      <c r="Q12" s="43">
        <f>+F12+J12+M12+P12</f>
        <v>674681.8500000001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95149.17</v>
      </c>
      <c r="E13" s="46">
        <v>21384.45</v>
      </c>
      <c r="F13" s="46">
        <v>73764.72</v>
      </c>
      <c r="G13" s="46">
        <v>4091.75</v>
      </c>
      <c r="H13" s="46">
        <v>818.35</v>
      </c>
      <c r="I13" s="46">
        <v>32.73</v>
      </c>
      <c r="J13" s="46">
        <v>3240.67</v>
      </c>
      <c r="K13" s="46">
        <v>770856.41</v>
      </c>
      <c r="L13" s="46">
        <v>154171.32</v>
      </c>
      <c r="M13" s="47">
        <v>616685.09</v>
      </c>
      <c r="N13" s="46">
        <v>41352.340000000004</v>
      </c>
      <c r="O13" s="46">
        <v>8270.47</v>
      </c>
      <c r="P13" s="46">
        <v>33081.87</v>
      </c>
      <c r="Q13" s="30">
        <f aca="true" t="shared" si="0" ref="Q13:Q76">+F13+J13+M13+P13</f>
        <v>726772.35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269117.28</v>
      </c>
      <c r="E14" s="46">
        <v>61459.54</v>
      </c>
      <c r="F14" s="46">
        <v>207657.74</v>
      </c>
      <c r="G14" s="46">
        <v>8899.88</v>
      </c>
      <c r="H14" s="46">
        <v>1779.98</v>
      </c>
      <c r="I14" s="46">
        <v>71.2</v>
      </c>
      <c r="J14" s="46">
        <v>7048.7</v>
      </c>
      <c r="K14" s="46">
        <v>1676674.47</v>
      </c>
      <c r="L14" s="46">
        <v>335334.9</v>
      </c>
      <c r="M14" s="47">
        <v>1341339.57</v>
      </c>
      <c r="N14" s="46">
        <v>89944.65</v>
      </c>
      <c r="O14" s="46">
        <v>17988.93</v>
      </c>
      <c r="P14" s="46">
        <v>71955.72</v>
      </c>
      <c r="Q14" s="30">
        <f t="shared" si="0"/>
        <v>1628001.73</v>
      </c>
    </row>
    <row r="15" spans="1:17" ht="12.75">
      <c r="A15" s="53">
        <v>4</v>
      </c>
      <c r="B15" s="44" t="s">
        <v>35</v>
      </c>
      <c r="C15" s="45">
        <v>0.075130474076558</v>
      </c>
      <c r="D15" s="46">
        <v>18821.92</v>
      </c>
      <c r="E15" s="46">
        <v>4007.73</v>
      </c>
      <c r="F15" s="46">
        <v>14814.19</v>
      </c>
      <c r="G15" s="46">
        <v>1906.03</v>
      </c>
      <c r="H15" s="46">
        <v>381.21</v>
      </c>
      <c r="I15" s="46">
        <v>15.25</v>
      </c>
      <c r="J15" s="46">
        <v>1509.57</v>
      </c>
      <c r="K15" s="46">
        <v>364878.31</v>
      </c>
      <c r="L15" s="46">
        <v>72975.67</v>
      </c>
      <c r="M15" s="47">
        <v>291902.64</v>
      </c>
      <c r="N15" s="46">
        <v>14735.2</v>
      </c>
      <c r="O15" s="46">
        <v>2947.04</v>
      </c>
      <c r="P15" s="46">
        <v>11788.16</v>
      </c>
      <c r="Q15" s="30">
        <f t="shared" si="0"/>
        <v>320014.56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11530.1</v>
      </c>
      <c r="E16" s="46">
        <v>3150.18</v>
      </c>
      <c r="F16" s="46">
        <v>8379.92</v>
      </c>
      <c r="G16" s="46">
        <v>6715.48</v>
      </c>
      <c r="H16" s="46">
        <v>1343.1</v>
      </c>
      <c r="I16" s="46">
        <v>53.72</v>
      </c>
      <c r="J16" s="46">
        <v>5318.66</v>
      </c>
      <c r="K16" s="46">
        <v>1265149.8</v>
      </c>
      <c r="L16" s="46">
        <v>253029.95</v>
      </c>
      <c r="M16" s="47">
        <v>1012119.85</v>
      </c>
      <c r="N16" s="46">
        <v>67868.54000000001</v>
      </c>
      <c r="O16" s="46">
        <v>13573.71</v>
      </c>
      <c r="P16" s="46">
        <v>54294.83</v>
      </c>
      <c r="Q16" s="30">
        <f t="shared" si="0"/>
        <v>1080113.26</v>
      </c>
    </row>
    <row r="17" spans="1:17" ht="12.75">
      <c r="A17" s="53">
        <v>6</v>
      </c>
      <c r="B17" s="44" t="s">
        <v>37</v>
      </c>
      <c r="C17" s="45">
        <v>0.086563641488808</v>
      </c>
      <c r="D17" s="46">
        <v>17753.8</v>
      </c>
      <c r="E17" s="46">
        <v>3803.78</v>
      </c>
      <c r="F17" s="46">
        <v>13950.02</v>
      </c>
      <c r="G17" s="46">
        <v>2314.7</v>
      </c>
      <c r="H17" s="46">
        <v>462.94</v>
      </c>
      <c r="I17" s="46">
        <v>18.52</v>
      </c>
      <c r="J17" s="46">
        <v>1833.24</v>
      </c>
      <c r="K17" s="46">
        <v>436043.76</v>
      </c>
      <c r="L17" s="46">
        <v>87208.77</v>
      </c>
      <c r="M17" s="47">
        <v>348834.99</v>
      </c>
      <c r="N17" s="46">
        <v>23414.99</v>
      </c>
      <c r="O17" s="46">
        <v>4683</v>
      </c>
      <c r="P17" s="46">
        <v>18731.99</v>
      </c>
      <c r="Q17" s="30">
        <f>+F17+J17+M17+P17</f>
        <v>383350.24</v>
      </c>
    </row>
    <row r="18" spans="1:17" ht="12.75">
      <c r="A18" s="53">
        <v>7</v>
      </c>
      <c r="B18" s="44" t="s">
        <v>38</v>
      </c>
      <c r="C18" s="45">
        <v>0.319473150098185</v>
      </c>
      <c r="D18" s="46">
        <v>321051.12</v>
      </c>
      <c r="E18" s="46">
        <v>74065.18</v>
      </c>
      <c r="F18" s="46">
        <v>246985.94</v>
      </c>
      <c r="G18" s="46">
        <v>8541.29</v>
      </c>
      <c r="H18" s="46">
        <v>1708.26</v>
      </c>
      <c r="I18" s="46">
        <v>68.33</v>
      </c>
      <c r="J18" s="46">
        <v>6764.7</v>
      </c>
      <c r="K18" s="46">
        <v>1609092.51</v>
      </c>
      <c r="L18" s="46">
        <v>321818.49</v>
      </c>
      <c r="M18" s="47">
        <v>1287274.02</v>
      </c>
      <c r="N18" s="46">
        <v>86342.8</v>
      </c>
      <c r="O18" s="46">
        <v>17268.56</v>
      </c>
      <c r="P18" s="46">
        <v>69074.24</v>
      </c>
      <c r="Q18" s="30">
        <f>+F18+J18+M18+P18</f>
        <v>1610098.9000000001</v>
      </c>
    </row>
    <row r="19" spans="1:17" ht="12.75">
      <c r="A19" s="53">
        <v>8</v>
      </c>
      <c r="B19" s="44" t="s">
        <v>39</v>
      </c>
      <c r="C19" s="45">
        <v>0.506005853896798</v>
      </c>
      <c r="D19" s="46">
        <v>217402.17</v>
      </c>
      <c r="E19" s="46">
        <v>45970.74</v>
      </c>
      <c r="F19" s="46">
        <v>171431.43</v>
      </c>
      <c r="G19" s="46">
        <v>13528.05</v>
      </c>
      <c r="H19" s="46">
        <v>2705.61</v>
      </c>
      <c r="I19" s="46">
        <v>108.22</v>
      </c>
      <c r="J19" s="46">
        <v>10714.22</v>
      </c>
      <c r="K19" s="46">
        <v>2548564.28</v>
      </c>
      <c r="L19" s="46">
        <v>509712.86</v>
      </c>
      <c r="M19" s="47">
        <v>2038851.42</v>
      </c>
      <c r="N19" s="46">
        <v>136740.46</v>
      </c>
      <c r="O19" s="46">
        <v>27348.09</v>
      </c>
      <c r="P19" s="46">
        <v>109392.37</v>
      </c>
      <c r="Q19" s="30">
        <f t="shared" si="0"/>
        <v>2330389.44</v>
      </c>
    </row>
    <row r="20" spans="1:17" ht="12.75">
      <c r="A20" s="53">
        <v>9</v>
      </c>
      <c r="B20" s="44" t="s">
        <v>40</v>
      </c>
      <c r="C20" s="45">
        <v>0.06233960362023</v>
      </c>
      <c r="D20" s="46">
        <v>11994.2</v>
      </c>
      <c r="E20" s="46">
        <v>2441.81</v>
      </c>
      <c r="F20" s="46">
        <v>9552.39</v>
      </c>
      <c r="G20" s="46">
        <v>1666.71</v>
      </c>
      <c r="H20" s="46">
        <v>333.34</v>
      </c>
      <c r="I20" s="46">
        <v>13.33</v>
      </c>
      <c r="J20" s="46">
        <v>1320.04</v>
      </c>
      <c r="K20" s="46">
        <v>313991.3</v>
      </c>
      <c r="L20" s="46">
        <v>62798.34</v>
      </c>
      <c r="M20" s="47">
        <v>251192.96</v>
      </c>
      <c r="N20" s="46">
        <v>16850.34</v>
      </c>
      <c r="O20" s="46">
        <v>3370.07</v>
      </c>
      <c r="P20" s="46">
        <v>13480.27</v>
      </c>
      <c r="Q20" s="30">
        <f t="shared" si="0"/>
        <v>275545.66</v>
      </c>
    </row>
    <row r="21" spans="1:17" ht="12.75">
      <c r="A21" s="53">
        <v>10</v>
      </c>
      <c r="B21" s="44" t="s">
        <v>41</v>
      </c>
      <c r="C21" s="45">
        <v>0.979481654731139</v>
      </c>
      <c r="D21" s="46">
        <v>71458.94</v>
      </c>
      <c r="E21" s="46">
        <v>15645.94</v>
      </c>
      <c r="F21" s="46">
        <v>55813</v>
      </c>
      <c r="G21" s="46">
        <v>26185.96</v>
      </c>
      <c r="H21" s="46">
        <v>5237.19</v>
      </c>
      <c r="I21" s="46">
        <v>209.49</v>
      </c>
      <c r="J21" s="46">
        <v>20739.28</v>
      </c>
      <c r="K21" s="46">
        <v>4933225.28</v>
      </c>
      <c r="L21" s="46">
        <v>986645.05</v>
      </c>
      <c r="M21" s="47">
        <v>3946580.23</v>
      </c>
      <c r="N21" s="46">
        <v>264664.81</v>
      </c>
      <c r="O21" s="46">
        <v>52932.96</v>
      </c>
      <c r="P21" s="46">
        <v>211731.85</v>
      </c>
      <c r="Q21" s="30">
        <f t="shared" si="0"/>
        <v>4234864.359999999</v>
      </c>
    </row>
    <row r="22" spans="1:17" ht="12.75">
      <c r="A22" s="53">
        <v>11</v>
      </c>
      <c r="B22" s="44" t="s">
        <v>42</v>
      </c>
      <c r="C22" s="45">
        <v>0.143849727549757</v>
      </c>
      <c r="D22" s="46">
        <v>50087.99</v>
      </c>
      <c r="E22" s="46">
        <v>10856.81</v>
      </c>
      <c r="F22" s="46">
        <v>39231.18</v>
      </c>
      <c r="G22" s="46">
        <v>3846.18</v>
      </c>
      <c r="H22" s="46">
        <v>769.24</v>
      </c>
      <c r="I22" s="46">
        <v>30.77</v>
      </c>
      <c r="J22" s="46">
        <v>3046.17</v>
      </c>
      <c r="K22" s="46">
        <v>724564.87</v>
      </c>
      <c r="L22" s="46">
        <v>144912.89</v>
      </c>
      <c r="M22" s="47">
        <v>579651.98</v>
      </c>
      <c r="N22" s="46">
        <v>38892.63</v>
      </c>
      <c r="O22" s="46">
        <v>7778.53</v>
      </c>
      <c r="P22" s="46">
        <v>31114.1</v>
      </c>
      <c r="Q22" s="30">
        <f>+F22+J22+M22+P22</f>
        <v>653043.4299999999</v>
      </c>
    </row>
    <row r="23" spans="1:17" ht="12.75">
      <c r="A23" s="53">
        <v>12</v>
      </c>
      <c r="B23" s="44" t="s">
        <v>43</v>
      </c>
      <c r="C23" s="45">
        <v>0.10069597785582</v>
      </c>
      <c r="D23" s="46">
        <v>68886.93</v>
      </c>
      <c r="E23" s="46">
        <v>15565.72</v>
      </c>
      <c r="F23" s="46">
        <v>53321.21</v>
      </c>
      <c r="G23" s="46">
        <v>2692.5</v>
      </c>
      <c r="H23" s="46">
        <v>538.5</v>
      </c>
      <c r="I23" s="46">
        <v>21.54</v>
      </c>
      <c r="J23" s="46">
        <v>2132.46</v>
      </c>
      <c r="K23" s="46">
        <v>507221.17</v>
      </c>
      <c r="L23" s="46">
        <v>101444.29</v>
      </c>
      <c r="M23" s="47">
        <v>405776.88</v>
      </c>
      <c r="N23" s="46">
        <v>27233.29</v>
      </c>
      <c r="O23" s="46">
        <v>5446.66</v>
      </c>
      <c r="P23" s="46">
        <v>21786.63</v>
      </c>
      <c r="Q23" s="30">
        <f t="shared" si="0"/>
        <v>483017.18</v>
      </c>
    </row>
    <row r="24" spans="1:17" ht="12.75">
      <c r="A24" s="53">
        <v>13</v>
      </c>
      <c r="B24" s="44" t="s">
        <v>44</v>
      </c>
      <c r="C24" s="45">
        <v>0.10452459631135</v>
      </c>
      <c r="D24" s="46">
        <v>19869.66</v>
      </c>
      <c r="E24" s="46">
        <v>4293.39</v>
      </c>
      <c r="F24" s="46">
        <v>15576.27</v>
      </c>
      <c r="G24" s="46">
        <v>2794.86</v>
      </c>
      <c r="H24" s="46">
        <v>558.97</v>
      </c>
      <c r="I24" s="46">
        <v>22.36</v>
      </c>
      <c r="J24" s="46">
        <v>2213.53</v>
      </c>
      <c r="K24" s="46">
        <v>526504.09</v>
      </c>
      <c r="L24" s="46">
        <v>105300.84</v>
      </c>
      <c r="M24" s="47">
        <v>421203.25</v>
      </c>
      <c r="N24" s="46">
        <v>28267.71</v>
      </c>
      <c r="O24" s="46">
        <v>5653.54</v>
      </c>
      <c r="P24" s="46">
        <v>22614.17</v>
      </c>
      <c r="Q24" s="30">
        <f t="shared" si="0"/>
        <v>461607.22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34248.24</v>
      </c>
      <c r="E25" s="46">
        <v>8320.24</v>
      </c>
      <c r="F25" s="46">
        <v>25928</v>
      </c>
      <c r="G25" s="46">
        <v>1658.74</v>
      </c>
      <c r="H25" s="46">
        <v>331.75</v>
      </c>
      <c r="I25" s="46">
        <v>13.27</v>
      </c>
      <c r="J25" s="46">
        <v>1313.72</v>
      </c>
      <c r="K25" s="46">
        <v>312494.45</v>
      </c>
      <c r="L25" s="46">
        <v>62498.76</v>
      </c>
      <c r="M25" s="47">
        <v>249995.69</v>
      </c>
      <c r="N25" s="46">
        <v>16763.670000000002</v>
      </c>
      <c r="O25" s="46">
        <v>3352.73</v>
      </c>
      <c r="P25" s="46">
        <v>13410.94</v>
      </c>
      <c r="Q25" s="30">
        <f t="shared" si="0"/>
        <v>290648.35000000003</v>
      </c>
    </row>
    <row r="26" spans="1:17" ht="12.75">
      <c r="A26" s="53">
        <v>15</v>
      </c>
      <c r="B26" s="44" t="s">
        <v>46</v>
      </c>
      <c r="C26" s="45">
        <v>0.100412999605764</v>
      </c>
      <c r="D26" s="46">
        <v>24776.75</v>
      </c>
      <c r="E26" s="46">
        <v>4491.32</v>
      </c>
      <c r="F26" s="46">
        <v>20285.43</v>
      </c>
      <c r="G26" s="46">
        <v>2684.94</v>
      </c>
      <c r="H26" s="46">
        <v>536.99</v>
      </c>
      <c r="I26" s="46">
        <v>21.48</v>
      </c>
      <c r="J26" s="46">
        <v>2126.47</v>
      </c>
      <c r="K26" s="46">
        <v>505795.99</v>
      </c>
      <c r="L26" s="46">
        <v>101159.17</v>
      </c>
      <c r="M26" s="47">
        <v>404636.82</v>
      </c>
      <c r="N26" s="46">
        <v>27156.829999999998</v>
      </c>
      <c r="O26" s="46">
        <v>5431.37</v>
      </c>
      <c r="P26" s="46">
        <v>21725.46</v>
      </c>
      <c r="Q26" s="30">
        <f t="shared" si="0"/>
        <v>448774.18000000005</v>
      </c>
    </row>
    <row r="27" spans="1:17" ht="12.75">
      <c r="A27" s="53">
        <v>16</v>
      </c>
      <c r="B27" s="44" t="s">
        <v>47</v>
      </c>
      <c r="C27" s="45">
        <v>5.43856372170903</v>
      </c>
      <c r="D27" s="46">
        <v>7052842.35</v>
      </c>
      <c r="E27" s="46">
        <v>1549317.26</v>
      </c>
      <c r="F27" s="46">
        <v>5503525.09</v>
      </c>
      <c r="G27" s="46">
        <v>145394.99</v>
      </c>
      <c r="H27" s="46">
        <v>29079</v>
      </c>
      <c r="I27" s="46">
        <v>1163.16</v>
      </c>
      <c r="J27" s="46">
        <v>115152.83</v>
      </c>
      <c r="K27" s="46">
        <v>27391392.55</v>
      </c>
      <c r="L27" s="46">
        <v>5478278.5</v>
      </c>
      <c r="M27" s="47">
        <v>21913114.05</v>
      </c>
      <c r="N27" s="46">
        <v>1469425.78</v>
      </c>
      <c r="O27" s="46">
        <v>293885.16</v>
      </c>
      <c r="P27" s="46">
        <v>1175540.62</v>
      </c>
      <c r="Q27" s="30">
        <f t="shared" si="0"/>
        <v>28707332.59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6125.95</v>
      </c>
      <c r="E28" s="46">
        <v>1414.99</v>
      </c>
      <c r="F28" s="46">
        <v>4710.96</v>
      </c>
      <c r="G28" s="46">
        <v>1130.56</v>
      </c>
      <c r="H28" s="46">
        <v>226.11</v>
      </c>
      <c r="I28" s="46">
        <v>9.04</v>
      </c>
      <c r="J28" s="46">
        <v>895.41</v>
      </c>
      <c r="K28" s="46">
        <v>212991.52</v>
      </c>
      <c r="L28" s="46">
        <v>42598.34</v>
      </c>
      <c r="M28" s="47">
        <v>170393.18</v>
      </c>
      <c r="N28" s="46">
        <v>11425.86</v>
      </c>
      <c r="O28" s="46">
        <v>2285.17</v>
      </c>
      <c r="P28" s="46">
        <v>9140.69</v>
      </c>
      <c r="Q28" s="30">
        <f t="shared" si="0"/>
        <v>185140.24</v>
      </c>
    </row>
    <row r="29" spans="1:17" ht="12.75">
      <c r="A29" s="53">
        <v>18</v>
      </c>
      <c r="B29" s="44" t="s">
        <v>49</v>
      </c>
      <c r="C29" s="45">
        <v>0.239830873084865</v>
      </c>
      <c r="D29" s="46">
        <v>139512.54</v>
      </c>
      <c r="E29" s="46">
        <v>28427.53</v>
      </c>
      <c r="F29" s="46">
        <v>111085.01</v>
      </c>
      <c r="G29" s="46">
        <v>6412.15</v>
      </c>
      <c r="H29" s="46">
        <v>1282.43</v>
      </c>
      <c r="I29" s="46">
        <v>51.3</v>
      </c>
      <c r="J29" s="46">
        <v>5078.42</v>
      </c>
      <c r="K29" s="46">
        <v>1207974.07</v>
      </c>
      <c r="L29" s="46">
        <v>241594.78</v>
      </c>
      <c r="M29" s="47">
        <v>966379.29</v>
      </c>
      <c r="N29" s="46">
        <v>64824.95</v>
      </c>
      <c r="O29" s="46">
        <v>12964.99</v>
      </c>
      <c r="P29" s="46">
        <v>51859.96</v>
      </c>
      <c r="Q29" s="30">
        <f t="shared" si="0"/>
        <v>1134402.68</v>
      </c>
    </row>
    <row r="30" spans="1:17" ht="12.75">
      <c r="A30" s="53">
        <v>19</v>
      </c>
      <c r="B30" s="44" t="s">
        <v>50</v>
      </c>
      <c r="C30" s="45">
        <v>4.82490864303456</v>
      </c>
      <c r="D30" s="46">
        <v>5553638.33</v>
      </c>
      <c r="E30" s="46">
        <v>1195493.28</v>
      </c>
      <c r="F30" s="46">
        <v>4358145.05</v>
      </c>
      <c r="G30" s="46">
        <v>128989.55</v>
      </c>
      <c r="H30" s="46">
        <v>25797.91</v>
      </c>
      <c r="I30" s="46">
        <v>1031.92</v>
      </c>
      <c r="J30" s="46">
        <v>102159.72</v>
      </c>
      <c r="K30" s="46">
        <v>24300718.73</v>
      </c>
      <c r="L30" s="46">
        <v>4860143.74</v>
      </c>
      <c r="M30" s="47">
        <v>19440574.99</v>
      </c>
      <c r="N30" s="46">
        <v>1303627.5999999999</v>
      </c>
      <c r="O30" s="46">
        <v>260725.52</v>
      </c>
      <c r="P30" s="46">
        <v>1042902.08</v>
      </c>
      <c r="Q30" s="30">
        <f t="shared" si="0"/>
        <v>24943781.839999996</v>
      </c>
    </row>
    <row r="31" spans="1:17" ht="12.75">
      <c r="A31" s="53">
        <v>20</v>
      </c>
      <c r="B31" s="44" t="s">
        <v>51</v>
      </c>
      <c r="C31" s="45">
        <v>0.112316247851029</v>
      </c>
      <c r="D31" s="46">
        <v>37093.68</v>
      </c>
      <c r="E31" s="46">
        <v>7521.46</v>
      </c>
      <c r="F31" s="46">
        <v>29572.22</v>
      </c>
      <c r="G31" s="46">
        <v>3003.16</v>
      </c>
      <c r="H31" s="46">
        <v>600.63</v>
      </c>
      <c r="I31" s="46">
        <v>24.03</v>
      </c>
      <c r="J31" s="46">
        <v>2378.5</v>
      </c>
      <c r="K31" s="46">
        <v>565746.61</v>
      </c>
      <c r="L31" s="46">
        <v>113149.31</v>
      </c>
      <c r="M31" s="47">
        <v>452597.3</v>
      </c>
      <c r="N31" s="46">
        <v>30372.86</v>
      </c>
      <c r="O31" s="46">
        <v>6074.57</v>
      </c>
      <c r="P31" s="46">
        <v>24298.29</v>
      </c>
      <c r="Q31" s="30">
        <f t="shared" si="0"/>
        <v>508846.31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26718.04</v>
      </c>
      <c r="E32" s="46">
        <v>6444.83</v>
      </c>
      <c r="F32" s="46">
        <v>20273.21</v>
      </c>
      <c r="G32" s="46">
        <v>6449.39</v>
      </c>
      <c r="H32" s="46">
        <v>1289.88</v>
      </c>
      <c r="I32" s="46">
        <v>51.6</v>
      </c>
      <c r="J32" s="46">
        <v>5107.91</v>
      </c>
      <c r="K32" s="46">
        <v>1215019.68</v>
      </c>
      <c r="L32" s="46">
        <v>243003.94</v>
      </c>
      <c r="M32" s="47">
        <v>972015.74</v>
      </c>
      <c r="N32" s="46">
        <v>65179.340000000004</v>
      </c>
      <c r="O32" s="46">
        <v>13035.87</v>
      </c>
      <c r="P32" s="46">
        <v>52143.47</v>
      </c>
      <c r="Q32" s="30">
        <f t="shared" si="0"/>
        <v>1049540.33</v>
      </c>
    </row>
    <row r="33" spans="1:17" ht="12.75">
      <c r="A33" s="53">
        <v>22</v>
      </c>
      <c r="B33" s="44" t="s">
        <v>53</v>
      </c>
      <c r="C33" s="45">
        <v>0.079731291552404</v>
      </c>
      <c r="D33" s="46">
        <v>30560.68</v>
      </c>
      <c r="E33" s="46">
        <v>6276.32</v>
      </c>
      <c r="F33" s="46">
        <v>24284.36</v>
      </c>
      <c r="G33" s="46">
        <v>2132.04</v>
      </c>
      <c r="H33" s="46">
        <v>426.41</v>
      </c>
      <c r="I33" s="46">
        <v>17.06</v>
      </c>
      <c r="J33" s="46">
        <v>1688.57</v>
      </c>
      <c r="K33" s="46">
        <v>401632.53</v>
      </c>
      <c r="L33" s="46">
        <v>80326.55</v>
      </c>
      <c r="M33" s="47">
        <v>321305.98</v>
      </c>
      <c r="N33" s="46">
        <v>21569.01</v>
      </c>
      <c r="O33" s="46">
        <v>4313.8</v>
      </c>
      <c r="P33" s="46">
        <v>17255.21</v>
      </c>
      <c r="Q33" s="30">
        <f t="shared" si="0"/>
        <v>364534.12</v>
      </c>
    </row>
    <row r="34" spans="1:17" ht="12.75">
      <c r="A34" s="53">
        <v>23</v>
      </c>
      <c r="B34" s="44" t="s">
        <v>54</v>
      </c>
      <c r="C34" s="45">
        <v>0.115808814898405</v>
      </c>
      <c r="D34" s="46">
        <v>276718.39</v>
      </c>
      <c r="E34" s="46">
        <v>56218.62</v>
      </c>
      <c r="F34" s="46">
        <v>220499.77</v>
      </c>
      <c r="G34" s="46">
        <v>3096.53</v>
      </c>
      <c r="H34" s="46">
        <v>619.31</v>
      </c>
      <c r="I34" s="46">
        <v>24.77</v>
      </c>
      <c r="J34" s="46">
        <v>2452.45</v>
      </c>
      <c r="K34" s="46">
        <v>583336.91</v>
      </c>
      <c r="L34" s="46">
        <v>116667.44</v>
      </c>
      <c r="M34" s="47">
        <v>466669.47</v>
      </c>
      <c r="N34" s="46">
        <v>31316.489999999998</v>
      </c>
      <c r="O34" s="46">
        <v>6263.3</v>
      </c>
      <c r="P34" s="46">
        <v>25053.19</v>
      </c>
      <c r="Q34" s="30">
        <f t="shared" si="0"/>
        <v>714674.8799999999</v>
      </c>
    </row>
    <row r="35" spans="1:17" ht="12.75">
      <c r="A35" s="53">
        <v>24</v>
      </c>
      <c r="B35" s="44" t="s">
        <v>55</v>
      </c>
      <c r="C35" s="45">
        <v>0.096553457721789</v>
      </c>
      <c r="D35" s="46">
        <v>57309.69</v>
      </c>
      <c r="E35" s="46">
        <v>11921.41</v>
      </c>
      <c r="F35" s="46">
        <v>45388.28</v>
      </c>
      <c r="G35" s="46">
        <v>2581.76</v>
      </c>
      <c r="H35" s="46">
        <v>516.35</v>
      </c>
      <c r="I35" s="46">
        <v>20.65</v>
      </c>
      <c r="J35" s="46">
        <v>2044.76</v>
      </c>
      <c r="K35" s="46">
        <v>486357.37</v>
      </c>
      <c r="L35" s="46">
        <v>97271.42</v>
      </c>
      <c r="M35" s="47">
        <v>389085.95</v>
      </c>
      <c r="N35" s="46">
        <v>26114.050000000003</v>
      </c>
      <c r="O35" s="46">
        <v>5222.81</v>
      </c>
      <c r="P35" s="46">
        <v>20891.24</v>
      </c>
      <c r="Q35" s="30">
        <f t="shared" si="0"/>
        <v>457410.23</v>
      </c>
    </row>
    <row r="36" spans="1:17" ht="12.75">
      <c r="A36" s="53">
        <v>25</v>
      </c>
      <c r="B36" s="44" t="s">
        <v>56</v>
      </c>
      <c r="C36" s="45">
        <v>0.135858526519628</v>
      </c>
      <c r="D36" s="46">
        <v>69810.71</v>
      </c>
      <c r="E36" s="46">
        <v>14069.71</v>
      </c>
      <c r="F36" s="46">
        <v>55741</v>
      </c>
      <c r="G36" s="46">
        <v>3632.54</v>
      </c>
      <c r="H36" s="46">
        <v>726.51</v>
      </c>
      <c r="I36" s="46">
        <v>29.06</v>
      </c>
      <c r="J36" s="46">
        <v>2876.97</v>
      </c>
      <c r="K36" s="46">
        <v>684317.39</v>
      </c>
      <c r="L36" s="46">
        <v>136863.43</v>
      </c>
      <c r="M36" s="47">
        <v>547453.96</v>
      </c>
      <c r="N36" s="46">
        <v>36733.55</v>
      </c>
      <c r="O36" s="46">
        <v>7346.71</v>
      </c>
      <c r="P36" s="46">
        <v>29386.84</v>
      </c>
      <c r="Q36" s="30">
        <f t="shared" si="0"/>
        <v>635458.7699999999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27979.55</v>
      </c>
      <c r="E37" s="46">
        <v>5705.68</v>
      </c>
      <c r="F37" s="46">
        <v>22273.87</v>
      </c>
      <c r="G37" s="46">
        <v>3382.34</v>
      </c>
      <c r="H37" s="46">
        <v>676.47</v>
      </c>
      <c r="I37" s="46">
        <v>27.06</v>
      </c>
      <c r="J37" s="46">
        <v>2678.81</v>
      </c>
      <c r="K37" s="46">
        <v>637208.17</v>
      </c>
      <c r="L37" s="46">
        <v>127441.57</v>
      </c>
      <c r="M37" s="47">
        <v>509766.6</v>
      </c>
      <c r="N37" s="46">
        <v>34182.82</v>
      </c>
      <c r="O37" s="46">
        <v>6836.56</v>
      </c>
      <c r="P37" s="46">
        <v>27346.26</v>
      </c>
      <c r="Q37" s="30">
        <f t="shared" si="0"/>
        <v>562065.54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41846.23</v>
      </c>
      <c r="E38" s="46">
        <v>10253.71</v>
      </c>
      <c r="F38" s="46">
        <v>31592.52</v>
      </c>
      <c r="G38" s="46">
        <v>5094.51</v>
      </c>
      <c r="H38" s="46">
        <v>1018.9</v>
      </c>
      <c r="I38" s="46">
        <v>40.76</v>
      </c>
      <c r="J38" s="46">
        <v>4034.85</v>
      </c>
      <c r="K38" s="46">
        <v>959770.79</v>
      </c>
      <c r="L38" s="46">
        <v>191954.17</v>
      </c>
      <c r="M38" s="47">
        <v>767816.62</v>
      </c>
      <c r="N38" s="46">
        <v>51486.59</v>
      </c>
      <c r="O38" s="46">
        <v>10297.32</v>
      </c>
      <c r="P38" s="46">
        <v>41189.27</v>
      </c>
      <c r="Q38" s="30">
        <f t="shared" si="0"/>
        <v>844633.26</v>
      </c>
    </row>
    <row r="39" spans="1:17" ht="12.75">
      <c r="A39" s="53">
        <v>28</v>
      </c>
      <c r="B39" s="44" t="s">
        <v>59</v>
      </c>
      <c r="C39" s="45">
        <v>0.097312726794502</v>
      </c>
      <c r="D39" s="46">
        <v>20321.14</v>
      </c>
      <c r="E39" s="46">
        <v>4512.6</v>
      </c>
      <c r="F39" s="46">
        <v>15808.54</v>
      </c>
      <c r="G39" s="46">
        <v>2602.06</v>
      </c>
      <c r="H39" s="46">
        <v>520.41</v>
      </c>
      <c r="I39" s="46">
        <v>20.82</v>
      </c>
      <c r="J39" s="46">
        <v>2060.83</v>
      </c>
      <c r="K39" s="46">
        <v>490181.45</v>
      </c>
      <c r="L39" s="46">
        <v>98036.32</v>
      </c>
      <c r="M39" s="47">
        <v>392145.13</v>
      </c>
      <c r="N39" s="46">
        <v>26319.2</v>
      </c>
      <c r="O39" s="46">
        <v>5263.84</v>
      </c>
      <c r="P39" s="46">
        <v>21055.36</v>
      </c>
      <c r="Q39" s="30">
        <f t="shared" si="0"/>
        <v>431069.86</v>
      </c>
    </row>
    <row r="40" spans="1:17" ht="12.75">
      <c r="A40" s="53">
        <v>29</v>
      </c>
      <c r="B40" s="44" t="s">
        <v>60</v>
      </c>
      <c r="C40" s="45">
        <v>0.066884257575716</v>
      </c>
      <c r="D40" s="46">
        <v>22872.13</v>
      </c>
      <c r="E40" s="46">
        <v>5539.41</v>
      </c>
      <c r="F40" s="46">
        <v>17332.72</v>
      </c>
      <c r="G40" s="46">
        <v>1788.21</v>
      </c>
      <c r="H40" s="46">
        <v>357.64</v>
      </c>
      <c r="I40" s="46">
        <v>14.31</v>
      </c>
      <c r="J40" s="46">
        <v>1416.26</v>
      </c>
      <c r="K40" s="46">
        <v>336880.38</v>
      </c>
      <c r="L40" s="46">
        <v>67376.01</v>
      </c>
      <c r="M40" s="47">
        <v>269504.37</v>
      </c>
      <c r="N40" s="46">
        <v>18078.22</v>
      </c>
      <c r="O40" s="46">
        <v>3615.64</v>
      </c>
      <c r="P40" s="46">
        <v>14462.58</v>
      </c>
      <c r="Q40" s="30">
        <f t="shared" si="0"/>
        <v>302715.93</v>
      </c>
    </row>
    <row r="41" spans="1:17" ht="12.75">
      <c r="A41" s="53">
        <v>30</v>
      </c>
      <c r="B41" s="44" t="s">
        <v>61</v>
      </c>
      <c r="C41" s="45">
        <v>0.086982019344825</v>
      </c>
      <c r="D41" s="46">
        <v>17787.25</v>
      </c>
      <c r="E41" s="46">
        <v>3914.29</v>
      </c>
      <c r="F41" s="46">
        <v>13872.96</v>
      </c>
      <c r="G41" s="46">
        <v>2325.51</v>
      </c>
      <c r="H41" s="46">
        <v>465.1</v>
      </c>
      <c r="I41" s="46">
        <v>18.6</v>
      </c>
      <c r="J41" s="46">
        <v>1841.81</v>
      </c>
      <c r="K41" s="46">
        <v>438102.71</v>
      </c>
      <c r="L41" s="46">
        <v>87620.57</v>
      </c>
      <c r="M41" s="47">
        <v>350482.14</v>
      </c>
      <c r="N41" s="46">
        <v>23508.260000000002</v>
      </c>
      <c r="O41" s="46">
        <v>4701.65</v>
      </c>
      <c r="P41" s="46">
        <v>18806.61</v>
      </c>
      <c r="Q41" s="30">
        <f t="shared" si="0"/>
        <v>385003.52</v>
      </c>
    </row>
    <row r="42" spans="1:17" ht="12.75">
      <c r="A42" s="53">
        <v>31</v>
      </c>
      <c r="B42" s="44" t="s">
        <v>62</v>
      </c>
      <c r="C42" s="45">
        <v>1.08604569082299</v>
      </c>
      <c r="D42" s="46">
        <v>154374.38</v>
      </c>
      <c r="E42" s="46">
        <v>31718.08</v>
      </c>
      <c r="F42" s="46">
        <v>122656.3</v>
      </c>
      <c r="G42" s="46">
        <v>29034.83</v>
      </c>
      <c r="H42" s="46">
        <v>5806.97</v>
      </c>
      <c r="I42" s="46">
        <v>232.28</v>
      </c>
      <c r="J42" s="46">
        <v>22995.58</v>
      </c>
      <c r="K42" s="46">
        <v>5469935.02</v>
      </c>
      <c r="L42" s="46">
        <v>1093986.95</v>
      </c>
      <c r="M42" s="47">
        <v>4375948.07</v>
      </c>
      <c r="N42" s="46">
        <v>293456.44</v>
      </c>
      <c r="O42" s="46">
        <v>58691.29</v>
      </c>
      <c r="P42" s="46">
        <v>234765.15</v>
      </c>
      <c r="Q42" s="30">
        <f t="shared" si="0"/>
        <v>4756365.100000001</v>
      </c>
    </row>
    <row r="43" spans="1:17" ht="12.75">
      <c r="A43" s="53">
        <v>32</v>
      </c>
      <c r="B43" s="44" t="s">
        <v>63</v>
      </c>
      <c r="C43" s="45">
        <v>0.673945670570702</v>
      </c>
      <c r="D43" s="46">
        <v>241894.81</v>
      </c>
      <c r="E43" s="46">
        <v>51485.17</v>
      </c>
      <c r="F43" s="46">
        <v>190409.64</v>
      </c>
      <c r="G43" s="46">
        <v>18017.75</v>
      </c>
      <c r="H43" s="46">
        <v>3603.55</v>
      </c>
      <c r="I43" s="46">
        <v>144.14</v>
      </c>
      <c r="J43" s="46">
        <v>14270.06</v>
      </c>
      <c r="K43" s="46">
        <v>3394393.26</v>
      </c>
      <c r="L43" s="46">
        <v>678878.62</v>
      </c>
      <c r="M43" s="47">
        <v>2715514.64</v>
      </c>
      <c r="N43" s="46">
        <v>182114.68</v>
      </c>
      <c r="O43" s="46">
        <v>36422.94</v>
      </c>
      <c r="P43" s="46">
        <v>145691.74</v>
      </c>
      <c r="Q43" s="30">
        <f t="shared" si="0"/>
        <v>3065886.08</v>
      </c>
    </row>
    <row r="44" spans="1:17" ht="12.75">
      <c r="A44" s="53">
        <v>33</v>
      </c>
      <c r="B44" s="44" t="s">
        <v>64</v>
      </c>
      <c r="C44" s="45">
        <v>0.164174781594947</v>
      </c>
      <c r="D44" s="46">
        <v>94183.7</v>
      </c>
      <c r="E44" s="46">
        <v>20460.97</v>
      </c>
      <c r="F44" s="46">
        <v>73722.73</v>
      </c>
      <c r="G44" s="46">
        <v>4389.54</v>
      </c>
      <c r="H44" s="46">
        <v>877.91</v>
      </c>
      <c r="I44" s="46">
        <v>35.12</v>
      </c>
      <c r="J44" s="46">
        <v>3476.51</v>
      </c>
      <c r="K44" s="46">
        <v>826932.26</v>
      </c>
      <c r="L44" s="46">
        <v>165386.41</v>
      </c>
      <c r="M44" s="47">
        <v>661545.85</v>
      </c>
      <c r="N44" s="46">
        <v>44384.08</v>
      </c>
      <c r="O44" s="46">
        <v>8876.82</v>
      </c>
      <c r="P44" s="46">
        <v>35507.26</v>
      </c>
      <c r="Q44" s="30">
        <f t="shared" si="0"/>
        <v>774252.35</v>
      </c>
    </row>
    <row r="45" spans="1:17" ht="12.75">
      <c r="A45" s="53">
        <v>34</v>
      </c>
      <c r="B45" s="44" t="s">
        <v>297</v>
      </c>
      <c r="C45" s="45">
        <v>0.415238952309081</v>
      </c>
      <c r="D45" s="46">
        <v>387704.44</v>
      </c>
      <c r="E45" s="46">
        <v>89113.06</v>
      </c>
      <c r="F45" s="46">
        <v>298591.38</v>
      </c>
      <c r="G45" s="46">
        <v>11101</v>
      </c>
      <c r="H45" s="46">
        <v>2220.2</v>
      </c>
      <c r="I45" s="46">
        <v>88.81</v>
      </c>
      <c r="J45" s="46">
        <v>8791.99</v>
      </c>
      <c r="K45" s="46">
        <v>2091351.12</v>
      </c>
      <c r="L45" s="46">
        <v>418270.18</v>
      </c>
      <c r="M45" s="47">
        <v>1673080.94</v>
      </c>
      <c r="N45" s="46">
        <v>112189.84</v>
      </c>
      <c r="O45" s="46">
        <v>22437.97</v>
      </c>
      <c r="P45" s="46">
        <v>89751.87</v>
      </c>
      <c r="Q45" s="30">
        <f t="shared" si="0"/>
        <v>2070216.1800000002</v>
      </c>
    </row>
    <row r="46" spans="1:17" ht="12.75">
      <c r="A46" s="53">
        <v>35</v>
      </c>
      <c r="B46" s="44" t="s">
        <v>66</v>
      </c>
      <c r="C46" s="45">
        <v>0.088893782895742</v>
      </c>
      <c r="D46" s="46">
        <v>67863.23</v>
      </c>
      <c r="E46" s="46">
        <v>14214.67</v>
      </c>
      <c r="F46" s="46">
        <v>53648.56</v>
      </c>
      <c r="G46" s="46">
        <v>2377</v>
      </c>
      <c r="H46" s="46">
        <v>475.4</v>
      </c>
      <c r="I46" s="46">
        <v>19.02</v>
      </c>
      <c r="J46" s="46">
        <v>1882.58</v>
      </c>
      <c r="K46" s="46">
        <v>447779.41</v>
      </c>
      <c r="L46" s="46">
        <v>89555.84</v>
      </c>
      <c r="M46" s="47">
        <v>358223.57</v>
      </c>
      <c r="N46" s="46">
        <v>24044.55</v>
      </c>
      <c r="O46" s="46">
        <v>4808.91</v>
      </c>
      <c r="P46" s="46">
        <v>19235.64</v>
      </c>
      <c r="Q46" s="30">
        <f t="shared" si="0"/>
        <v>432990.35000000003</v>
      </c>
    </row>
    <row r="47" spans="1:17" ht="12.75">
      <c r="A47" s="53">
        <v>36</v>
      </c>
      <c r="B47" s="44" t="s">
        <v>67</v>
      </c>
      <c r="C47" s="45">
        <v>0.137148737573338</v>
      </c>
      <c r="D47" s="46">
        <v>14198.77</v>
      </c>
      <c r="E47" s="46">
        <v>3937.82</v>
      </c>
      <c r="F47" s="46">
        <v>10260.95</v>
      </c>
      <c r="G47" s="46">
        <v>3667.04</v>
      </c>
      <c r="H47" s="46">
        <v>733.41</v>
      </c>
      <c r="I47" s="46">
        <v>29.34</v>
      </c>
      <c r="J47" s="46">
        <v>2904.29</v>
      </c>
      <c r="K47" s="46">
        <v>690815.48</v>
      </c>
      <c r="L47" s="46">
        <v>138163.07</v>
      </c>
      <c r="M47" s="47">
        <v>552652.41</v>
      </c>
      <c r="N47" s="46">
        <v>37082.14</v>
      </c>
      <c r="O47" s="46">
        <v>7416.43</v>
      </c>
      <c r="P47" s="46">
        <v>29665.71</v>
      </c>
      <c r="Q47" s="30">
        <f t="shared" si="0"/>
        <v>595483.36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25753.77</v>
      </c>
      <c r="E48" s="46">
        <v>5409.02</v>
      </c>
      <c r="F48" s="46">
        <v>20344.75</v>
      </c>
      <c r="G48" s="46">
        <v>1689.86</v>
      </c>
      <c r="H48" s="46">
        <v>337.97</v>
      </c>
      <c r="I48" s="46">
        <v>13.52</v>
      </c>
      <c r="J48" s="46">
        <v>1338.37</v>
      </c>
      <c r="K48" s="46">
        <v>318359.94</v>
      </c>
      <c r="L48" s="46">
        <v>63672.01</v>
      </c>
      <c r="M48" s="47">
        <v>254687.93</v>
      </c>
      <c r="N48" s="46">
        <v>17078.309999999998</v>
      </c>
      <c r="O48" s="46">
        <v>3415.66</v>
      </c>
      <c r="P48" s="46">
        <v>13662.65</v>
      </c>
      <c r="Q48" s="30">
        <f t="shared" si="0"/>
        <v>290033.7</v>
      </c>
    </row>
    <row r="49" spans="1:17" ht="12.75">
      <c r="A49" s="53">
        <v>38</v>
      </c>
      <c r="B49" s="44" t="s">
        <v>69</v>
      </c>
      <c r="C49" s="45">
        <v>0.155570234692189</v>
      </c>
      <c r="D49" s="46">
        <v>43267.98</v>
      </c>
      <c r="E49" s="46">
        <v>9197.9</v>
      </c>
      <c r="F49" s="46">
        <v>34070.08</v>
      </c>
      <c r="G49" s="46">
        <v>4159.53</v>
      </c>
      <c r="H49" s="46">
        <v>831.91</v>
      </c>
      <c r="I49" s="46">
        <v>33.28</v>
      </c>
      <c r="J49" s="46">
        <v>3294.34</v>
      </c>
      <c r="K49" s="46">
        <v>783595.43</v>
      </c>
      <c r="L49" s="46">
        <v>156719.15</v>
      </c>
      <c r="M49" s="47">
        <v>626876.28</v>
      </c>
      <c r="N49" s="46">
        <v>42059.29</v>
      </c>
      <c r="O49" s="46">
        <v>8411.86</v>
      </c>
      <c r="P49" s="46">
        <v>33647.43</v>
      </c>
      <c r="Q49" s="30">
        <f t="shared" si="0"/>
        <v>697888.1300000001</v>
      </c>
    </row>
    <row r="50" spans="1:17" ht="12.75">
      <c r="A50" s="53">
        <v>39</v>
      </c>
      <c r="B50" s="44" t="s">
        <v>70</v>
      </c>
      <c r="C50" s="45">
        <v>0.23592050074096</v>
      </c>
      <c r="D50" s="46">
        <v>123989.46</v>
      </c>
      <c r="E50" s="46">
        <v>26092.39</v>
      </c>
      <c r="F50" s="46">
        <v>97897.07</v>
      </c>
      <c r="G50" s="46">
        <v>6307.6</v>
      </c>
      <c r="H50" s="46">
        <v>1261.52</v>
      </c>
      <c r="I50" s="46">
        <v>50.46</v>
      </c>
      <c r="J50" s="46">
        <v>4995.62</v>
      </c>
      <c r="K50" s="46">
        <v>1188279.53</v>
      </c>
      <c r="L50" s="46">
        <v>237655.93</v>
      </c>
      <c r="M50" s="47">
        <v>950623.6</v>
      </c>
      <c r="N50" s="46">
        <v>63768.44</v>
      </c>
      <c r="O50" s="46">
        <v>12753.69</v>
      </c>
      <c r="P50" s="46">
        <v>51014.75</v>
      </c>
      <c r="Q50" s="30">
        <f t="shared" si="0"/>
        <v>1104531.04</v>
      </c>
    </row>
    <row r="51" spans="1:17" ht="12.75">
      <c r="A51" s="53">
        <v>40</v>
      </c>
      <c r="B51" s="44" t="s">
        <v>71</v>
      </c>
      <c r="C51" s="45">
        <v>0.079655089375431</v>
      </c>
      <c r="D51" s="46">
        <v>23074.74</v>
      </c>
      <c r="E51" s="46">
        <v>5478.06</v>
      </c>
      <c r="F51" s="46">
        <v>17596.68</v>
      </c>
      <c r="G51" s="46">
        <v>2130</v>
      </c>
      <c r="H51" s="46">
        <v>426</v>
      </c>
      <c r="I51" s="46">
        <v>17.04</v>
      </c>
      <c r="J51" s="46">
        <v>1686.96</v>
      </c>
      <c r="K51" s="46">
        <v>401248.77</v>
      </c>
      <c r="L51" s="46">
        <v>80249.82</v>
      </c>
      <c r="M51" s="47">
        <v>320998.95</v>
      </c>
      <c r="N51" s="46">
        <v>21548.43</v>
      </c>
      <c r="O51" s="46">
        <v>4309.69</v>
      </c>
      <c r="P51" s="46">
        <v>17238.74</v>
      </c>
      <c r="Q51" s="30">
        <f t="shared" si="0"/>
        <v>357521.33</v>
      </c>
    </row>
    <row r="52" spans="1:17" ht="12.75">
      <c r="A52" s="53">
        <v>41</v>
      </c>
      <c r="B52" s="44" t="s">
        <v>72</v>
      </c>
      <c r="C52" s="45">
        <v>0.080663582521432</v>
      </c>
      <c r="D52" s="46">
        <v>17122.7</v>
      </c>
      <c r="E52" s="46">
        <v>3531.29</v>
      </c>
      <c r="F52" s="46">
        <v>13591.41</v>
      </c>
      <c r="G52" s="46">
        <v>2156.96</v>
      </c>
      <c r="H52" s="46">
        <v>431.39</v>
      </c>
      <c r="I52" s="46">
        <v>17.26</v>
      </c>
      <c r="J52" s="46">
        <v>1708.31</v>
      </c>
      <c r="K52" s="46">
        <v>406328.04</v>
      </c>
      <c r="L52" s="46">
        <v>81265.63</v>
      </c>
      <c r="M52" s="47">
        <v>325062.41</v>
      </c>
      <c r="N52" s="46">
        <v>21820.9</v>
      </c>
      <c r="O52" s="46">
        <v>4364.18</v>
      </c>
      <c r="P52" s="46">
        <v>17456.72</v>
      </c>
      <c r="Q52" s="30">
        <f t="shared" si="0"/>
        <v>357818.85</v>
      </c>
    </row>
    <row r="53" spans="1:17" ht="12.75">
      <c r="A53" s="53">
        <v>42</v>
      </c>
      <c r="B53" s="44" t="s">
        <v>73</v>
      </c>
      <c r="C53" s="45">
        <v>0.234021904752092</v>
      </c>
      <c r="D53" s="46">
        <v>63599.25</v>
      </c>
      <c r="E53" s="46">
        <v>13219.08</v>
      </c>
      <c r="F53" s="46">
        <v>50380.17</v>
      </c>
      <c r="G53" s="46">
        <v>6256.83</v>
      </c>
      <c r="H53" s="46">
        <v>1251.37</v>
      </c>
      <c r="I53" s="46">
        <v>50.05</v>
      </c>
      <c r="J53" s="46">
        <v>4955.41</v>
      </c>
      <c r="K53" s="46">
        <v>1178717.22</v>
      </c>
      <c r="L53" s="46">
        <v>235743.45</v>
      </c>
      <c r="M53" s="47">
        <v>942973.77</v>
      </c>
      <c r="N53" s="46">
        <v>63255.47</v>
      </c>
      <c r="O53" s="46">
        <v>12651.09</v>
      </c>
      <c r="P53" s="46">
        <v>50604.38</v>
      </c>
      <c r="Q53" s="30">
        <f t="shared" si="0"/>
        <v>1048913.73</v>
      </c>
    </row>
    <row r="54" spans="1:17" ht="12.75">
      <c r="A54" s="53">
        <v>43</v>
      </c>
      <c r="B54" s="44" t="s">
        <v>74</v>
      </c>
      <c r="C54" s="45">
        <v>0.23710133425514</v>
      </c>
      <c r="D54" s="46">
        <v>135842.67</v>
      </c>
      <c r="E54" s="46">
        <v>29572.53</v>
      </c>
      <c r="F54" s="46">
        <v>106270.14</v>
      </c>
      <c r="G54" s="46">
        <v>6339.16</v>
      </c>
      <c r="H54" s="46">
        <v>1267.83</v>
      </c>
      <c r="I54" s="46">
        <v>50.71</v>
      </c>
      <c r="J54" s="46">
        <v>5020.62</v>
      </c>
      <c r="K54" s="46">
        <v>1194226.71</v>
      </c>
      <c r="L54" s="46">
        <v>238845.37</v>
      </c>
      <c r="M54" s="47">
        <v>955381.34</v>
      </c>
      <c r="N54" s="46">
        <v>64087.47</v>
      </c>
      <c r="O54" s="46">
        <v>12817.49</v>
      </c>
      <c r="P54" s="46">
        <v>51269.98</v>
      </c>
      <c r="Q54" s="30">
        <f t="shared" si="0"/>
        <v>1117942.0799999998</v>
      </c>
    </row>
    <row r="55" spans="1:17" ht="12.75">
      <c r="A55" s="53">
        <v>44</v>
      </c>
      <c r="B55" s="44" t="s">
        <v>75</v>
      </c>
      <c r="C55" s="45">
        <v>0.080035908870737</v>
      </c>
      <c r="D55" s="46">
        <v>11607.49</v>
      </c>
      <c r="E55" s="46">
        <v>2431.69</v>
      </c>
      <c r="F55" s="46">
        <v>9175.8</v>
      </c>
      <c r="G55" s="46">
        <v>2140.18</v>
      </c>
      <c r="H55" s="46">
        <v>428.04</v>
      </c>
      <c r="I55" s="46">
        <v>17.12</v>
      </c>
      <c r="J55" s="46">
        <v>1695.02</v>
      </c>
      <c r="K55" s="46">
        <v>403166.74</v>
      </c>
      <c r="L55" s="46">
        <v>80633.38</v>
      </c>
      <c r="M55" s="47">
        <v>322533.36</v>
      </c>
      <c r="N55" s="46">
        <v>21651.32</v>
      </c>
      <c r="O55" s="46">
        <v>4330.26</v>
      </c>
      <c r="P55" s="46">
        <v>17321.06</v>
      </c>
      <c r="Q55" s="30">
        <f t="shared" si="0"/>
        <v>350725.24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93679.71</v>
      </c>
      <c r="E56" s="46">
        <v>20558.77</v>
      </c>
      <c r="F56" s="46">
        <v>73120.94</v>
      </c>
      <c r="G56" s="46">
        <v>11557.76</v>
      </c>
      <c r="H56" s="46">
        <v>2311.55</v>
      </c>
      <c r="I56" s="46">
        <v>92.46</v>
      </c>
      <c r="J56" s="46">
        <v>9153.75</v>
      </c>
      <c r="K56" s="46">
        <v>2177403.92</v>
      </c>
      <c r="L56" s="46">
        <v>435480.77</v>
      </c>
      <c r="M56" s="47">
        <v>1741923.15</v>
      </c>
      <c r="N56" s="46">
        <v>116806.12</v>
      </c>
      <c r="O56" s="46">
        <v>23361.22</v>
      </c>
      <c r="P56" s="46">
        <v>93444.9</v>
      </c>
      <c r="Q56" s="30">
        <f t="shared" si="0"/>
        <v>1917642.7399999998</v>
      </c>
    </row>
    <row r="57" spans="1:17" ht="12.75">
      <c r="A57" s="53">
        <v>46</v>
      </c>
      <c r="B57" s="44" t="s">
        <v>77</v>
      </c>
      <c r="C57" s="45">
        <v>0.437087342565122</v>
      </c>
      <c r="D57" s="46">
        <v>159543.76</v>
      </c>
      <c r="E57" s="46">
        <v>33442.9</v>
      </c>
      <c r="F57" s="46">
        <v>126100.86</v>
      </c>
      <c r="G57" s="46">
        <v>11685.59</v>
      </c>
      <c r="H57" s="46">
        <v>2337.12</v>
      </c>
      <c r="I57" s="46">
        <v>93.48</v>
      </c>
      <c r="J57" s="46">
        <v>9254.99</v>
      </c>
      <c r="K57" s="46">
        <v>2201456.22</v>
      </c>
      <c r="L57" s="46">
        <v>440291.29</v>
      </c>
      <c r="M57" s="47">
        <v>1761164.93</v>
      </c>
      <c r="N57" s="46">
        <v>118119.97</v>
      </c>
      <c r="O57" s="46">
        <v>23623.99</v>
      </c>
      <c r="P57" s="46">
        <v>94495.98</v>
      </c>
      <c r="Q57" s="30">
        <f t="shared" si="0"/>
        <v>1991016.76</v>
      </c>
    </row>
    <row r="58" spans="1:17" ht="12.75">
      <c r="A58" s="53">
        <v>47</v>
      </c>
      <c r="B58" s="44" t="s">
        <v>78</v>
      </c>
      <c r="C58" s="45">
        <v>0.520610059357056</v>
      </c>
      <c r="D58" s="46">
        <v>185789.6</v>
      </c>
      <c r="E58" s="46">
        <v>37166.85</v>
      </c>
      <c r="F58" s="46">
        <v>148622.75</v>
      </c>
      <c r="G58" s="46">
        <v>13918.49</v>
      </c>
      <c r="H58" s="46">
        <v>2783.7</v>
      </c>
      <c r="I58" s="46">
        <v>111.35</v>
      </c>
      <c r="J58" s="46">
        <v>11023.44</v>
      </c>
      <c r="K58" s="46">
        <v>2622118.51</v>
      </c>
      <c r="L58" s="46">
        <v>524423.7</v>
      </c>
      <c r="M58" s="47">
        <v>2097694.81</v>
      </c>
      <c r="N58" s="46">
        <v>140686.25</v>
      </c>
      <c r="O58" s="46">
        <v>28137.25</v>
      </c>
      <c r="P58" s="46">
        <v>112549</v>
      </c>
      <c r="Q58" s="30">
        <f t="shared" si="0"/>
        <v>2369890</v>
      </c>
    </row>
    <row r="59" spans="1:17" ht="12.75">
      <c r="A59" s="53">
        <v>48</v>
      </c>
      <c r="B59" s="44" t="s">
        <v>79</v>
      </c>
      <c r="C59" s="45">
        <v>0.562299533104833</v>
      </c>
      <c r="D59" s="46">
        <v>1150720.52</v>
      </c>
      <c r="E59" s="46">
        <v>245860.76</v>
      </c>
      <c r="F59" s="46">
        <v>904859.76</v>
      </c>
      <c r="G59" s="46">
        <v>15033</v>
      </c>
      <c r="H59" s="46">
        <v>3006.6</v>
      </c>
      <c r="I59" s="46">
        <v>120.26</v>
      </c>
      <c r="J59" s="46">
        <v>11906.14</v>
      </c>
      <c r="K59" s="46">
        <v>2832087.46</v>
      </c>
      <c r="L59" s="46">
        <v>566417.45</v>
      </c>
      <c r="M59" s="47">
        <v>2265670.01</v>
      </c>
      <c r="N59" s="46">
        <v>151949.97</v>
      </c>
      <c r="O59" s="46">
        <v>30389.99</v>
      </c>
      <c r="P59" s="46">
        <v>121559.98</v>
      </c>
      <c r="Q59" s="30">
        <f t="shared" si="0"/>
        <v>3303995.8899999997</v>
      </c>
    </row>
    <row r="60" spans="1:17" ht="12.75">
      <c r="A60" s="53">
        <v>49</v>
      </c>
      <c r="B60" s="44" t="s">
        <v>80</v>
      </c>
      <c r="C60" s="45">
        <v>0.07953723116001</v>
      </c>
      <c r="D60" s="46">
        <v>27872.03</v>
      </c>
      <c r="E60" s="46">
        <v>6333.4</v>
      </c>
      <c r="F60" s="46">
        <v>21538.63</v>
      </c>
      <c r="G60" s="46">
        <v>2126.83</v>
      </c>
      <c r="H60" s="46">
        <v>425.37</v>
      </c>
      <c r="I60" s="46">
        <v>17.01</v>
      </c>
      <c r="J60" s="46">
        <v>1684.45</v>
      </c>
      <c r="K60" s="46">
        <v>400655.26</v>
      </c>
      <c r="L60" s="46">
        <v>80131.08</v>
      </c>
      <c r="M60" s="47">
        <v>320524.18</v>
      </c>
      <c r="N60" s="46">
        <v>21516.59</v>
      </c>
      <c r="O60" s="46">
        <v>4303.32</v>
      </c>
      <c r="P60" s="46">
        <v>17213.27</v>
      </c>
      <c r="Q60" s="30">
        <f t="shared" si="0"/>
        <v>360960.53</v>
      </c>
    </row>
    <row r="61" spans="1:17" ht="12.75">
      <c r="A61" s="53">
        <v>50</v>
      </c>
      <c r="B61" s="44" t="s">
        <v>81</v>
      </c>
      <c r="C61" s="45">
        <v>0.085217606269571</v>
      </c>
      <c r="D61" s="46">
        <v>25688.31</v>
      </c>
      <c r="E61" s="46">
        <v>5779.4</v>
      </c>
      <c r="F61" s="46">
        <v>19908.91</v>
      </c>
      <c r="G61" s="46">
        <v>2278.7</v>
      </c>
      <c r="H61" s="46">
        <v>455.74</v>
      </c>
      <c r="I61" s="46">
        <v>18.23</v>
      </c>
      <c r="J61" s="46">
        <v>1804.73</v>
      </c>
      <c r="K61" s="46">
        <v>429264.21</v>
      </c>
      <c r="L61" s="46">
        <v>85852.73</v>
      </c>
      <c r="M61" s="47">
        <v>343411.48</v>
      </c>
      <c r="N61" s="46">
        <v>23051.309999999998</v>
      </c>
      <c r="O61" s="46">
        <v>4610.26</v>
      </c>
      <c r="P61" s="46">
        <v>18441.05</v>
      </c>
      <c r="Q61" s="30">
        <f t="shared" si="0"/>
        <v>383566.17</v>
      </c>
    </row>
    <row r="62" spans="1:17" ht="12.75">
      <c r="A62" s="53">
        <v>51</v>
      </c>
      <c r="B62" s="44" t="s">
        <v>82</v>
      </c>
      <c r="C62" s="45">
        <v>0.098540805034524</v>
      </c>
      <c r="D62" s="46">
        <v>16444.95</v>
      </c>
      <c r="E62" s="46">
        <v>3824.19</v>
      </c>
      <c r="F62" s="46">
        <v>12620.76</v>
      </c>
      <c r="G62" s="46">
        <v>2634.9</v>
      </c>
      <c r="H62" s="46">
        <v>526.98</v>
      </c>
      <c r="I62" s="46">
        <v>21.08</v>
      </c>
      <c r="J62" s="46">
        <v>2086.84</v>
      </c>
      <c r="K62" s="46">
        <v>496366.69</v>
      </c>
      <c r="L62" s="46">
        <v>99273.32</v>
      </c>
      <c r="M62" s="47">
        <v>397093.37</v>
      </c>
      <c r="N62" s="46">
        <v>26651</v>
      </c>
      <c r="O62" s="46">
        <v>5330.2</v>
      </c>
      <c r="P62" s="46">
        <v>21320.8</v>
      </c>
      <c r="Q62" s="30">
        <f t="shared" si="0"/>
        <v>433121.76999999996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109926.14</v>
      </c>
      <c r="E63" s="46">
        <v>25501.18</v>
      </c>
      <c r="F63" s="46">
        <v>84424.96</v>
      </c>
      <c r="G63" s="46">
        <v>2895.99</v>
      </c>
      <c r="H63" s="46">
        <v>579.2</v>
      </c>
      <c r="I63" s="46">
        <v>23.17</v>
      </c>
      <c r="J63" s="46">
        <v>2293.62</v>
      </c>
      <c r="K63" s="46">
        <v>545584.18</v>
      </c>
      <c r="L63" s="46">
        <v>109116.81</v>
      </c>
      <c r="M63" s="47">
        <v>436467.37</v>
      </c>
      <c r="N63" s="46">
        <v>29267.68</v>
      </c>
      <c r="O63" s="46">
        <v>5853.54</v>
      </c>
      <c r="P63" s="46">
        <v>23414.14</v>
      </c>
      <c r="Q63" s="30">
        <f t="shared" si="0"/>
        <v>546600.09</v>
      </c>
    </row>
    <row r="64" spans="1:17" ht="12.75">
      <c r="A64" s="53">
        <v>53</v>
      </c>
      <c r="B64" s="44" t="s">
        <v>84</v>
      </c>
      <c r="C64" s="45">
        <v>0.339358616587339</v>
      </c>
      <c r="D64" s="46">
        <v>55021.01</v>
      </c>
      <c r="E64" s="46">
        <v>11003.32</v>
      </c>
      <c r="F64" s="46">
        <v>44017.69</v>
      </c>
      <c r="G64" s="46">
        <v>9072.9</v>
      </c>
      <c r="H64" s="46">
        <v>1814.58</v>
      </c>
      <c r="I64" s="46">
        <v>72.58</v>
      </c>
      <c r="J64" s="46">
        <v>7185.74</v>
      </c>
      <c r="K64" s="46">
        <v>1709245.55</v>
      </c>
      <c r="L64" s="46">
        <v>341849.18</v>
      </c>
      <c r="M64" s="47">
        <v>1367396.37</v>
      </c>
      <c r="N64" s="46">
        <v>91715.48999999999</v>
      </c>
      <c r="O64" s="46">
        <v>18343.1</v>
      </c>
      <c r="P64" s="46">
        <v>73372.39</v>
      </c>
      <c r="Q64" s="30">
        <f t="shared" si="0"/>
        <v>1491972.19</v>
      </c>
    </row>
    <row r="65" spans="1:17" ht="12.75">
      <c r="A65" s="53">
        <v>54</v>
      </c>
      <c r="B65" s="44" t="s">
        <v>85</v>
      </c>
      <c r="C65" s="45">
        <v>0.133042838133144</v>
      </c>
      <c r="D65" s="46">
        <v>59892.82</v>
      </c>
      <c r="E65" s="46">
        <v>13357.84</v>
      </c>
      <c r="F65" s="46">
        <v>46534.98</v>
      </c>
      <c r="G65" s="46">
        <v>3557.28</v>
      </c>
      <c r="H65" s="46">
        <v>711.46</v>
      </c>
      <c r="I65" s="46">
        <v>28.46</v>
      </c>
      <c r="J65" s="46">
        <v>2817.36</v>
      </c>
      <c r="K65" s="46">
        <v>670136.18</v>
      </c>
      <c r="L65" s="46">
        <v>134027.19</v>
      </c>
      <c r="M65" s="47">
        <v>536108.99</v>
      </c>
      <c r="N65" s="46">
        <v>35972.8</v>
      </c>
      <c r="O65" s="46">
        <v>7194.56</v>
      </c>
      <c r="P65" s="46">
        <v>28778.24</v>
      </c>
      <c r="Q65" s="30">
        <f t="shared" si="0"/>
        <v>614239.57</v>
      </c>
    </row>
    <row r="66" spans="1:17" ht="12.75">
      <c r="A66" s="53">
        <v>55</v>
      </c>
      <c r="B66" s="44" t="s">
        <v>86</v>
      </c>
      <c r="C66" s="45">
        <v>0.129286476595859</v>
      </c>
      <c r="D66" s="46">
        <v>167622.65</v>
      </c>
      <c r="E66" s="46">
        <v>35766.66</v>
      </c>
      <c r="F66" s="46">
        <v>131855.99</v>
      </c>
      <c r="G66" s="46">
        <v>3456.84</v>
      </c>
      <c r="H66" s="46">
        <v>691.37</v>
      </c>
      <c r="I66" s="46">
        <v>27.65</v>
      </c>
      <c r="J66" s="46">
        <v>2737.82</v>
      </c>
      <c r="K66" s="46">
        <v>651217.16</v>
      </c>
      <c r="L66" s="46">
        <v>130243.39</v>
      </c>
      <c r="M66" s="47">
        <v>520973.77</v>
      </c>
      <c r="N66" s="46">
        <v>34957.9</v>
      </c>
      <c r="O66" s="46">
        <v>6991.58</v>
      </c>
      <c r="P66" s="46">
        <v>27966.32</v>
      </c>
      <c r="Q66" s="30">
        <f t="shared" si="0"/>
        <v>683533.9</v>
      </c>
    </row>
    <row r="67" spans="1:17" ht="12.75">
      <c r="A67" s="53">
        <v>56</v>
      </c>
      <c r="B67" s="44" t="s">
        <v>87</v>
      </c>
      <c r="C67" s="45">
        <v>0.07961674718988</v>
      </c>
      <c r="D67" s="46">
        <v>24726.73</v>
      </c>
      <c r="E67" s="46">
        <v>5060.23</v>
      </c>
      <c r="F67" s="46">
        <v>19666.5</v>
      </c>
      <c r="G67" s="46">
        <v>2128.98</v>
      </c>
      <c r="H67" s="46">
        <v>425.8</v>
      </c>
      <c r="I67" s="46">
        <v>17.03</v>
      </c>
      <c r="J67" s="46">
        <v>1686.15</v>
      </c>
      <c r="K67" s="46">
        <v>401055.58</v>
      </c>
      <c r="L67" s="46">
        <v>80211.09</v>
      </c>
      <c r="M67" s="47">
        <v>320844.49</v>
      </c>
      <c r="N67" s="46">
        <v>21538.07</v>
      </c>
      <c r="O67" s="46">
        <v>4307.61</v>
      </c>
      <c r="P67" s="46">
        <v>17230.46</v>
      </c>
      <c r="Q67" s="30">
        <f t="shared" si="0"/>
        <v>359427.60000000003</v>
      </c>
    </row>
    <row r="68" spans="1:17" ht="12.75">
      <c r="A68" s="53">
        <v>57</v>
      </c>
      <c r="B68" s="44" t="s">
        <v>88</v>
      </c>
      <c r="C68" s="45">
        <v>0.193006070861731</v>
      </c>
      <c r="D68" s="46">
        <v>63788.58</v>
      </c>
      <c r="E68" s="46">
        <v>13409.67</v>
      </c>
      <c r="F68" s="46">
        <v>50378.91</v>
      </c>
      <c r="G68" s="46">
        <v>5160.33</v>
      </c>
      <c r="H68" s="46">
        <v>1032.07</v>
      </c>
      <c r="I68" s="46">
        <v>41.28</v>
      </c>
      <c r="J68" s="46">
        <v>4086.98</v>
      </c>
      <c r="K68" s="46">
        <v>972141.02</v>
      </c>
      <c r="L68" s="46">
        <v>194428.18</v>
      </c>
      <c r="M68" s="47">
        <v>777712.84</v>
      </c>
      <c r="N68" s="46">
        <v>52173.75</v>
      </c>
      <c r="O68" s="46">
        <v>10434.75</v>
      </c>
      <c r="P68" s="46">
        <v>41739</v>
      </c>
      <c r="Q68" s="30">
        <f t="shared" si="0"/>
        <v>873917.73</v>
      </c>
    </row>
    <row r="69" spans="1:17" ht="12.75">
      <c r="A69" s="53">
        <v>58</v>
      </c>
      <c r="B69" s="44" t="s">
        <v>89</v>
      </c>
      <c r="C69" s="45">
        <v>0.104169118691913</v>
      </c>
      <c r="D69" s="46">
        <v>37833.91</v>
      </c>
      <c r="E69" s="46">
        <v>8017.19</v>
      </c>
      <c r="F69" s="46">
        <v>29816.72</v>
      </c>
      <c r="G69" s="46">
        <v>2784.99</v>
      </c>
      <c r="H69" s="46">
        <v>557</v>
      </c>
      <c r="I69" s="46">
        <v>22.28</v>
      </c>
      <c r="J69" s="46">
        <v>2205.71</v>
      </c>
      <c r="K69" s="46">
        <v>524665.65</v>
      </c>
      <c r="L69" s="46">
        <v>104933.12</v>
      </c>
      <c r="M69" s="47">
        <v>419732.53</v>
      </c>
      <c r="N69" s="46">
        <v>28151.9</v>
      </c>
      <c r="O69" s="46">
        <v>5630.38</v>
      </c>
      <c r="P69" s="46">
        <v>22521.52</v>
      </c>
      <c r="Q69" s="30">
        <f t="shared" si="0"/>
        <v>474276.48000000004</v>
      </c>
    </row>
    <row r="70" spans="1:17" ht="12.75">
      <c r="A70" s="53">
        <v>59</v>
      </c>
      <c r="B70" s="44" t="s">
        <v>90</v>
      </c>
      <c r="C70" s="45">
        <v>2.72034155300999</v>
      </c>
      <c r="D70" s="46">
        <v>2073768.11</v>
      </c>
      <c r="E70" s="46">
        <v>455941.23</v>
      </c>
      <c r="F70" s="46">
        <v>1617826.88</v>
      </c>
      <c r="G70" s="46">
        <v>72726.08</v>
      </c>
      <c r="H70" s="46">
        <v>14545.22</v>
      </c>
      <c r="I70" s="46">
        <v>581.81</v>
      </c>
      <c r="J70" s="46">
        <v>57599.05</v>
      </c>
      <c r="K70" s="46">
        <v>13701066.23</v>
      </c>
      <c r="L70" s="46">
        <v>2740213.23</v>
      </c>
      <c r="M70" s="47">
        <v>10960853</v>
      </c>
      <c r="N70" s="46">
        <v>735012.75</v>
      </c>
      <c r="O70" s="46">
        <v>147002.55</v>
      </c>
      <c r="P70" s="46">
        <v>588010.2</v>
      </c>
      <c r="Q70" s="30">
        <f t="shared" si="0"/>
        <v>13224289.129999999</v>
      </c>
    </row>
    <row r="71" spans="1:17" ht="12.75">
      <c r="A71" s="53">
        <v>60</v>
      </c>
      <c r="B71" s="44" t="s">
        <v>91</v>
      </c>
      <c r="C71" s="45">
        <v>0.085894051057853</v>
      </c>
      <c r="D71" s="46">
        <v>23438.78</v>
      </c>
      <c r="E71" s="46">
        <v>5644.98</v>
      </c>
      <c r="F71" s="46">
        <v>17793.8</v>
      </c>
      <c r="G71" s="46">
        <v>2296.79</v>
      </c>
      <c r="H71" s="46">
        <v>459.36</v>
      </c>
      <c r="I71" s="46">
        <v>18.37</v>
      </c>
      <c r="J71" s="46">
        <v>1819.06</v>
      </c>
      <c r="K71" s="46">
        <v>432671.33</v>
      </c>
      <c r="L71" s="46">
        <v>86534.27</v>
      </c>
      <c r="M71" s="47">
        <v>346137.06</v>
      </c>
      <c r="N71" s="46">
        <v>23234.079999999998</v>
      </c>
      <c r="O71" s="46">
        <v>4646.82</v>
      </c>
      <c r="P71" s="46">
        <v>18587.26</v>
      </c>
      <c r="Q71" s="30">
        <f t="shared" si="0"/>
        <v>384337.18</v>
      </c>
    </row>
    <row r="72" spans="1:17" ht="12.75">
      <c r="A72" s="53">
        <v>61</v>
      </c>
      <c r="B72" s="44" t="s">
        <v>92</v>
      </c>
      <c r="C72" s="45">
        <v>0.292786170493097</v>
      </c>
      <c r="D72" s="46">
        <v>33316.76</v>
      </c>
      <c r="E72" s="46">
        <v>6368.07</v>
      </c>
      <c r="F72" s="46">
        <v>26948.69</v>
      </c>
      <c r="G72" s="46">
        <v>7827.49</v>
      </c>
      <c r="H72" s="46">
        <v>1565.5</v>
      </c>
      <c r="I72" s="46">
        <v>62.62</v>
      </c>
      <c r="J72" s="46">
        <v>6199.37</v>
      </c>
      <c r="K72" s="46">
        <v>1474635.29</v>
      </c>
      <c r="L72" s="46">
        <v>294927.03</v>
      </c>
      <c r="M72" s="47">
        <v>1179708.26</v>
      </c>
      <c r="N72" s="46">
        <v>79112.70999999999</v>
      </c>
      <c r="O72" s="46">
        <v>15822.54</v>
      </c>
      <c r="P72" s="46">
        <v>63290.17</v>
      </c>
      <c r="Q72" s="30">
        <f t="shared" si="0"/>
        <v>1276146.49</v>
      </c>
    </row>
    <row r="73" spans="1:17" ht="12.75">
      <c r="A73" s="53">
        <v>62</v>
      </c>
      <c r="B73" s="44" t="s">
        <v>93</v>
      </c>
      <c r="C73" s="45">
        <v>0.178080268507052</v>
      </c>
      <c r="D73" s="46">
        <v>348749.42</v>
      </c>
      <c r="E73" s="46">
        <v>77850.81</v>
      </c>
      <c r="F73" s="46">
        <v>270898.61</v>
      </c>
      <c r="G73" s="46">
        <v>4761.29</v>
      </c>
      <c r="H73" s="46">
        <v>952.26</v>
      </c>
      <c r="I73" s="46">
        <v>38.09</v>
      </c>
      <c r="J73" s="46">
        <v>3770.94</v>
      </c>
      <c r="K73" s="46">
        <v>896967.19</v>
      </c>
      <c r="L73" s="46">
        <v>179393.43</v>
      </c>
      <c r="M73" s="47">
        <v>717573.76</v>
      </c>
      <c r="N73" s="46">
        <v>48141.08</v>
      </c>
      <c r="O73" s="46">
        <v>9628.22</v>
      </c>
      <c r="P73" s="46">
        <v>38512.86</v>
      </c>
      <c r="Q73" s="30">
        <f t="shared" si="0"/>
        <v>1030756.17</v>
      </c>
    </row>
    <row r="74" spans="1:17" ht="12.75">
      <c r="A74" s="53">
        <v>63</v>
      </c>
      <c r="B74" s="44" t="s">
        <v>94</v>
      </c>
      <c r="C74" s="45">
        <v>0.250313659847287</v>
      </c>
      <c r="D74" s="46">
        <v>76377.29</v>
      </c>
      <c r="E74" s="46">
        <v>15125.36</v>
      </c>
      <c r="F74" s="46">
        <v>61251.93</v>
      </c>
      <c r="G74" s="46">
        <v>6692.39</v>
      </c>
      <c r="H74" s="46">
        <v>1338.48</v>
      </c>
      <c r="I74" s="46">
        <v>53.54</v>
      </c>
      <c r="J74" s="46">
        <v>5300.37</v>
      </c>
      <c r="K74" s="46">
        <v>1260770.68</v>
      </c>
      <c r="L74" s="46">
        <v>252154.2</v>
      </c>
      <c r="M74" s="47">
        <v>1008616.48</v>
      </c>
      <c r="N74" s="46">
        <v>67657.2</v>
      </c>
      <c r="O74" s="46">
        <v>13531.44</v>
      </c>
      <c r="P74" s="46">
        <v>54125.76</v>
      </c>
      <c r="Q74" s="30">
        <f t="shared" si="0"/>
        <v>1129294.54</v>
      </c>
    </row>
    <row r="75" spans="1:17" ht="12.75">
      <c r="A75" s="53">
        <v>64</v>
      </c>
      <c r="B75" s="44" t="s">
        <v>95</v>
      </c>
      <c r="C75" s="45">
        <v>1.11765018794016</v>
      </c>
      <c r="D75" s="46">
        <v>194828.91</v>
      </c>
      <c r="E75" s="46">
        <v>45154.08</v>
      </c>
      <c r="F75" s="46">
        <v>149674.83</v>
      </c>
      <c r="G75" s="46">
        <v>29879.74</v>
      </c>
      <c r="H75" s="46">
        <v>5975.95</v>
      </c>
      <c r="I75" s="46">
        <v>239.04</v>
      </c>
      <c r="J75" s="46">
        <v>23664.75</v>
      </c>
      <c r="K75" s="46">
        <v>5629111.15</v>
      </c>
      <c r="L75" s="46">
        <v>1125822.23</v>
      </c>
      <c r="M75" s="47">
        <v>4503288.92</v>
      </c>
      <c r="N75" s="46">
        <v>301995.38</v>
      </c>
      <c r="O75" s="46">
        <v>60399.08</v>
      </c>
      <c r="P75" s="46">
        <v>241596.3</v>
      </c>
      <c r="Q75" s="30">
        <f t="shared" si="0"/>
        <v>4918224.8</v>
      </c>
    </row>
    <row r="76" spans="1:17" ht="12.75">
      <c r="A76" s="53">
        <v>65</v>
      </c>
      <c r="B76" s="44" t="s">
        <v>96</v>
      </c>
      <c r="C76" s="45">
        <v>0.245593671200412</v>
      </c>
      <c r="D76" s="46">
        <v>161272.42</v>
      </c>
      <c r="E76" s="46">
        <v>34917.69</v>
      </c>
      <c r="F76" s="46">
        <v>126354.73</v>
      </c>
      <c r="G76" s="46">
        <v>6566.19</v>
      </c>
      <c r="H76" s="46">
        <v>1313.24</v>
      </c>
      <c r="I76" s="46">
        <v>52.53</v>
      </c>
      <c r="J76" s="46">
        <v>5200.42</v>
      </c>
      <c r="K76" s="46">
        <v>1236998.3</v>
      </c>
      <c r="L76" s="46">
        <v>247399.62</v>
      </c>
      <c r="M76" s="47">
        <v>989598.68</v>
      </c>
      <c r="N76" s="46">
        <v>66381.95</v>
      </c>
      <c r="O76" s="46">
        <v>13276.39</v>
      </c>
      <c r="P76" s="46">
        <v>53105.56</v>
      </c>
      <c r="Q76" s="30">
        <f t="shared" si="0"/>
        <v>1174259.3900000001</v>
      </c>
    </row>
    <row r="77" spans="1:17" ht="12.75">
      <c r="A77" s="53">
        <v>66</v>
      </c>
      <c r="B77" s="44" t="s">
        <v>97</v>
      </c>
      <c r="C77" s="45">
        <v>0.171698782699411</v>
      </c>
      <c r="D77" s="46">
        <v>83251.66</v>
      </c>
      <c r="E77" s="46">
        <v>17478.87</v>
      </c>
      <c r="F77" s="46">
        <v>65772.79</v>
      </c>
      <c r="G77" s="46">
        <v>4590.7</v>
      </c>
      <c r="H77" s="46">
        <v>918.14</v>
      </c>
      <c r="I77" s="46">
        <v>36.73</v>
      </c>
      <c r="J77" s="46">
        <v>3635.83</v>
      </c>
      <c r="K77" s="46">
        <v>864826.75</v>
      </c>
      <c r="L77" s="46">
        <v>172965.4</v>
      </c>
      <c r="M77" s="47">
        <v>691861.35</v>
      </c>
      <c r="N77" s="46">
        <v>46416.92</v>
      </c>
      <c r="O77" s="46">
        <v>9283.38</v>
      </c>
      <c r="P77" s="46">
        <v>37133.54</v>
      </c>
      <c r="Q77" s="30">
        <f aca="true" t="shared" si="1" ref="Q77:Q140">+F77+J77+M77+P77</f>
        <v>798403.51</v>
      </c>
    </row>
    <row r="78" spans="1:17" ht="12.75">
      <c r="A78" s="53">
        <v>67</v>
      </c>
      <c r="B78" s="44" t="s">
        <v>98</v>
      </c>
      <c r="C78" s="45">
        <v>0.06471469088816</v>
      </c>
      <c r="D78" s="46">
        <v>16475.81</v>
      </c>
      <c r="E78" s="46">
        <v>3368.72</v>
      </c>
      <c r="F78" s="46">
        <v>13107.09</v>
      </c>
      <c r="G78" s="46">
        <v>1730.21</v>
      </c>
      <c r="H78" s="46">
        <v>346.04</v>
      </c>
      <c r="I78" s="46">
        <v>13.84</v>
      </c>
      <c r="J78" s="46">
        <v>1370.33</v>
      </c>
      <c r="K78" s="46">
        <v>325953.49</v>
      </c>
      <c r="L78" s="46">
        <v>65190.75</v>
      </c>
      <c r="M78" s="47">
        <v>260762.74</v>
      </c>
      <c r="N78" s="46">
        <v>17492.05</v>
      </c>
      <c r="O78" s="46">
        <v>3498.41</v>
      </c>
      <c r="P78" s="46">
        <v>13993.64</v>
      </c>
      <c r="Q78" s="30">
        <f t="shared" si="1"/>
        <v>289233.8</v>
      </c>
    </row>
    <row r="79" spans="1:17" ht="12.75">
      <c r="A79" s="53">
        <v>68</v>
      </c>
      <c r="B79" s="44" t="s">
        <v>99</v>
      </c>
      <c r="C79" s="45">
        <v>0.089890023933373</v>
      </c>
      <c r="D79" s="46">
        <v>19373.11</v>
      </c>
      <c r="E79" s="46">
        <v>4071.43</v>
      </c>
      <c r="F79" s="46">
        <v>15301.68</v>
      </c>
      <c r="G79" s="46">
        <v>2403.63</v>
      </c>
      <c r="H79" s="46">
        <v>480.73</v>
      </c>
      <c r="I79" s="46">
        <v>19.23</v>
      </c>
      <c r="J79" s="46">
        <v>1903.67</v>
      </c>
      <c r="K79" s="46">
        <v>452797.08</v>
      </c>
      <c r="L79" s="46">
        <v>90559.44</v>
      </c>
      <c r="M79" s="47">
        <v>362237.64</v>
      </c>
      <c r="N79" s="46">
        <v>24313.71</v>
      </c>
      <c r="O79" s="46">
        <v>4862.74</v>
      </c>
      <c r="P79" s="46">
        <v>19450.97</v>
      </c>
      <c r="Q79" s="30">
        <f t="shared" si="1"/>
        <v>398893.95999999996</v>
      </c>
    </row>
    <row r="80" spans="1:17" ht="12.75">
      <c r="A80" s="53">
        <v>69</v>
      </c>
      <c r="B80" s="44" t="s">
        <v>100</v>
      </c>
      <c r="C80" s="45">
        <v>0.137779285794621</v>
      </c>
      <c r="D80" s="46">
        <v>65529.24</v>
      </c>
      <c r="E80" s="46">
        <v>13718.65</v>
      </c>
      <c r="F80" s="46">
        <v>51810.59</v>
      </c>
      <c r="G80" s="46">
        <v>3683.89</v>
      </c>
      <c r="H80" s="46">
        <v>736.78</v>
      </c>
      <c r="I80" s="46">
        <v>29.47</v>
      </c>
      <c r="J80" s="46">
        <v>2917.64</v>
      </c>
      <c r="K80" s="46">
        <v>693991.21</v>
      </c>
      <c r="L80" s="46">
        <v>138798.21</v>
      </c>
      <c r="M80" s="47">
        <v>555193</v>
      </c>
      <c r="N80" s="46">
        <v>37252.5</v>
      </c>
      <c r="O80" s="46">
        <v>7450.5</v>
      </c>
      <c r="P80" s="46">
        <v>29802</v>
      </c>
      <c r="Q80" s="30">
        <f t="shared" si="1"/>
        <v>639723.23</v>
      </c>
    </row>
    <row r="81" spans="1:17" ht="12.75">
      <c r="A81" s="53">
        <v>70</v>
      </c>
      <c r="B81" s="44" t="s">
        <v>101</v>
      </c>
      <c r="C81" s="45">
        <v>0.404378279617866</v>
      </c>
      <c r="D81" s="46">
        <v>94004.16</v>
      </c>
      <c r="E81" s="46">
        <v>19764.47</v>
      </c>
      <c r="F81" s="46">
        <v>74239.69</v>
      </c>
      <c r="G81" s="46">
        <v>10811.15</v>
      </c>
      <c r="H81" s="46">
        <v>2162.23</v>
      </c>
      <c r="I81" s="46">
        <v>86.49</v>
      </c>
      <c r="J81" s="46">
        <v>8562.43</v>
      </c>
      <c r="K81" s="46">
        <v>2036717.05</v>
      </c>
      <c r="L81" s="46">
        <v>407343.31</v>
      </c>
      <c r="M81" s="47">
        <v>1629373.74</v>
      </c>
      <c r="N81" s="46">
        <v>109282.59000000001</v>
      </c>
      <c r="O81" s="46">
        <v>21856.52</v>
      </c>
      <c r="P81" s="46">
        <v>87426.07</v>
      </c>
      <c r="Q81" s="30">
        <f t="shared" si="1"/>
        <v>1799601.93</v>
      </c>
    </row>
    <row r="82" spans="1:17" ht="12.75">
      <c r="A82" s="53">
        <v>71</v>
      </c>
      <c r="B82" s="44" t="s">
        <v>102</v>
      </c>
      <c r="C82" s="45">
        <v>1.6699611768172</v>
      </c>
      <c r="D82" s="46">
        <v>646961.15</v>
      </c>
      <c r="E82" s="46">
        <v>138275.81</v>
      </c>
      <c r="F82" s="46">
        <v>508685.34</v>
      </c>
      <c r="G82" s="46">
        <v>44645.23</v>
      </c>
      <c r="H82" s="46">
        <v>8929.05</v>
      </c>
      <c r="I82" s="46">
        <v>357.16</v>
      </c>
      <c r="J82" s="46">
        <v>35359.02</v>
      </c>
      <c r="K82" s="46">
        <v>8410825.43</v>
      </c>
      <c r="L82" s="46">
        <v>1682165.08</v>
      </c>
      <c r="M82" s="47">
        <v>6728660.35</v>
      </c>
      <c r="N82" s="46">
        <v>451219.53</v>
      </c>
      <c r="O82" s="46">
        <v>90243.91</v>
      </c>
      <c r="P82" s="46">
        <v>360975.62</v>
      </c>
      <c r="Q82" s="30">
        <f t="shared" si="1"/>
        <v>7633680.33</v>
      </c>
    </row>
    <row r="83" spans="1:17" ht="12.75">
      <c r="A83" s="53">
        <v>72</v>
      </c>
      <c r="B83" s="44" t="s">
        <v>103</v>
      </c>
      <c r="C83" s="45">
        <v>0.088714160209388</v>
      </c>
      <c r="D83" s="46">
        <v>29468.74</v>
      </c>
      <c r="E83" s="46">
        <v>5927.97</v>
      </c>
      <c r="F83" s="46">
        <v>23540.77</v>
      </c>
      <c r="G83" s="46">
        <v>2372.19</v>
      </c>
      <c r="H83" s="46">
        <v>474.44</v>
      </c>
      <c r="I83" s="46">
        <v>18.98</v>
      </c>
      <c r="J83" s="46">
        <v>1878.77</v>
      </c>
      <c r="K83" s="46">
        <v>446874.79</v>
      </c>
      <c r="L83" s="46">
        <v>89374.93</v>
      </c>
      <c r="M83" s="47">
        <v>357499.86</v>
      </c>
      <c r="N83" s="46">
        <v>23996.02</v>
      </c>
      <c r="O83" s="46">
        <v>4799.2</v>
      </c>
      <c r="P83" s="46">
        <v>19196.82</v>
      </c>
      <c r="Q83" s="30">
        <f t="shared" si="1"/>
        <v>402116.22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145837.92</v>
      </c>
      <c r="E84" s="46">
        <v>40035.18</v>
      </c>
      <c r="F84" s="46">
        <v>105802.74</v>
      </c>
      <c r="G84" s="46">
        <v>13750.05</v>
      </c>
      <c r="H84" s="46">
        <v>2750.01</v>
      </c>
      <c r="I84" s="46">
        <v>110</v>
      </c>
      <c r="J84" s="46">
        <v>10890.04</v>
      </c>
      <c r="K84" s="46">
        <v>2590416.93</v>
      </c>
      <c r="L84" s="46">
        <v>518083.39</v>
      </c>
      <c r="M84" s="47">
        <v>2072333.54</v>
      </c>
      <c r="N84" s="46">
        <v>138962.05</v>
      </c>
      <c r="O84" s="46">
        <v>27792.41</v>
      </c>
      <c r="P84" s="46">
        <v>111169.64</v>
      </c>
      <c r="Q84" s="30">
        <f t="shared" si="1"/>
        <v>2300195.96</v>
      </c>
    </row>
    <row r="85" spans="1:17" ht="12.75">
      <c r="A85" s="53">
        <v>74</v>
      </c>
      <c r="B85" s="44" t="s">
        <v>105</v>
      </c>
      <c r="C85" s="45">
        <v>0.090204888896061</v>
      </c>
      <c r="D85" s="46">
        <v>40921.72</v>
      </c>
      <c r="E85" s="46">
        <v>8542.97</v>
      </c>
      <c r="F85" s="46">
        <v>32378.75</v>
      </c>
      <c r="G85" s="46">
        <v>2412.04</v>
      </c>
      <c r="H85" s="46">
        <v>482.41</v>
      </c>
      <c r="I85" s="46">
        <v>19.3</v>
      </c>
      <c r="J85" s="46">
        <v>1910.33</v>
      </c>
      <c r="K85" s="46">
        <v>454382.76</v>
      </c>
      <c r="L85" s="46">
        <v>90876.53</v>
      </c>
      <c r="M85" s="47">
        <v>363506.23</v>
      </c>
      <c r="N85" s="46">
        <v>24398.79</v>
      </c>
      <c r="O85" s="46">
        <v>4879.76</v>
      </c>
      <c r="P85" s="46">
        <v>19519.03</v>
      </c>
      <c r="Q85" s="30">
        <f t="shared" si="1"/>
        <v>417314.33999999997</v>
      </c>
    </row>
    <row r="86" spans="1:17" ht="12.75">
      <c r="A86" s="53">
        <v>75</v>
      </c>
      <c r="B86" s="44" t="s">
        <v>106</v>
      </c>
      <c r="C86" s="45">
        <v>0.093927347838202</v>
      </c>
      <c r="D86" s="46">
        <v>31926.38</v>
      </c>
      <c r="E86" s="46">
        <v>7389.17</v>
      </c>
      <c r="F86" s="46">
        <v>24537.21</v>
      </c>
      <c r="G86" s="46">
        <v>2511.55</v>
      </c>
      <c r="H86" s="46">
        <v>502.31</v>
      </c>
      <c r="I86" s="46">
        <v>20.09</v>
      </c>
      <c r="J86" s="46">
        <v>1989.15</v>
      </c>
      <c r="K86" s="46">
        <v>473131.11</v>
      </c>
      <c r="L86" s="46">
        <v>94626.31</v>
      </c>
      <c r="M86" s="47">
        <v>378504.8</v>
      </c>
      <c r="N86" s="46">
        <v>25404.53</v>
      </c>
      <c r="O86" s="46">
        <v>5080.91</v>
      </c>
      <c r="P86" s="46">
        <v>20323.62</v>
      </c>
      <c r="Q86" s="30">
        <f t="shared" si="1"/>
        <v>425354.77999999997</v>
      </c>
    </row>
    <row r="87" spans="1:17" ht="12.75">
      <c r="A87" s="53">
        <v>76</v>
      </c>
      <c r="B87" s="44" t="s">
        <v>107</v>
      </c>
      <c r="C87" s="45">
        <v>0.072031674799081</v>
      </c>
      <c r="D87" s="46">
        <v>10918</v>
      </c>
      <c r="E87" s="46">
        <v>2588.32</v>
      </c>
      <c r="F87" s="46">
        <v>8329.68</v>
      </c>
      <c r="G87" s="46">
        <v>1926.19</v>
      </c>
      <c r="H87" s="46">
        <v>385.24</v>
      </c>
      <c r="I87" s="46">
        <v>15.41</v>
      </c>
      <c r="J87" s="46">
        <v>1525.54</v>
      </c>
      <c r="K87" s="46">
        <v>362853.46</v>
      </c>
      <c r="L87" s="46">
        <v>72570.7</v>
      </c>
      <c r="M87" s="47">
        <v>290282.76</v>
      </c>
      <c r="N87" s="46">
        <v>19488.72</v>
      </c>
      <c r="O87" s="46">
        <v>3897.74</v>
      </c>
      <c r="P87" s="46">
        <v>15590.98</v>
      </c>
      <c r="Q87" s="30">
        <f t="shared" si="1"/>
        <v>315728.95999999996</v>
      </c>
    </row>
    <row r="88" spans="1:17" ht="12.75">
      <c r="A88" s="53">
        <v>77</v>
      </c>
      <c r="B88" s="44" t="s">
        <v>108</v>
      </c>
      <c r="C88" s="45">
        <v>0.076628337019249</v>
      </c>
      <c r="D88" s="46">
        <v>21326</v>
      </c>
      <c r="E88" s="46">
        <v>4571.79</v>
      </c>
      <c r="F88" s="46">
        <v>16754.21</v>
      </c>
      <c r="G88" s="46">
        <v>2049.08</v>
      </c>
      <c r="H88" s="46">
        <v>409.82</v>
      </c>
      <c r="I88" s="46">
        <v>16.39</v>
      </c>
      <c r="J88" s="46">
        <v>1622.87</v>
      </c>
      <c r="K88" s="46">
        <v>386004.49</v>
      </c>
      <c r="L88" s="46">
        <v>77200.89</v>
      </c>
      <c r="M88" s="47">
        <v>308803.6</v>
      </c>
      <c r="N88" s="46">
        <v>20730.66</v>
      </c>
      <c r="O88" s="46">
        <v>4146.13</v>
      </c>
      <c r="P88" s="46">
        <v>16584.53</v>
      </c>
      <c r="Q88" s="30">
        <f t="shared" si="1"/>
        <v>343765.20999999996</v>
      </c>
    </row>
    <row r="89" spans="1:17" ht="12.75">
      <c r="A89" s="53">
        <v>78</v>
      </c>
      <c r="B89" s="44" t="s">
        <v>109</v>
      </c>
      <c r="C89" s="45">
        <v>0.25128034794606</v>
      </c>
      <c r="D89" s="46">
        <v>15423.18</v>
      </c>
      <c r="E89" s="46">
        <v>3388.49</v>
      </c>
      <c r="F89" s="46">
        <v>12034.69</v>
      </c>
      <c r="G89" s="46">
        <v>6718.24</v>
      </c>
      <c r="H89" s="46">
        <v>1343.65</v>
      </c>
      <c r="I89" s="46">
        <v>53.75</v>
      </c>
      <c r="J89" s="46">
        <v>5320.84</v>
      </c>
      <c r="K89" s="46">
        <v>1265639.29</v>
      </c>
      <c r="L89" s="46">
        <v>253127.83</v>
      </c>
      <c r="M89" s="47">
        <v>1012511.46</v>
      </c>
      <c r="N89" s="46">
        <v>67918.38</v>
      </c>
      <c r="O89" s="46">
        <v>13583.68</v>
      </c>
      <c r="P89" s="46">
        <v>54334.7</v>
      </c>
      <c r="Q89" s="30">
        <f t="shared" si="1"/>
        <v>1084201.69</v>
      </c>
    </row>
    <row r="90" spans="1:17" ht="12.75">
      <c r="A90" s="53">
        <v>79</v>
      </c>
      <c r="B90" s="44" t="s">
        <v>110</v>
      </c>
      <c r="C90" s="45">
        <v>0.096241699811054</v>
      </c>
      <c r="D90" s="46">
        <v>12223.6</v>
      </c>
      <c r="E90" s="46">
        <v>2179.19</v>
      </c>
      <c r="F90" s="46">
        <v>10044.41</v>
      </c>
      <c r="G90" s="46">
        <v>2573.43</v>
      </c>
      <c r="H90" s="46">
        <v>514.69</v>
      </c>
      <c r="I90" s="46">
        <v>20.59</v>
      </c>
      <c r="J90" s="46">
        <v>2038.15</v>
      </c>
      <c r="K90" s="46">
        <v>484787.23</v>
      </c>
      <c r="L90" s="46">
        <v>96957.34</v>
      </c>
      <c r="M90" s="47">
        <v>387829.89</v>
      </c>
      <c r="N90" s="46">
        <v>26029.82</v>
      </c>
      <c r="O90" s="46">
        <v>5205.96</v>
      </c>
      <c r="P90" s="46">
        <v>20823.86</v>
      </c>
      <c r="Q90" s="30">
        <f t="shared" si="1"/>
        <v>420736.31</v>
      </c>
    </row>
    <row r="91" spans="1:17" ht="12.75">
      <c r="A91" s="53">
        <v>80</v>
      </c>
      <c r="B91" s="44" t="s">
        <v>111</v>
      </c>
      <c r="C91" s="45">
        <v>0.090163284536864</v>
      </c>
      <c r="D91" s="46">
        <v>34631.5</v>
      </c>
      <c r="E91" s="46">
        <v>7395.69</v>
      </c>
      <c r="F91" s="46">
        <v>27235.81</v>
      </c>
      <c r="G91" s="46">
        <v>2410.93</v>
      </c>
      <c r="H91" s="46">
        <v>482.19</v>
      </c>
      <c r="I91" s="46">
        <v>19.29</v>
      </c>
      <c r="J91" s="46">
        <v>1909.45</v>
      </c>
      <c r="K91" s="46">
        <v>454173.23</v>
      </c>
      <c r="L91" s="46">
        <v>90834.62</v>
      </c>
      <c r="M91" s="47">
        <v>363338.61</v>
      </c>
      <c r="N91" s="46">
        <v>24387.550000000003</v>
      </c>
      <c r="O91" s="46">
        <v>4877.51</v>
      </c>
      <c r="P91" s="46">
        <v>19510.04</v>
      </c>
      <c r="Q91" s="30">
        <f t="shared" si="1"/>
        <v>411993.91</v>
      </c>
    </row>
    <row r="92" spans="1:17" ht="12.75">
      <c r="A92" s="53">
        <v>81</v>
      </c>
      <c r="B92" s="44" t="s">
        <v>112</v>
      </c>
      <c r="C92" s="45">
        <v>0.202076856536513</v>
      </c>
      <c r="D92" s="46">
        <v>84807.98</v>
      </c>
      <c r="E92" s="46">
        <v>17749.39</v>
      </c>
      <c r="F92" s="46">
        <v>67058.59</v>
      </c>
      <c r="G92" s="46">
        <v>5402.81</v>
      </c>
      <c r="H92" s="46">
        <v>1080.56</v>
      </c>
      <c r="I92" s="46">
        <v>43.22</v>
      </c>
      <c r="J92" s="46">
        <v>4279.03</v>
      </c>
      <c r="K92" s="46">
        <v>1017825.92</v>
      </c>
      <c r="L92" s="46">
        <v>203565.22</v>
      </c>
      <c r="M92" s="47">
        <v>814260.7</v>
      </c>
      <c r="N92" s="46">
        <v>54624.51</v>
      </c>
      <c r="O92" s="46">
        <v>10924.9</v>
      </c>
      <c r="P92" s="46">
        <v>43699.61</v>
      </c>
      <c r="Q92" s="30">
        <f t="shared" si="1"/>
        <v>929297.9299999999</v>
      </c>
    </row>
    <row r="93" spans="1:17" ht="12.75">
      <c r="A93" s="53">
        <v>82</v>
      </c>
      <c r="B93" s="44" t="s">
        <v>113</v>
      </c>
      <c r="C93" s="45">
        <v>0.235856940686227</v>
      </c>
      <c r="D93" s="46">
        <v>43258.34</v>
      </c>
      <c r="E93" s="46">
        <v>9697.87</v>
      </c>
      <c r="F93" s="46">
        <v>33560.47</v>
      </c>
      <c r="G93" s="46">
        <v>6305.9</v>
      </c>
      <c r="H93" s="46">
        <v>1261.18</v>
      </c>
      <c r="I93" s="46">
        <v>50.45</v>
      </c>
      <c r="J93" s="46">
        <v>4994.27</v>
      </c>
      <c r="K93" s="46">
        <v>1187959.38</v>
      </c>
      <c r="L93" s="46">
        <v>237591.88</v>
      </c>
      <c r="M93" s="47">
        <v>950367.5</v>
      </c>
      <c r="N93" s="46">
        <v>63751.26</v>
      </c>
      <c r="O93" s="46">
        <v>12750.25</v>
      </c>
      <c r="P93" s="46">
        <v>51001.01</v>
      </c>
      <c r="Q93" s="30">
        <f t="shared" si="1"/>
        <v>1039923.25</v>
      </c>
    </row>
    <row r="94" spans="1:17" ht="12.75">
      <c r="A94" s="53">
        <v>83</v>
      </c>
      <c r="B94" s="44" t="s">
        <v>114</v>
      </c>
      <c r="C94" s="45">
        <v>0.562173416846446</v>
      </c>
      <c r="D94" s="46">
        <v>182335.75</v>
      </c>
      <c r="E94" s="46">
        <v>41246.96</v>
      </c>
      <c r="F94" s="46">
        <v>141088.79</v>
      </c>
      <c r="G94" s="46">
        <v>15029.65</v>
      </c>
      <c r="H94" s="46">
        <v>3005.93</v>
      </c>
      <c r="I94" s="46">
        <v>120.24</v>
      </c>
      <c r="J94" s="46">
        <v>11903.48</v>
      </c>
      <c r="K94" s="46">
        <v>2831452.4</v>
      </c>
      <c r="L94" s="46">
        <v>566290.52</v>
      </c>
      <c r="M94" s="47">
        <v>2265161.88</v>
      </c>
      <c r="N94" s="46">
        <v>151915.9</v>
      </c>
      <c r="O94" s="46">
        <v>30383.18</v>
      </c>
      <c r="P94" s="46">
        <v>121532.72</v>
      </c>
      <c r="Q94" s="30">
        <f t="shared" si="1"/>
        <v>2539686.87</v>
      </c>
    </row>
    <row r="95" spans="1:17" ht="12.75">
      <c r="A95" s="53">
        <v>84</v>
      </c>
      <c r="B95" s="44" t="s">
        <v>115</v>
      </c>
      <c r="C95" s="45">
        <v>0.08288588688542</v>
      </c>
      <c r="D95" s="46">
        <v>21956.47</v>
      </c>
      <c r="E95" s="46">
        <v>4859.83</v>
      </c>
      <c r="F95" s="46">
        <v>17096.64</v>
      </c>
      <c r="G95" s="46">
        <v>2216.38</v>
      </c>
      <c r="H95" s="46">
        <v>443.28</v>
      </c>
      <c r="I95" s="46">
        <v>17.73</v>
      </c>
      <c r="J95" s="46">
        <v>1755.37</v>
      </c>
      <c r="K95" s="46">
        <v>417520.67</v>
      </c>
      <c r="L95" s="46">
        <v>83504.2</v>
      </c>
      <c r="M95" s="47">
        <v>334016.47</v>
      </c>
      <c r="N95" s="46">
        <v>22421.33</v>
      </c>
      <c r="O95" s="46">
        <v>4484.27</v>
      </c>
      <c r="P95" s="46">
        <v>17937.06</v>
      </c>
      <c r="Q95" s="30">
        <f t="shared" si="1"/>
        <v>370805.54</v>
      </c>
    </row>
    <row r="96" spans="1:17" ht="12.75">
      <c r="A96" s="53">
        <v>85</v>
      </c>
      <c r="B96" s="44" t="s">
        <v>116</v>
      </c>
      <c r="C96" s="45">
        <v>0.134184295396882</v>
      </c>
      <c r="D96" s="46">
        <v>27507.98</v>
      </c>
      <c r="E96" s="46">
        <v>5870.94</v>
      </c>
      <c r="F96" s="46">
        <v>21637.04</v>
      </c>
      <c r="G96" s="46">
        <v>3587.78</v>
      </c>
      <c r="H96" s="46">
        <v>717.56</v>
      </c>
      <c r="I96" s="46">
        <v>28.7</v>
      </c>
      <c r="J96" s="46">
        <v>2841.52</v>
      </c>
      <c r="K96" s="46">
        <v>675885.17</v>
      </c>
      <c r="L96" s="46">
        <v>135177.01</v>
      </c>
      <c r="M96" s="47">
        <v>540708.16</v>
      </c>
      <c r="N96" s="46">
        <v>36281.2</v>
      </c>
      <c r="O96" s="46">
        <v>7256.24</v>
      </c>
      <c r="P96" s="46">
        <v>29024.96</v>
      </c>
      <c r="Q96" s="30">
        <f t="shared" si="1"/>
        <v>594211.68</v>
      </c>
    </row>
    <row r="97" spans="1:17" ht="12.75">
      <c r="A97" s="53">
        <v>86</v>
      </c>
      <c r="B97" s="44" t="s">
        <v>117</v>
      </c>
      <c r="C97" s="45">
        <v>0.12747593549846</v>
      </c>
      <c r="D97" s="46">
        <v>51047.31</v>
      </c>
      <c r="E97" s="46">
        <v>11170.9</v>
      </c>
      <c r="F97" s="46">
        <v>39876.41</v>
      </c>
      <c r="G97" s="46">
        <v>3408.45</v>
      </c>
      <c r="H97" s="46">
        <v>681.69</v>
      </c>
      <c r="I97" s="46">
        <v>27.27</v>
      </c>
      <c r="J97" s="46">
        <v>2699.49</v>
      </c>
      <c r="K97" s="46">
        <v>642098.37</v>
      </c>
      <c r="L97" s="46">
        <v>128419.67</v>
      </c>
      <c r="M97" s="47">
        <v>513678.7</v>
      </c>
      <c r="N97" s="46">
        <v>34468.740000000005</v>
      </c>
      <c r="O97" s="46">
        <v>6893.75</v>
      </c>
      <c r="P97" s="46">
        <v>27574.99</v>
      </c>
      <c r="Q97" s="30">
        <f t="shared" si="1"/>
        <v>583829.59</v>
      </c>
    </row>
    <row r="98" spans="1:17" ht="12.75">
      <c r="A98" s="53">
        <v>87</v>
      </c>
      <c r="B98" s="44" t="s">
        <v>118</v>
      </c>
      <c r="C98" s="45">
        <v>0.130349983943005</v>
      </c>
      <c r="D98" s="46">
        <v>92361.28</v>
      </c>
      <c r="E98" s="46">
        <v>18978.38</v>
      </c>
      <c r="F98" s="46">
        <v>73382.9</v>
      </c>
      <c r="G98" s="46">
        <v>3485.26</v>
      </c>
      <c r="H98" s="46">
        <v>697.05</v>
      </c>
      <c r="I98" s="46">
        <v>27.88</v>
      </c>
      <c r="J98" s="46">
        <v>2760.33</v>
      </c>
      <c r="K98" s="46">
        <v>656573.5</v>
      </c>
      <c r="L98" s="46">
        <v>131314.62</v>
      </c>
      <c r="M98" s="47">
        <v>525258.88</v>
      </c>
      <c r="N98" s="46">
        <v>35245.25</v>
      </c>
      <c r="O98" s="46">
        <v>7049.05</v>
      </c>
      <c r="P98" s="46">
        <v>28196.2</v>
      </c>
      <c r="Q98" s="30">
        <f t="shared" si="1"/>
        <v>629598.3099999999</v>
      </c>
    </row>
    <row r="99" spans="1:17" ht="12.75">
      <c r="A99" s="53">
        <v>88</v>
      </c>
      <c r="B99" s="44" t="s">
        <v>119</v>
      </c>
      <c r="C99" s="45">
        <v>0.142561820585241</v>
      </c>
      <c r="D99" s="46">
        <v>23732.95</v>
      </c>
      <c r="E99" s="46">
        <v>4998.77</v>
      </c>
      <c r="F99" s="46">
        <v>18734.18</v>
      </c>
      <c r="G99" s="46">
        <v>3811.73</v>
      </c>
      <c r="H99" s="46">
        <v>762.35</v>
      </c>
      <c r="I99" s="46">
        <v>30.49</v>
      </c>
      <c r="J99" s="46">
        <v>3018.89</v>
      </c>
      <c r="K99" s="46">
        <v>718078.4</v>
      </c>
      <c r="L99" s="46">
        <v>143615.67</v>
      </c>
      <c r="M99" s="47">
        <v>574462.73</v>
      </c>
      <c r="N99" s="46">
        <v>38544.66</v>
      </c>
      <c r="O99" s="46">
        <v>7708.93</v>
      </c>
      <c r="P99" s="46">
        <v>30835.73</v>
      </c>
      <c r="Q99" s="30">
        <f t="shared" si="1"/>
        <v>627051.5299999999</v>
      </c>
    </row>
    <row r="100" spans="1:17" ht="12.75">
      <c r="A100" s="53">
        <v>89</v>
      </c>
      <c r="B100" s="44" t="s">
        <v>120</v>
      </c>
      <c r="C100" s="45">
        <v>1.03894390286449</v>
      </c>
      <c r="D100" s="46">
        <v>1112966.71</v>
      </c>
      <c r="E100" s="46">
        <v>246809.29</v>
      </c>
      <c r="F100" s="46">
        <v>866157.42</v>
      </c>
      <c r="G100" s="46">
        <v>27775.6</v>
      </c>
      <c r="H100" s="46">
        <v>5555.12</v>
      </c>
      <c r="I100" s="46">
        <v>222.2</v>
      </c>
      <c r="J100" s="46">
        <v>21998.28</v>
      </c>
      <c r="K100" s="46">
        <v>5232706.75</v>
      </c>
      <c r="L100" s="46">
        <v>1046541.23</v>
      </c>
      <c r="M100" s="47">
        <v>4186165.52</v>
      </c>
      <c r="N100" s="46">
        <v>280730.41</v>
      </c>
      <c r="O100" s="46">
        <v>56146.08</v>
      </c>
      <c r="P100" s="46">
        <v>224584.33</v>
      </c>
      <c r="Q100" s="30">
        <f t="shared" si="1"/>
        <v>5298905.55</v>
      </c>
    </row>
    <row r="101" spans="1:17" ht="12.75">
      <c r="A101" s="53">
        <v>90</v>
      </c>
      <c r="B101" s="44" t="s">
        <v>121</v>
      </c>
      <c r="C101" s="45">
        <v>0.0920694452532</v>
      </c>
      <c r="D101" s="46">
        <v>49881.69</v>
      </c>
      <c r="E101" s="46">
        <v>10017.06</v>
      </c>
      <c r="F101" s="46">
        <v>39864.63</v>
      </c>
      <c r="G101" s="46">
        <v>2461.89</v>
      </c>
      <c r="H101" s="46">
        <v>492.38</v>
      </c>
      <c r="I101" s="46">
        <v>19.7</v>
      </c>
      <c r="J101" s="46">
        <v>1949.81</v>
      </c>
      <c r="K101" s="46">
        <v>463773.5</v>
      </c>
      <c r="L101" s="46">
        <v>92754.64</v>
      </c>
      <c r="M101" s="47">
        <v>371018.86</v>
      </c>
      <c r="N101" s="46">
        <v>24902.559999999998</v>
      </c>
      <c r="O101" s="46">
        <v>4980.51</v>
      </c>
      <c r="P101" s="46">
        <v>19922.05</v>
      </c>
      <c r="Q101" s="30">
        <f t="shared" si="1"/>
        <v>432755.35</v>
      </c>
    </row>
    <row r="102" spans="1:17" ht="12.75">
      <c r="A102" s="53">
        <v>91</v>
      </c>
      <c r="B102" s="44" t="s">
        <v>122</v>
      </c>
      <c r="C102" s="45">
        <v>0.14443872544324</v>
      </c>
      <c r="D102" s="46">
        <v>36363.93</v>
      </c>
      <c r="E102" s="46">
        <v>7930.6</v>
      </c>
      <c r="F102" s="46">
        <v>28433.33</v>
      </c>
      <c r="G102" s="46">
        <v>3861.93</v>
      </c>
      <c r="H102" s="46">
        <v>772.39</v>
      </c>
      <c r="I102" s="46">
        <v>30.9</v>
      </c>
      <c r="J102" s="46">
        <v>3058.64</v>
      </c>
      <c r="K102" s="46">
        <v>727531.46</v>
      </c>
      <c r="L102" s="46">
        <v>145506.25</v>
      </c>
      <c r="M102" s="47">
        <v>582025.21</v>
      </c>
      <c r="N102" s="46">
        <v>39051.76</v>
      </c>
      <c r="O102" s="46">
        <v>7810.35</v>
      </c>
      <c r="P102" s="46">
        <v>31241.41</v>
      </c>
      <c r="Q102" s="30">
        <f t="shared" si="1"/>
        <v>644758.59</v>
      </c>
    </row>
    <row r="103" spans="1:17" ht="12.75">
      <c r="A103" s="53">
        <v>92</v>
      </c>
      <c r="B103" s="44" t="s">
        <v>123</v>
      </c>
      <c r="C103" s="45">
        <v>0.195943839443151</v>
      </c>
      <c r="D103" s="46">
        <v>119494.36</v>
      </c>
      <c r="E103" s="46">
        <v>26267.1</v>
      </c>
      <c r="F103" s="46">
        <v>93227.26</v>
      </c>
      <c r="G103" s="46">
        <v>5238.86</v>
      </c>
      <c r="H103" s="46">
        <v>1047.77</v>
      </c>
      <c r="I103" s="46">
        <v>41.91</v>
      </c>
      <c r="J103" s="46">
        <v>4149.18</v>
      </c>
      <c r="K103" s="46">
        <v>986937.07</v>
      </c>
      <c r="L103" s="46">
        <v>197387.43</v>
      </c>
      <c r="M103" s="47">
        <v>789549.64</v>
      </c>
      <c r="N103" s="46">
        <v>52967.49</v>
      </c>
      <c r="O103" s="46">
        <v>10593.5</v>
      </c>
      <c r="P103" s="46">
        <v>42373.99</v>
      </c>
      <c r="Q103" s="30">
        <f t="shared" si="1"/>
        <v>929300.0700000001</v>
      </c>
    </row>
    <row r="104" spans="1:17" ht="12.75">
      <c r="A104" s="53">
        <v>93</v>
      </c>
      <c r="B104" s="44" t="s">
        <v>124</v>
      </c>
      <c r="C104" s="45">
        <v>0.104932335012054</v>
      </c>
      <c r="D104" s="46">
        <v>48427.81</v>
      </c>
      <c r="E104" s="46">
        <v>9145.81</v>
      </c>
      <c r="F104" s="46">
        <v>39282</v>
      </c>
      <c r="G104" s="46">
        <v>2805.76</v>
      </c>
      <c r="H104" s="46">
        <v>561.15</v>
      </c>
      <c r="I104" s="46">
        <v>22.45</v>
      </c>
      <c r="J104" s="46">
        <v>2222.16</v>
      </c>
      <c r="K104" s="46">
        <v>528557.58</v>
      </c>
      <c r="L104" s="46">
        <v>105711.51</v>
      </c>
      <c r="M104" s="47">
        <v>422846.07</v>
      </c>
      <c r="N104" s="46">
        <v>28377.87</v>
      </c>
      <c r="O104" s="46">
        <v>5675.57</v>
      </c>
      <c r="P104" s="46">
        <v>22702.3</v>
      </c>
      <c r="Q104" s="30">
        <f t="shared" si="1"/>
        <v>487052.52999999997</v>
      </c>
    </row>
    <row r="105" spans="1:17" ht="12.75">
      <c r="A105" s="53">
        <v>94</v>
      </c>
      <c r="B105" s="44" t="s">
        <v>125</v>
      </c>
      <c r="C105" s="45">
        <v>0.829267934826633</v>
      </c>
      <c r="D105" s="46">
        <v>895950.43</v>
      </c>
      <c r="E105" s="46">
        <v>194524.33</v>
      </c>
      <c r="F105" s="46">
        <v>701426.1</v>
      </c>
      <c r="G105" s="46">
        <v>22170.14</v>
      </c>
      <c r="H105" s="46">
        <v>4434.03</v>
      </c>
      <c r="I105" s="46">
        <v>177.36</v>
      </c>
      <c r="J105" s="46">
        <v>17558.75</v>
      </c>
      <c r="K105" s="46">
        <v>4176673.97</v>
      </c>
      <c r="L105" s="46">
        <v>835334.76</v>
      </c>
      <c r="M105" s="47">
        <v>3341339.21</v>
      </c>
      <c r="N105" s="46">
        <v>224079.86000000002</v>
      </c>
      <c r="O105" s="46">
        <v>44815.97</v>
      </c>
      <c r="P105" s="46">
        <v>179263.89</v>
      </c>
      <c r="Q105" s="30">
        <f t="shared" si="1"/>
        <v>4239587.95</v>
      </c>
    </row>
    <row r="106" spans="1:17" ht="12.75">
      <c r="A106" s="53">
        <v>95</v>
      </c>
      <c r="B106" s="44" t="s">
        <v>126</v>
      </c>
      <c r="C106" s="45">
        <v>13.5532334657721</v>
      </c>
      <c r="D106" s="46">
        <v>30507724.57</v>
      </c>
      <c r="E106" s="46">
        <v>6620867.19</v>
      </c>
      <c r="F106" s="46">
        <v>23886857.38</v>
      </c>
      <c r="G106" s="46">
        <v>362332.34</v>
      </c>
      <c r="H106" s="46">
        <v>72466.47</v>
      </c>
      <c r="I106" s="46">
        <v>2898.66</v>
      </c>
      <c r="J106" s="46">
        <v>286967.21</v>
      </c>
      <c r="K106" s="46">
        <v>68260927.81</v>
      </c>
      <c r="L106" s="46">
        <v>13652187.65</v>
      </c>
      <c r="M106" s="47">
        <v>54608740.16</v>
      </c>
      <c r="N106" s="46">
        <v>3661858.4799999995</v>
      </c>
      <c r="O106" s="46">
        <v>732371.7</v>
      </c>
      <c r="P106" s="46">
        <v>2929486.78</v>
      </c>
      <c r="Q106" s="30">
        <f t="shared" si="1"/>
        <v>81712051.53</v>
      </c>
    </row>
    <row r="107" spans="1:17" ht="12.75">
      <c r="A107" s="53">
        <v>96</v>
      </c>
      <c r="B107" s="44" t="s">
        <v>127</v>
      </c>
      <c r="C107" s="45">
        <v>0.323626824989372</v>
      </c>
      <c r="D107" s="46">
        <v>408764.53</v>
      </c>
      <c r="E107" s="46">
        <v>85766.31</v>
      </c>
      <c r="F107" s="46">
        <v>322998.22</v>
      </c>
      <c r="G107" s="46">
        <v>8652.34</v>
      </c>
      <c r="H107" s="46">
        <v>1730.47</v>
      </c>
      <c r="I107" s="46">
        <v>69.22</v>
      </c>
      <c r="J107" s="46">
        <v>6852.65</v>
      </c>
      <c r="K107" s="46">
        <v>1630012.26</v>
      </c>
      <c r="L107" s="46">
        <v>326002.37</v>
      </c>
      <c r="M107" s="47">
        <v>1304009.89</v>
      </c>
      <c r="N107" s="46">
        <v>87465.04999999999</v>
      </c>
      <c r="O107" s="46">
        <v>17493.01</v>
      </c>
      <c r="P107" s="46">
        <v>69972.04</v>
      </c>
      <c r="Q107" s="30">
        <f t="shared" si="1"/>
        <v>1703832.7999999998</v>
      </c>
    </row>
    <row r="108" spans="1:17" ht="12.75">
      <c r="A108" s="53">
        <v>97</v>
      </c>
      <c r="B108" s="44" t="s">
        <v>128</v>
      </c>
      <c r="C108" s="45">
        <v>0.250546144295296</v>
      </c>
      <c r="D108" s="46">
        <v>149711.9</v>
      </c>
      <c r="E108" s="46">
        <v>32335.67</v>
      </c>
      <c r="F108" s="46">
        <v>117376.23</v>
      </c>
      <c r="G108" s="46">
        <v>6698.6</v>
      </c>
      <c r="H108" s="46">
        <v>1339.72</v>
      </c>
      <c r="I108" s="46">
        <v>53.59</v>
      </c>
      <c r="J108" s="46">
        <v>5305.29</v>
      </c>
      <c r="K108" s="46">
        <v>1261941.52</v>
      </c>
      <c r="L108" s="46">
        <v>252388.31</v>
      </c>
      <c r="M108" s="47">
        <v>1009553.21</v>
      </c>
      <c r="N108" s="46">
        <v>67720.01000000001</v>
      </c>
      <c r="O108" s="46">
        <v>13544</v>
      </c>
      <c r="P108" s="46">
        <v>54176.01</v>
      </c>
      <c r="Q108" s="30">
        <f t="shared" si="1"/>
        <v>1186410.74</v>
      </c>
    </row>
    <row r="109" spans="1:17" ht="12.75">
      <c r="A109" s="53">
        <v>98</v>
      </c>
      <c r="B109" s="44" t="s">
        <v>129</v>
      </c>
      <c r="C109" s="45">
        <v>0.906508922033103</v>
      </c>
      <c r="D109" s="46">
        <v>473085.41</v>
      </c>
      <c r="E109" s="46">
        <v>99234.89</v>
      </c>
      <c r="F109" s="46">
        <v>373850.52</v>
      </c>
      <c r="G109" s="46">
        <v>24235.1</v>
      </c>
      <c r="H109" s="46">
        <v>4847.02</v>
      </c>
      <c r="I109" s="46">
        <v>193.88</v>
      </c>
      <c r="J109" s="46">
        <v>19194.2</v>
      </c>
      <c r="K109" s="46">
        <v>4565698.08</v>
      </c>
      <c r="L109" s="46">
        <v>913139.63</v>
      </c>
      <c r="M109" s="47">
        <v>3652558.45</v>
      </c>
      <c r="N109" s="46">
        <v>244948.94</v>
      </c>
      <c r="O109" s="46">
        <v>48989.79</v>
      </c>
      <c r="P109" s="46">
        <v>195959.15</v>
      </c>
      <c r="Q109" s="30">
        <f t="shared" si="1"/>
        <v>4241562.32</v>
      </c>
    </row>
    <row r="110" spans="1:17" ht="12.75">
      <c r="A110" s="53">
        <v>99</v>
      </c>
      <c r="B110" s="44" t="s">
        <v>130</v>
      </c>
      <c r="C110" s="45">
        <v>0.179219337731076</v>
      </c>
      <c r="D110" s="46">
        <v>42047.93</v>
      </c>
      <c r="E110" s="46">
        <v>8874.35</v>
      </c>
      <c r="F110" s="46">
        <v>33173.58</v>
      </c>
      <c r="G110" s="46">
        <v>4791.75</v>
      </c>
      <c r="H110" s="46">
        <v>958.35</v>
      </c>
      <c r="I110" s="46">
        <v>38.33</v>
      </c>
      <c r="J110" s="46">
        <v>3795.07</v>
      </c>
      <c r="K110" s="46">
        <v>902704.07</v>
      </c>
      <c r="L110" s="46">
        <v>180540.85</v>
      </c>
      <c r="M110" s="47">
        <v>722163.22</v>
      </c>
      <c r="N110" s="46">
        <v>48448.84</v>
      </c>
      <c r="O110" s="46">
        <v>9689.77</v>
      </c>
      <c r="P110" s="46">
        <v>38759.07</v>
      </c>
      <c r="Q110" s="30">
        <f t="shared" si="1"/>
        <v>797890.94</v>
      </c>
    </row>
    <row r="111" spans="1:17" ht="12.75">
      <c r="A111" s="53">
        <v>100</v>
      </c>
      <c r="B111" s="44" t="s">
        <v>131</v>
      </c>
      <c r="C111" s="45">
        <v>0.140449555380897</v>
      </c>
      <c r="D111" s="46">
        <v>106870.55</v>
      </c>
      <c r="E111" s="46">
        <v>22225.46</v>
      </c>
      <c r="F111" s="46">
        <v>84645.09</v>
      </c>
      <c r="G111" s="46">
        <v>3755.26</v>
      </c>
      <c r="H111" s="46">
        <v>751.05</v>
      </c>
      <c r="I111" s="46">
        <v>30.04</v>
      </c>
      <c r="J111" s="46">
        <v>2974.17</v>
      </c>
      <c r="K111" s="46">
        <v>707440.01</v>
      </c>
      <c r="L111" s="46">
        <v>141488.03</v>
      </c>
      <c r="M111" s="47">
        <v>565951.98</v>
      </c>
      <c r="N111" s="46">
        <v>37973.96</v>
      </c>
      <c r="O111" s="46">
        <v>7594.79</v>
      </c>
      <c r="P111" s="46">
        <v>30379.17</v>
      </c>
      <c r="Q111" s="30">
        <f t="shared" si="1"/>
        <v>683950.41</v>
      </c>
    </row>
    <row r="112" spans="1:17" ht="12.75">
      <c r="A112" s="53">
        <v>101</v>
      </c>
      <c r="B112" s="44" t="s">
        <v>132</v>
      </c>
      <c r="C112" s="45">
        <v>0.059928927850497</v>
      </c>
      <c r="D112" s="46">
        <v>15627.53</v>
      </c>
      <c r="E112" s="46">
        <v>3240.11</v>
      </c>
      <c r="F112" s="46">
        <v>12387.42</v>
      </c>
      <c r="G112" s="46">
        <v>1602.28</v>
      </c>
      <c r="H112" s="46">
        <v>320.46</v>
      </c>
      <c r="I112" s="46">
        <v>12.82</v>
      </c>
      <c r="J112" s="46">
        <v>1269</v>
      </c>
      <c r="K112" s="46">
        <v>301849.93</v>
      </c>
      <c r="L112" s="46">
        <v>60370.06</v>
      </c>
      <c r="M112" s="47">
        <v>241479.87</v>
      </c>
      <c r="N112" s="46">
        <v>16199.02</v>
      </c>
      <c r="O112" s="46">
        <v>3239.8</v>
      </c>
      <c r="P112" s="46">
        <v>12959.22</v>
      </c>
      <c r="Q112" s="30">
        <f t="shared" si="1"/>
        <v>268095.51</v>
      </c>
    </row>
    <row r="113" spans="1:17" ht="12.75">
      <c r="A113" s="53">
        <v>102</v>
      </c>
      <c r="B113" s="44" t="s">
        <v>133</v>
      </c>
      <c r="C113" s="45">
        <v>0.104200004123572</v>
      </c>
      <c r="D113" s="46">
        <v>10217.9</v>
      </c>
      <c r="E113" s="46">
        <v>2427.93</v>
      </c>
      <c r="F113" s="46">
        <v>7789.97</v>
      </c>
      <c r="G113" s="46">
        <v>2786.18</v>
      </c>
      <c r="H113" s="46">
        <v>557.24</v>
      </c>
      <c r="I113" s="46">
        <v>22.29</v>
      </c>
      <c r="J113" s="46">
        <v>2206.65</v>
      </c>
      <c r="K113" s="46">
        <v>524869.07</v>
      </c>
      <c r="L113" s="46">
        <v>104973.83</v>
      </c>
      <c r="M113" s="47">
        <v>419895.24</v>
      </c>
      <c r="N113" s="46">
        <v>28180.01</v>
      </c>
      <c r="O113" s="46">
        <v>5636</v>
      </c>
      <c r="P113" s="46">
        <v>22544.01</v>
      </c>
      <c r="Q113" s="30">
        <f t="shared" si="1"/>
        <v>452435.87</v>
      </c>
    </row>
    <row r="114" spans="1:17" ht="12.75">
      <c r="A114" s="53">
        <v>103</v>
      </c>
      <c r="B114" s="44" t="s">
        <v>134</v>
      </c>
      <c r="C114" s="45">
        <v>0.084962629967416</v>
      </c>
      <c r="D114" s="46">
        <v>12255.61</v>
      </c>
      <c r="E114" s="46">
        <v>2728.21</v>
      </c>
      <c r="F114" s="46">
        <v>9527.4</v>
      </c>
      <c r="G114" s="46">
        <v>2271.9</v>
      </c>
      <c r="H114" s="46">
        <v>454.38</v>
      </c>
      <c r="I114" s="46">
        <v>18.18</v>
      </c>
      <c r="J114" s="46">
        <v>1799.34</v>
      </c>
      <c r="K114" s="46">
        <v>427980.18</v>
      </c>
      <c r="L114" s="46">
        <v>85596.07</v>
      </c>
      <c r="M114" s="47">
        <v>342384.11</v>
      </c>
      <c r="N114" s="46">
        <v>22982.43</v>
      </c>
      <c r="O114" s="46">
        <v>4596.49</v>
      </c>
      <c r="P114" s="46">
        <v>18385.94</v>
      </c>
      <c r="Q114" s="30">
        <f t="shared" si="1"/>
        <v>372096.79</v>
      </c>
    </row>
    <row r="115" spans="1:17" ht="12.75">
      <c r="A115" s="53">
        <v>104</v>
      </c>
      <c r="B115" s="44" t="s">
        <v>135</v>
      </c>
      <c r="C115" s="45">
        <v>0.08586890534621</v>
      </c>
      <c r="D115" s="46">
        <v>27701.31</v>
      </c>
      <c r="E115" s="46">
        <v>6286.48</v>
      </c>
      <c r="F115" s="46">
        <v>21414.83</v>
      </c>
      <c r="G115" s="46">
        <v>2296.11</v>
      </c>
      <c r="H115" s="46">
        <v>459.22</v>
      </c>
      <c r="I115" s="46">
        <v>18.37</v>
      </c>
      <c r="J115" s="46">
        <v>1818.52</v>
      </c>
      <c r="K115" s="46">
        <v>432544.57</v>
      </c>
      <c r="L115" s="46">
        <v>86508.89</v>
      </c>
      <c r="M115" s="47">
        <v>346035.68</v>
      </c>
      <c r="N115" s="46">
        <v>23227.29</v>
      </c>
      <c r="O115" s="46">
        <v>4645.46</v>
      </c>
      <c r="P115" s="46">
        <v>18581.83</v>
      </c>
      <c r="Q115" s="30">
        <f t="shared" si="1"/>
        <v>387850.86</v>
      </c>
    </row>
    <row r="116" spans="1:17" ht="12.75">
      <c r="A116" s="53">
        <v>105</v>
      </c>
      <c r="B116" s="44" t="s">
        <v>136</v>
      </c>
      <c r="C116" s="45">
        <v>0.472781550513377</v>
      </c>
      <c r="D116" s="46">
        <v>682346.9</v>
      </c>
      <c r="E116" s="46">
        <v>143278.94</v>
      </c>
      <c r="F116" s="46">
        <v>539067.96</v>
      </c>
      <c r="G116" s="46">
        <v>12639.84</v>
      </c>
      <c r="H116" s="46">
        <v>2527.97</v>
      </c>
      <c r="I116" s="46">
        <v>101.12</v>
      </c>
      <c r="J116" s="46">
        <v>10010.75</v>
      </c>
      <c r="K116" s="46">
        <v>2381230.24</v>
      </c>
      <c r="L116" s="46">
        <v>476246.01</v>
      </c>
      <c r="M116" s="47">
        <v>1904984.23</v>
      </c>
      <c r="N116" s="46">
        <v>127763.88</v>
      </c>
      <c r="O116" s="46">
        <v>25552.78</v>
      </c>
      <c r="P116" s="46">
        <v>102211.1</v>
      </c>
      <c r="Q116" s="30">
        <f t="shared" si="1"/>
        <v>2556274.04</v>
      </c>
    </row>
    <row r="117" spans="1:17" ht="12.75">
      <c r="A117" s="53">
        <v>106</v>
      </c>
      <c r="B117" s="44" t="s">
        <v>137</v>
      </c>
      <c r="C117" s="45">
        <v>0.085324913680913</v>
      </c>
      <c r="D117" s="46">
        <v>19414.24</v>
      </c>
      <c r="E117" s="46">
        <v>5596.97</v>
      </c>
      <c r="F117" s="46">
        <v>13817.27</v>
      </c>
      <c r="G117" s="46">
        <v>2281.58</v>
      </c>
      <c r="H117" s="46">
        <v>456.32</v>
      </c>
      <c r="I117" s="46">
        <v>18.25</v>
      </c>
      <c r="J117" s="46">
        <v>1807.01</v>
      </c>
      <c r="K117" s="46">
        <v>429804.8</v>
      </c>
      <c r="L117" s="46">
        <v>85960.93</v>
      </c>
      <c r="M117" s="47">
        <v>343843.87</v>
      </c>
      <c r="N117" s="46">
        <v>23080.31</v>
      </c>
      <c r="O117" s="46">
        <v>4616.06</v>
      </c>
      <c r="P117" s="46">
        <v>18464.25</v>
      </c>
      <c r="Q117" s="30">
        <f t="shared" si="1"/>
        <v>377932.4</v>
      </c>
    </row>
    <row r="118" spans="1:17" ht="12.75">
      <c r="A118" s="53">
        <v>107</v>
      </c>
      <c r="B118" s="44" t="s">
        <v>138</v>
      </c>
      <c r="C118" s="45">
        <v>0.138000265924841</v>
      </c>
      <c r="D118" s="46">
        <v>76051.19</v>
      </c>
      <c r="E118" s="46">
        <v>15676.42</v>
      </c>
      <c r="F118" s="46">
        <v>60374.77</v>
      </c>
      <c r="G118" s="46">
        <v>3689.8</v>
      </c>
      <c r="H118" s="46">
        <v>737.96</v>
      </c>
      <c r="I118" s="46">
        <v>29.52</v>
      </c>
      <c r="J118" s="46">
        <v>2922.32</v>
      </c>
      <c r="K118" s="46">
        <v>695104.14</v>
      </c>
      <c r="L118" s="46">
        <v>139020.83</v>
      </c>
      <c r="M118" s="47">
        <v>556083.31</v>
      </c>
      <c r="N118" s="46">
        <v>37312.21</v>
      </c>
      <c r="O118" s="46">
        <v>7462.44</v>
      </c>
      <c r="P118" s="46">
        <v>29849.77</v>
      </c>
      <c r="Q118" s="30">
        <f t="shared" si="1"/>
        <v>649230.17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50322.53</v>
      </c>
      <c r="E119" s="46">
        <v>10511.51</v>
      </c>
      <c r="F119" s="46">
        <v>39811.02</v>
      </c>
      <c r="G119" s="46">
        <v>4013.71</v>
      </c>
      <c r="H119" s="46">
        <v>802.74</v>
      </c>
      <c r="I119" s="46">
        <v>32.11</v>
      </c>
      <c r="J119" s="46">
        <v>3178.86</v>
      </c>
      <c r="K119" s="46">
        <v>756154.16</v>
      </c>
      <c r="L119" s="46">
        <v>151230.87</v>
      </c>
      <c r="M119" s="47">
        <v>604923.29</v>
      </c>
      <c r="N119" s="46">
        <v>40563.64</v>
      </c>
      <c r="O119" s="46">
        <v>8112.73</v>
      </c>
      <c r="P119" s="46">
        <v>32450.91</v>
      </c>
      <c r="Q119" s="30">
        <f t="shared" si="1"/>
        <v>680364.0800000001</v>
      </c>
    </row>
    <row r="120" spans="1:17" ht="12.75">
      <c r="A120" s="53">
        <v>109</v>
      </c>
      <c r="B120" s="44" t="s">
        <v>140</v>
      </c>
      <c r="C120" s="45">
        <v>0.285526331040694</v>
      </c>
      <c r="D120" s="46">
        <v>149177.59</v>
      </c>
      <c r="E120" s="46">
        <v>31873.16</v>
      </c>
      <c r="F120" s="46">
        <v>117304.43</v>
      </c>
      <c r="G120" s="46">
        <v>7633.75</v>
      </c>
      <c r="H120" s="46">
        <v>1526.75</v>
      </c>
      <c r="I120" s="46">
        <v>61.07</v>
      </c>
      <c r="J120" s="46">
        <v>6045.93</v>
      </c>
      <c r="K120" s="46">
        <v>1438119.19</v>
      </c>
      <c r="L120" s="46">
        <v>287623.82</v>
      </c>
      <c r="M120" s="47">
        <v>1150495.37</v>
      </c>
      <c r="N120" s="46">
        <v>77171</v>
      </c>
      <c r="O120" s="46">
        <v>15434.2</v>
      </c>
      <c r="P120" s="46">
        <v>61736.8</v>
      </c>
      <c r="Q120" s="30">
        <f t="shared" si="1"/>
        <v>1335582.53</v>
      </c>
    </row>
    <row r="121" spans="1:17" ht="12.75">
      <c r="A121" s="53">
        <v>110</v>
      </c>
      <c r="B121" s="44" t="s">
        <v>141</v>
      </c>
      <c r="C121" s="45">
        <v>0.382157243236415</v>
      </c>
      <c r="D121" s="46">
        <v>759532.91</v>
      </c>
      <c r="E121" s="46">
        <v>164726.57</v>
      </c>
      <c r="F121" s="46">
        <v>594806.34</v>
      </c>
      <c r="G121" s="46">
        <v>10217.1</v>
      </c>
      <c r="H121" s="46">
        <v>2043.42</v>
      </c>
      <c r="I121" s="46">
        <v>81.74</v>
      </c>
      <c r="J121" s="46">
        <v>8091.94</v>
      </c>
      <c r="K121" s="46">
        <v>1924800.89</v>
      </c>
      <c r="L121" s="46">
        <v>384960.26</v>
      </c>
      <c r="M121" s="47">
        <v>1539840.63</v>
      </c>
      <c r="N121" s="46">
        <v>103278.88</v>
      </c>
      <c r="O121" s="46">
        <v>20655.78</v>
      </c>
      <c r="P121" s="46">
        <v>82623.1</v>
      </c>
      <c r="Q121" s="30">
        <f t="shared" si="1"/>
        <v>2225362.01</v>
      </c>
    </row>
    <row r="122" spans="1:17" ht="12.75">
      <c r="A122" s="53">
        <v>111</v>
      </c>
      <c r="B122" s="44" t="s">
        <v>142</v>
      </c>
      <c r="C122" s="45">
        <v>1.01181743672118</v>
      </c>
      <c r="D122" s="46">
        <v>207004.28</v>
      </c>
      <c r="E122" s="46">
        <v>47157.05</v>
      </c>
      <c r="F122" s="46">
        <v>159847.23</v>
      </c>
      <c r="G122" s="46">
        <v>27050.41</v>
      </c>
      <c r="H122" s="46">
        <v>5410.08</v>
      </c>
      <c r="I122" s="46">
        <v>216.4</v>
      </c>
      <c r="J122" s="46">
        <v>21423.93</v>
      </c>
      <c r="K122" s="46">
        <v>5096084.48</v>
      </c>
      <c r="L122" s="46">
        <v>1019216.96</v>
      </c>
      <c r="M122" s="47">
        <v>4076867.52</v>
      </c>
      <c r="N122" s="46">
        <v>273401.34</v>
      </c>
      <c r="O122" s="46">
        <v>54680.27</v>
      </c>
      <c r="P122" s="46">
        <v>218721.07</v>
      </c>
      <c r="Q122" s="30">
        <f t="shared" si="1"/>
        <v>4476859.75</v>
      </c>
    </row>
    <row r="123" spans="1:17" ht="12.75">
      <c r="A123" s="53">
        <v>112</v>
      </c>
      <c r="B123" s="44" t="s">
        <v>143</v>
      </c>
      <c r="C123" s="45">
        <v>0.077539143980151</v>
      </c>
      <c r="D123" s="46">
        <v>12651.62</v>
      </c>
      <c r="E123" s="46">
        <v>2552.55</v>
      </c>
      <c r="F123" s="46">
        <v>10099.07</v>
      </c>
      <c r="G123" s="46">
        <v>2073.44</v>
      </c>
      <c r="H123" s="46">
        <v>414.69</v>
      </c>
      <c r="I123" s="46">
        <v>16.59</v>
      </c>
      <c r="J123" s="46">
        <v>1642.16</v>
      </c>
      <c r="K123" s="46">
        <v>390591.7</v>
      </c>
      <c r="L123" s="46">
        <v>78118.31</v>
      </c>
      <c r="M123" s="47">
        <v>312473.39</v>
      </c>
      <c r="N123" s="46">
        <v>20976.739999999998</v>
      </c>
      <c r="O123" s="46">
        <v>4195.35</v>
      </c>
      <c r="P123" s="46">
        <v>16781.39</v>
      </c>
      <c r="Q123" s="30">
        <f t="shared" si="1"/>
        <v>340996.01</v>
      </c>
    </row>
    <row r="124" spans="1:17" ht="12.75">
      <c r="A124" s="53">
        <v>113</v>
      </c>
      <c r="B124" s="44" t="s">
        <v>144</v>
      </c>
      <c r="C124" s="45">
        <v>0.218422061593255</v>
      </c>
      <c r="D124" s="46">
        <v>444051.23</v>
      </c>
      <c r="E124" s="46">
        <v>93338.49</v>
      </c>
      <c r="F124" s="46">
        <v>350712.74</v>
      </c>
      <c r="G124" s="46">
        <v>5839.79</v>
      </c>
      <c r="H124" s="46">
        <v>1167.96</v>
      </c>
      <c r="I124" s="46">
        <v>46.72</v>
      </c>
      <c r="J124" s="46">
        <v>4625.11</v>
      </c>
      <c r="K124" s="46">
        <v>1100148.64</v>
      </c>
      <c r="L124" s="46">
        <v>220029.65</v>
      </c>
      <c r="M124" s="47">
        <v>880118.99</v>
      </c>
      <c r="N124" s="46">
        <v>59040.69</v>
      </c>
      <c r="O124" s="46">
        <v>11808.14</v>
      </c>
      <c r="P124" s="46">
        <v>47232.55</v>
      </c>
      <c r="Q124" s="30">
        <f t="shared" si="1"/>
        <v>1282689.39</v>
      </c>
    </row>
    <row r="125" spans="1:17" ht="12.75">
      <c r="A125" s="53">
        <v>114</v>
      </c>
      <c r="B125" s="44" t="s">
        <v>145</v>
      </c>
      <c r="C125" s="45">
        <v>0.083554815038423</v>
      </c>
      <c r="D125" s="46">
        <v>13640.55</v>
      </c>
      <c r="E125" s="46">
        <v>2957.51</v>
      </c>
      <c r="F125" s="46">
        <v>10683.04</v>
      </c>
      <c r="G125" s="46">
        <v>2234.26</v>
      </c>
      <c r="H125" s="46">
        <v>446.85</v>
      </c>
      <c r="I125" s="46">
        <v>17.87</v>
      </c>
      <c r="J125" s="46">
        <v>1769.54</v>
      </c>
      <c r="K125" s="46">
        <v>420889.68</v>
      </c>
      <c r="L125" s="46">
        <v>84177.84</v>
      </c>
      <c r="M125" s="47">
        <v>336711.84</v>
      </c>
      <c r="N125" s="46">
        <v>22602.06</v>
      </c>
      <c r="O125" s="46">
        <v>4520.41</v>
      </c>
      <c r="P125" s="46">
        <v>18081.65</v>
      </c>
      <c r="Q125" s="30">
        <f t="shared" si="1"/>
        <v>367246.07000000007</v>
      </c>
    </row>
    <row r="126" spans="1:17" ht="12.75">
      <c r="A126" s="53">
        <v>115</v>
      </c>
      <c r="B126" s="44" t="s">
        <v>146</v>
      </c>
      <c r="C126" s="45">
        <v>0.78045183068582</v>
      </c>
      <c r="D126" s="46">
        <v>549782.34</v>
      </c>
      <c r="E126" s="46">
        <v>119509.12</v>
      </c>
      <c r="F126" s="46">
        <v>430273.22</v>
      </c>
      <c r="G126" s="46">
        <v>20865.09</v>
      </c>
      <c r="H126" s="46">
        <v>4173.02</v>
      </c>
      <c r="I126" s="46">
        <v>166.92</v>
      </c>
      <c r="J126" s="46">
        <v>16525.15</v>
      </c>
      <c r="K126" s="46">
        <v>3930811.69</v>
      </c>
      <c r="L126" s="46">
        <v>786162.39</v>
      </c>
      <c r="M126" s="47">
        <v>3144649.3</v>
      </c>
      <c r="N126" s="46">
        <v>210890.66</v>
      </c>
      <c r="O126" s="46">
        <v>42178.13</v>
      </c>
      <c r="P126" s="46">
        <v>168712.53</v>
      </c>
      <c r="Q126" s="30">
        <f t="shared" si="1"/>
        <v>3760160.1999999997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37776.76</v>
      </c>
      <c r="E127" s="46">
        <v>7462.71</v>
      </c>
      <c r="F127" s="46">
        <v>30314.05</v>
      </c>
      <c r="G127" s="46">
        <v>1922.66</v>
      </c>
      <c r="H127" s="46">
        <v>384.53</v>
      </c>
      <c r="I127" s="46">
        <v>15.38</v>
      </c>
      <c r="J127" s="46">
        <v>1522.75</v>
      </c>
      <c r="K127" s="46">
        <v>362215.17</v>
      </c>
      <c r="L127" s="46">
        <v>72443.03</v>
      </c>
      <c r="M127" s="47">
        <v>289772.14</v>
      </c>
      <c r="N127" s="46">
        <v>19430.91</v>
      </c>
      <c r="O127" s="46">
        <v>3886.18</v>
      </c>
      <c r="P127" s="46">
        <v>15544.73</v>
      </c>
      <c r="Q127" s="30">
        <f t="shared" si="1"/>
        <v>337153.67</v>
      </c>
    </row>
    <row r="128" spans="1:17" ht="12.75">
      <c r="A128" s="53">
        <v>117</v>
      </c>
      <c r="B128" s="44" t="s">
        <v>148</v>
      </c>
      <c r="C128" s="45">
        <v>0.083163401210617</v>
      </c>
      <c r="D128" s="46">
        <v>30468.9</v>
      </c>
      <c r="E128" s="46">
        <v>6840.25</v>
      </c>
      <c r="F128" s="46">
        <v>23628.65</v>
      </c>
      <c r="G128" s="46">
        <v>2223.79</v>
      </c>
      <c r="H128" s="46">
        <v>444.76</v>
      </c>
      <c r="I128" s="46">
        <v>17.79</v>
      </c>
      <c r="J128" s="46">
        <v>1761.24</v>
      </c>
      <c r="K128" s="46">
        <v>418918.26</v>
      </c>
      <c r="L128" s="46">
        <v>83783.58</v>
      </c>
      <c r="M128" s="47">
        <v>335134.68</v>
      </c>
      <c r="N128" s="46">
        <v>22496.309999999998</v>
      </c>
      <c r="O128" s="46">
        <v>4499.26</v>
      </c>
      <c r="P128" s="46">
        <v>17997.05</v>
      </c>
      <c r="Q128" s="30">
        <f t="shared" si="1"/>
        <v>378521.62</v>
      </c>
    </row>
    <row r="129" spans="1:17" ht="12.75">
      <c r="A129" s="53">
        <v>118</v>
      </c>
      <c r="B129" s="44" t="s">
        <v>149</v>
      </c>
      <c r="C129" s="45">
        <v>0.135367134994134</v>
      </c>
      <c r="D129" s="46">
        <v>45957.71</v>
      </c>
      <c r="E129" s="46">
        <v>10344.37</v>
      </c>
      <c r="F129" s="46">
        <v>35613.34</v>
      </c>
      <c r="G129" s="46">
        <v>3619.41</v>
      </c>
      <c r="H129" s="46">
        <v>723.88</v>
      </c>
      <c r="I129" s="46">
        <v>28.96</v>
      </c>
      <c r="J129" s="46">
        <v>2866.57</v>
      </c>
      <c r="K129" s="46">
        <v>681842.36</v>
      </c>
      <c r="L129" s="46">
        <v>136368.39</v>
      </c>
      <c r="M129" s="47">
        <v>545473.97</v>
      </c>
      <c r="N129" s="46">
        <v>36600.79</v>
      </c>
      <c r="O129" s="46">
        <v>7320.16</v>
      </c>
      <c r="P129" s="46">
        <v>29280.63</v>
      </c>
      <c r="Q129" s="30">
        <f t="shared" si="1"/>
        <v>613234.51</v>
      </c>
    </row>
    <row r="130" spans="1:17" ht="12.75">
      <c r="A130" s="53">
        <v>119</v>
      </c>
      <c r="B130" s="44" t="s">
        <v>150</v>
      </c>
      <c r="C130" s="45">
        <v>0.252447466994117</v>
      </c>
      <c r="D130" s="46">
        <v>193243.97</v>
      </c>
      <c r="E130" s="46">
        <v>40042.72</v>
      </c>
      <c r="F130" s="46">
        <v>153201.25</v>
      </c>
      <c r="G130" s="46">
        <v>6749.44</v>
      </c>
      <c r="H130" s="46">
        <v>1349.89</v>
      </c>
      <c r="I130" s="46">
        <v>54</v>
      </c>
      <c r="J130" s="46">
        <v>5345.55</v>
      </c>
      <c r="K130" s="46">
        <v>1271517.39</v>
      </c>
      <c r="L130" s="46">
        <v>254303.41</v>
      </c>
      <c r="M130" s="47">
        <v>1017213.98</v>
      </c>
      <c r="N130" s="46">
        <v>68233.71</v>
      </c>
      <c r="O130" s="46">
        <v>13646.74</v>
      </c>
      <c r="P130" s="46">
        <v>54586.97</v>
      </c>
      <c r="Q130" s="30">
        <f t="shared" si="1"/>
        <v>1230347.75</v>
      </c>
    </row>
    <row r="131" spans="1:17" ht="12.75">
      <c r="A131" s="53">
        <v>120</v>
      </c>
      <c r="B131" s="44" t="s">
        <v>151</v>
      </c>
      <c r="C131" s="45">
        <v>0.167935812942888</v>
      </c>
      <c r="D131" s="46">
        <v>72003.16</v>
      </c>
      <c r="E131" s="46">
        <v>16658.34</v>
      </c>
      <c r="F131" s="46">
        <v>55344.82</v>
      </c>
      <c r="G131" s="46">
        <v>4490.09</v>
      </c>
      <c r="H131" s="46">
        <v>898.02</v>
      </c>
      <c r="I131" s="46">
        <v>35.92</v>
      </c>
      <c r="J131" s="46">
        <v>3556.15</v>
      </c>
      <c r="K131" s="46">
        <v>845874.61</v>
      </c>
      <c r="L131" s="46">
        <v>169174.85</v>
      </c>
      <c r="M131" s="47">
        <v>676699.76</v>
      </c>
      <c r="N131" s="46">
        <v>45400.240000000005</v>
      </c>
      <c r="O131" s="46">
        <v>9080.05</v>
      </c>
      <c r="P131" s="46">
        <v>36320.19</v>
      </c>
      <c r="Q131" s="30">
        <f t="shared" si="1"/>
        <v>771920.9199999999</v>
      </c>
    </row>
    <row r="132" spans="1:17" ht="12.75">
      <c r="A132" s="53">
        <v>121</v>
      </c>
      <c r="B132" s="44" t="s">
        <v>152</v>
      </c>
      <c r="C132" s="45">
        <v>0.192004718906404</v>
      </c>
      <c r="D132" s="46">
        <v>241317.75</v>
      </c>
      <c r="E132" s="46">
        <v>51864.68</v>
      </c>
      <c r="F132" s="46">
        <v>189453.07</v>
      </c>
      <c r="G132" s="46">
        <v>5133.56</v>
      </c>
      <c r="H132" s="46">
        <v>1026.71</v>
      </c>
      <c r="I132" s="46">
        <v>41.07</v>
      </c>
      <c r="J132" s="46">
        <v>4065.78</v>
      </c>
      <c r="K132" s="46">
        <v>967097.72</v>
      </c>
      <c r="L132" s="46">
        <v>193419.52</v>
      </c>
      <c r="M132" s="47">
        <v>773678.2</v>
      </c>
      <c r="N132" s="46">
        <v>51903.21</v>
      </c>
      <c r="O132" s="46">
        <v>10380.64</v>
      </c>
      <c r="P132" s="46">
        <v>41522.57</v>
      </c>
      <c r="Q132" s="30">
        <f t="shared" si="1"/>
        <v>1008719.6199999999</v>
      </c>
    </row>
    <row r="133" spans="1:17" ht="12.75">
      <c r="A133" s="53">
        <v>122</v>
      </c>
      <c r="B133" s="44" t="s">
        <v>153</v>
      </c>
      <c r="C133" s="45">
        <v>0.23300799208523</v>
      </c>
      <c r="D133" s="46">
        <v>61141.51</v>
      </c>
      <c r="E133" s="46">
        <v>13221.2</v>
      </c>
      <c r="F133" s="46">
        <v>47920.31</v>
      </c>
      <c r="G133" s="46">
        <v>6229.74</v>
      </c>
      <c r="H133" s="46">
        <v>1245.95</v>
      </c>
      <c r="I133" s="46">
        <v>49.84</v>
      </c>
      <c r="J133" s="46">
        <v>4933.95</v>
      </c>
      <c r="K133" s="46">
        <v>1173610.62</v>
      </c>
      <c r="L133" s="46">
        <v>234722.15</v>
      </c>
      <c r="M133" s="47">
        <v>938888.47</v>
      </c>
      <c r="N133" s="46">
        <v>62981.53</v>
      </c>
      <c r="O133" s="46">
        <v>12596.31</v>
      </c>
      <c r="P133" s="46">
        <v>50385.22</v>
      </c>
      <c r="Q133" s="30">
        <f t="shared" si="1"/>
        <v>1042127.95</v>
      </c>
    </row>
    <row r="134" spans="1:17" ht="12.75">
      <c r="A134" s="53">
        <v>123</v>
      </c>
      <c r="B134" s="44" t="s">
        <v>154</v>
      </c>
      <c r="C134" s="45">
        <v>0.110698377345972</v>
      </c>
      <c r="D134" s="46">
        <v>64338.3</v>
      </c>
      <c r="E134" s="46">
        <v>14741.16</v>
      </c>
      <c r="F134" s="46">
        <v>49597.14</v>
      </c>
      <c r="G134" s="46">
        <v>2959.9</v>
      </c>
      <c r="H134" s="46">
        <v>591.98</v>
      </c>
      <c r="I134" s="46">
        <v>23.68</v>
      </c>
      <c r="J134" s="46">
        <v>2344.24</v>
      </c>
      <c r="K134" s="46">
        <v>557598.25</v>
      </c>
      <c r="L134" s="46">
        <v>111519.65</v>
      </c>
      <c r="M134" s="47">
        <v>446078.6</v>
      </c>
      <c r="N134" s="46">
        <v>29935.75</v>
      </c>
      <c r="O134" s="46">
        <v>5987.15</v>
      </c>
      <c r="P134" s="46">
        <v>23948.6</v>
      </c>
      <c r="Q134" s="30">
        <f t="shared" si="1"/>
        <v>521968.57999999996</v>
      </c>
    </row>
    <row r="135" spans="1:17" ht="12.75">
      <c r="A135" s="53">
        <v>124</v>
      </c>
      <c r="B135" s="44" t="s">
        <v>155</v>
      </c>
      <c r="C135" s="45">
        <v>1.81268827558346</v>
      </c>
      <c r="D135" s="46">
        <v>1952787.31</v>
      </c>
      <c r="E135" s="46">
        <v>420461.85</v>
      </c>
      <c r="F135" s="46">
        <v>1532325.46</v>
      </c>
      <c r="G135" s="46">
        <v>48460.89</v>
      </c>
      <c r="H135" s="46">
        <v>9692.18</v>
      </c>
      <c r="I135" s="46">
        <v>387.69</v>
      </c>
      <c r="J135" s="46">
        <v>38381.02</v>
      </c>
      <c r="K135" s="46">
        <v>9129670.5</v>
      </c>
      <c r="L135" s="46">
        <v>1825934.04</v>
      </c>
      <c r="M135" s="47">
        <v>7303736.46</v>
      </c>
      <c r="N135" s="46">
        <v>489781.74</v>
      </c>
      <c r="O135" s="46">
        <v>97956.35</v>
      </c>
      <c r="P135" s="46">
        <v>391825.39</v>
      </c>
      <c r="Q135" s="30">
        <f t="shared" si="1"/>
        <v>9266268.33</v>
      </c>
    </row>
    <row r="136" spans="1:17" ht="12.75">
      <c r="A136" s="53">
        <v>125</v>
      </c>
      <c r="B136" s="44" t="s">
        <v>156</v>
      </c>
      <c r="C136" s="45">
        <v>0.12544555959691</v>
      </c>
      <c r="D136" s="46">
        <v>24947.87</v>
      </c>
      <c r="E136" s="46">
        <v>4319.78</v>
      </c>
      <c r="F136" s="46">
        <v>20628.09</v>
      </c>
      <c r="G136" s="46">
        <v>3354.15</v>
      </c>
      <c r="H136" s="46">
        <v>670.83</v>
      </c>
      <c r="I136" s="46">
        <v>26.83</v>
      </c>
      <c r="J136" s="46">
        <v>2656.49</v>
      </c>
      <c r="K136" s="46">
        <v>631872.46</v>
      </c>
      <c r="L136" s="46">
        <v>126374.57</v>
      </c>
      <c r="M136" s="47">
        <v>505497.89</v>
      </c>
      <c r="N136" s="46">
        <v>33920.16</v>
      </c>
      <c r="O136" s="46">
        <v>6784.03</v>
      </c>
      <c r="P136" s="46">
        <v>27136.13</v>
      </c>
      <c r="Q136" s="30">
        <f t="shared" si="1"/>
        <v>555918.6</v>
      </c>
    </row>
    <row r="137" spans="1:17" ht="12.75">
      <c r="A137" s="53">
        <v>126</v>
      </c>
      <c r="B137" s="44" t="s">
        <v>157</v>
      </c>
      <c r="C137" s="45">
        <v>0.237405379510865</v>
      </c>
      <c r="D137" s="46">
        <v>76515.02</v>
      </c>
      <c r="E137" s="46">
        <v>16327.02</v>
      </c>
      <c r="F137" s="46">
        <v>60188</v>
      </c>
      <c r="G137" s="46">
        <v>6347.3</v>
      </c>
      <c r="H137" s="46">
        <v>1269.46</v>
      </c>
      <c r="I137" s="46">
        <v>50.78</v>
      </c>
      <c r="J137" s="46">
        <v>5027.06</v>
      </c>
      <c r="K137" s="46">
        <v>1195757.97</v>
      </c>
      <c r="L137" s="46">
        <v>239151.62</v>
      </c>
      <c r="M137" s="47">
        <v>956606.35</v>
      </c>
      <c r="N137" s="46">
        <v>64169.619999999995</v>
      </c>
      <c r="O137" s="46">
        <v>12833.92</v>
      </c>
      <c r="P137" s="46">
        <v>51335.7</v>
      </c>
      <c r="Q137" s="30">
        <f t="shared" si="1"/>
        <v>1073157.1099999999</v>
      </c>
    </row>
    <row r="138" spans="1:17" ht="12.75">
      <c r="A138" s="53">
        <v>127</v>
      </c>
      <c r="B138" s="44" t="s">
        <v>158</v>
      </c>
      <c r="C138" s="45">
        <v>0.244074797496463</v>
      </c>
      <c r="D138" s="46">
        <v>287418.46</v>
      </c>
      <c r="E138" s="46">
        <v>63164.74</v>
      </c>
      <c r="F138" s="46">
        <v>224253.72</v>
      </c>
      <c r="G138" s="46">
        <v>6525.58</v>
      </c>
      <c r="H138" s="46">
        <v>1305.12</v>
      </c>
      <c r="I138" s="46">
        <v>52.2</v>
      </c>
      <c r="J138" s="46">
        <v>5168.26</v>
      </c>
      <c r="K138" s="46">
        <v>1229348.63</v>
      </c>
      <c r="L138" s="46">
        <v>245869.7</v>
      </c>
      <c r="M138" s="47">
        <v>983478.93</v>
      </c>
      <c r="N138" s="46">
        <v>65971.57</v>
      </c>
      <c r="O138" s="46">
        <v>13194.31</v>
      </c>
      <c r="P138" s="46">
        <v>52777.26</v>
      </c>
      <c r="Q138" s="30">
        <f t="shared" si="1"/>
        <v>1265678.1700000002</v>
      </c>
    </row>
    <row r="139" spans="1:17" ht="12.75">
      <c r="A139" s="53">
        <v>128</v>
      </c>
      <c r="B139" s="44" t="s">
        <v>159</v>
      </c>
      <c r="C139" s="45">
        <v>2.8418784975844</v>
      </c>
      <c r="D139" s="46">
        <v>2153591.6</v>
      </c>
      <c r="E139" s="46">
        <v>454184.86</v>
      </c>
      <c r="F139" s="46">
        <v>1699406.74</v>
      </c>
      <c r="G139" s="46">
        <v>75975.24</v>
      </c>
      <c r="H139" s="46">
        <v>15195.05</v>
      </c>
      <c r="I139" s="46">
        <v>607.8</v>
      </c>
      <c r="J139" s="46">
        <v>60172.39</v>
      </c>
      <c r="K139" s="46">
        <v>14313187.08</v>
      </c>
      <c r="L139" s="46">
        <v>2862637.44</v>
      </c>
      <c r="M139" s="47">
        <v>11450549.64</v>
      </c>
      <c r="N139" s="46">
        <v>767849.77</v>
      </c>
      <c r="O139" s="46">
        <v>153569.95</v>
      </c>
      <c r="P139" s="46">
        <v>614279.82</v>
      </c>
      <c r="Q139" s="30">
        <f t="shared" si="1"/>
        <v>13824408.59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20148.26</v>
      </c>
      <c r="E140" s="46">
        <v>4370.45</v>
      </c>
      <c r="F140" s="46">
        <v>15777.81</v>
      </c>
      <c r="G140" s="46">
        <v>1636.63</v>
      </c>
      <c r="H140" s="46">
        <v>327.33</v>
      </c>
      <c r="I140" s="46">
        <v>13.09</v>
      </c>
      <c r="J140" s="46">
        <v>1296.21</v>
      </c>
      <c r="K140" s="46">
        <v>308330.11</v>
      </c>
      <c r="L140" s="46">
        <v>61666.04</v>
      </c>
      <c r="M140" s="47">
        <v>246664.07</v>
      </c>
      <c r="N140" s="46">
        <v>16540.26</v>
      </c>
      <c r="O140" s="46">
        <v>3308.05</v>
      </c>
      <c r="P140" s="46">
        <v>13232.21</v>
      </c>
      <c r="Q140" s="30">
        <f t="shared" si="1"/>
        <v>276970.30000000005</v>
      </c>
    </row>
    <row r="141" spans="1:17" ht="12.75">
      <c r="A141" s="53">
        <v>130</v>
      </c>
      <c r="B141" s="44" t="s">
        <v>161</v>
      </c>
      <c r="C141" s="45">
        <v>0.07133537453365</v>
      </c>
      <c r="D141" s="46">
        <v>11393.2</v>
      </c>
      <c r="E141" s="46">
        <v>2031.58</v>
      </c>
      <c r="F141" s="46">
        <v>9361.62</v>
      </c>
      <c r="G141" s="46">
        <v>1907.58</v>
      </c>
      <c r="H141" s="46">
        <v>381.52</v>
      </c>
      <c r="I141" s="46">
        <v>15.26</v>
      </c>
      <c r="J141" s="46">
        <v>1510.8</v>
      </c>
      <c r="K141" s="46">
        <v>359346.55</v>
      </c>
      <c r="L141" s="46">
        <v>71869.29</v>
      </c>
      <c r="M141" s="47">
        <v>287477.26</v>
      </c>
      <c r="N141" s="46">
        <v>19300.6</v>
      </c>
      <c r="O141" s="46">
        <v>3860.12</v>
      </c>
      <c r="P141" s="46">
        <v>15440.48</v>
      </c>
      <c r="Q141" s="30">
        <f aca="true" t="shared" si="2" ref="Q141:Q204">+F141+J141+M141+P141</f>
        <v>313790.16</v>
      </c>
    </row>
    <row r="142" spans="1:17" ht="12.75">
      <c r="A142" s="53">
        <v>131</v>
      </c>
      <c r="B142" s="44" t="s">
        <v>162</v>
      </c>
      <c r="C142" s="45">
        <v>0.165626183459924</v>
      </c>
      <c r="D142" s="46">
        <v>142576.9</v>
      </c>
      <c r="E142" s="46">
        <v>30054.9</v>
      </c>
      <c r="F142" s="46">
        <v>112522</v>
      </c>
      <c r="G142" s="46">
        <v>4428.35</v>
      </c>
      <c r="H142" s="46">
        <v>885.67</v>
      </c>
      <c r="I142" s="46">
        <v>35.43</v>
      </c>
      <c r="J142" s="46">
        <v>3507.25</v>
      </c>
      <c r="K142" s="46">
        <v>834242.09</v>
      </c>
      <c r="L142" s="46">
        <v>166848.37</v>
      </c>
      <c r="M142" s="47">
        <v>667393.72</v>
      </c>
      <c r="N142" s="46">
        <v>44776.21</v>
      </c>
      <c r="O142" s="46">
        <v>8955.24</v>
      </c>
      <c r="P142" s="46">
        <v>35820.97</v>
      </c>
      <c r="Q142" s="30">
        <f t="shared" si="2"/>
        <v>819243.94</v>
      </c>
    </row>
    <row r="143" spans="1:17" ht="12.75">
      <c r="A143" s="53">
        <v>132</v>
      </c>
      <c r="B143" s="44" t="s">
        <v>163</v>
      </c>
      <c r="C143" s="45">
        <v>0.377800393340482</v>
      </c>
      <c r="D143" s="46">
        <v>276619.58</v>
      </c>
      <c r="E143" s="46">
        <v>59577.87</v>
      </c>
      <c r="F143" s="46">
        <v>217041.71</v>
      </c>
      <c r="G143" s="46">
        <v>10100.61</v>
      </c>
      <c r="H143" s="46">
        <v>2020.12</v>
      </c>
      <c r="I143" s="46">
        <v>80.8</v>
      </c>
      <c r="J143" s="46">
        <v>7999.69</v>
      </c>
      <c r="K143" s="46">
        <v>1902857.65</v>
      </c>
      <c r="L143" s="46">
        <v>380571.58</v>
      </c>
      <c r="M143" s="47">
        <v>1522286.07</v>
      </c>
      <c r="N143" s="46">
        <v>102101.73999999999</v>
      </c>
      <c r="O143" s="46">
        <v>20420.35</v>
      </c>
      <c r="P143" s="46">
        <v>81681.39</v>
      </c>
      <c r="Q143" s="30">
        <f t="shared" si="2"/>
        <v>1829008.8599999999</v>
      </c>
    </row>
    <row r="144" spans="1:17" ht="12.75">
      <c r="A144" s="53">
        <v>133</v>
      </c>
      <c r="B144" s="44" t="s">
        <v>164</v>
      </c>
      <c r="C144" s="45">
        <v>0.082436788640647</v>
      </c>
      <c r="D144" s="46">
        <v>14177.75</v>
      </c>
      <c r="E144" s="46">
        <v>3742.6</v>
      </c>
      <c r="F144" s="46">
        <v>10435.15</v>
      </c>
      <c r="G144" s="46">
        <v>2204.36</v>
      </c>
      <c r="H144" s="46">
        <v>440.87</v>
      </c>
      <c r="I144" s="46">
        <v>17.63</v>
      </c>
      <c r="J144" s="46">
        <v>1745.86</v>
      </c>
      <c r="K144" s="46">
        <v>415258.61</v>
      </c>
      <c r="L144" s="46">
        <v>83051.71</v>
      </c>
      <c r="M144" s="47">
        <v>332206.9</v>
      </c>
      <c r="N144" s="46">
        <v>22299.99</v>
      </c>
      <c r="O144" s="46">
        <v>4460</v>
      </c>
      <c r="P144" s="46">
        <v>17839.99</v>
      </c>
      <c r="Q144" s="30">
        <f t="shared" si="2"/>
        <v>362227.9</v>
      </c>
    </row>
    <row r="145" spans="1:17" ht="12.75">
      <c r="A145" s="53">
        <v>134</v>
      </c>
      <c r="B145" s="44" t="s">
        <v>165</v>
      </c>
      <c r="C145" s="45">
        <v>0.203909128095355</v>
      </c>
      <c r="D145" s="46">
        <v>78958.12</v>
      </c>
      <c r="E145" s="46">
        <v>19474.17</v>
      </c>
      <c r="F145" s="46">
        <v>59483.95</v>
      </c>
      <c r="G145" s="46">
        <v>5451.44</v>
      </c>
      <c r="H145" s="46">
        <v>1090.29</v>
      </c>
      <c r="I145" s="46">
        <v>43.61</v>
      </c>
      <c r="J145" s="46">
        <v>4317.54</v>
      </c>
      <c r="K145" s="46">
        <v>1027006.2</v>
      </c>
      <c r="L145" s="46">
        <v>205401.21</v>
      </c>
      <c r="M145" s="47">
        <v>821604.99</v>
      </c>
      <c r="N145" s="46">
        <v>55099.79</v>
      </c>
      <c r="O145" s="46">
        <v>11019.96</v>
      </c>
      <c r="P145" s="46">
        <v>44079.83</v>
      </c>
      <c r="Q145" s="30">
        <f t="shared" si="2"/>
        <v>929486.3099999999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1004488.96</v>
      </c>
      <c r="E146" s="46">
        <v>213567.91</v>
      </c>
      <c r="F146" s="46">
        <v>790921.05</v>
      </c>
      <c r="G146" s="46">
        <v>39744.43</v>
      </c>
      <c r="H146" s="46">
        <v>7948.89</v>
      </c>
      <c r="I146" s="46">
        <v>317.96</v>
      </c>
      <c r="J146" s="46">
        <v>31477.58</v>
      </c>
      <c r="K146" s="46">
        <v>7487575.79</v>
      </c>
      <c r="L146" s="46">
        <v>1497515.18</v>
      </c>
      <c r="M146" s="47">
        <v>5990060.61</v>
      </c>
      <c r="N146" s="46">
        <v>401668.53</v>
      </c>
      <c r="O146" s="46">
        <v>80333.71</v>
      </c>
      <c r="P146" s="46">
        <v>321334.82</v>
      </c>
      <c r="Q146" s="30">
        <f t="shared" si="2"/>
        <v>7133794.0600000005</v>
      </c>
    </row>
    <row r="147" spans="1:17" ht="12.75">
      <c r="A147" s="53">
        <v>136</v>
      </c>
      <c r="B147" s="44" t="s">
        <v>167</v>
      </c>
      <c r="C147" s="45">
        <v>0.093618998744071</v>
      </c>
      <c r="D147" s="46">
        <v>17191.44</v>
      </c>
      <c r="E147" s="46">
        <v>3376.39</v>
      </c>
      <c r="F147" s="46">
        <v>13815.05</v>
      </c>
      <c r="G147" s="46">
        <v>2503.31</v>
      </c>
      <c r="H147" s="46">
        <v>500.66</v>
      </c>
      <c r="I147" s="46">
        <v>20.03</v>
      </c>
      <c r="J147" s="46">
        <v>1982.62</v>
      </c>
      <c r="K147" s="46">
        <v>471577.94</v>
      </c>
      <c r="L147" s="46">
        <v>94315.65</v>
      </c>
      <c r="M147" s="47">
        <v>377262.29</v>
      </c>
      <c r="N147" s="46">
        <v>25321.21</v>
      </c>
      <c r="O147" s="46">
        <v>5064.24</v>
      </c>
      <c r="P147" s="46">
        <v>20256.97</v>
      </c>
      <c r="Q147" s="30">
        <f t="shared" si="2"/>
        <v>413316.92999999993</v>
      </c>
    </row>
    <row r="148" spans="1:17" ht="12.75">
      <c r="A148" s="53">
        <v>137</v>
      </c>
      <c r="B148" s="44" t="s">
        <v>168</v>
      </c>
      <c r="C148" s="45">
        <v>0.090990372754657</v>
      </c>
      <c r="D148" s="46">
        <v>61256.53</v>
      </c>
      <c r="E148" s="46">
        <v>13071.78</v>
      </c>
      <c r="F148" s="46">
        <v>48184.75</v>
      </c>
      <c r="G148" s="46">
        <v>2433.03</v>
      </c>
      <c r="H148" s="46">
        <v>486.61</v>
      </c>
      <c r="I148" s="46">
        <v>19.46</v>
      </c>
      <c r="J148" s="46">
        <v>1926.96</v>
      </c>
      <c r="K148" s="46">
        <v>458338.8</v>
      </c>
      <c r="L148" s="46">
        <v>91667.73</v>
      </c>
      <c r="M148" s="47">
        <v>366671.07</v>
      </c>
      <c r="N148" s="46">
        <v>24611.010000000002</v>
      </c>
      <c r="O148" s="46">
        <v>4922.2</v>
      </c>
      <c r="P148" s="46">
        <v>19688.81</v>
      </c>
      <c r="Q148" s="30">
        <f t="shared" si="2"/>
        <v>436471.59</v>
      </c>
    </row>
    <row r="149" spans="1:17" ht="12.75">
      <c r="A149" s="53">
        <v>138</v>
      </c>
      <c r="B149" s="44" t="s">
        <v>169</v>
      </c>
      <c r="C149" s="45">
        <v>0.196417519650273</v>
      </c>
      <c r="D149" s="46">
        <v>106193.47</v>
      </c>
      <c r="E149" s="46">
        <v>23049.16</v>
      </c>
      <c r="F149" s="46">
        <v>83144.31</v>
      </c>
      <c r="G149" s="46">
        <v>5251.53</v>
      </c>
      <c r="H149" s="46">
        <v>1050.31</v>
      </c>
      <c r="I149" s="46">
        <v>42.01</v>
      </c>
      <c r="J149" s="46">
        <v>4159.21</v>
      </c>
      <c r="K149" s="46">
        <v>989322.65</v>
      </c>
      <c r="L149" s="46">
        <v>197864.49</v>
      </c>
      <c r="M149" s="47">
        <v>791458.16</v>
      </c>
      <c r="N149" s="46">
        <v>53095.46000000001</v>
      </c>
      <c r="O149" s="46">
        <v>10619.09</v>
      </c>
      <c r="P149" s="46">
        <v>42476.37</v>
      </c>
      <c r="Q149" s="30">
        <f t="shared" si="2"/>
        <v>921238.05</v>
      </c>
    </row>
    <row r="150" spans="1:17" ht="12.75">
      <c r="A150" s="53">
        <v>139</v>
      </c>
      <c r="B150" s="44" t="s">
        <v>170</v>
      </c>
      <c r="C150" s="45">
        <v>0.090465378972106</v>
      </c>
      <c r="D150" s="46">
        <v>23650.24</v>
      </c>
      <c r="E150" s="46">
        <v>4756.37</v>
      </c>
      <c r="F150" s="46">
        <v>18893.87</v>
      </c>
      <c r="G150" s="46">
        <v>2418.99</v>
      </c>
      <c r="H150" s="46">
        <v>483.8</v>
      </c>
      <c r="I150" s="46">
        <v>19.35</v>
      </c>
      <c r="J150" s="46">
        <v>1915.84</v>
      </c>
      <c r="K150" s="46">
        <v>455694.83</v>
      </c>
      <c r="L150" s="46">
        <v>91139.01</v>
      </c>
      <c r="M150" s="47">
        <v>364555.82</v>
      </c>
      <c r="N150" s="46">
        <v>24469.160000000003</v>
      </c>
      <c r="O150" s="46">
        <v>4893.83</v>
      </c>
      <c r="P150" s="46">
        <v>19575.33</v>
      </c>
      <c r="Q150" s="30">
        <f t="shared" si="2"/>
        <v>404940.86000000004</v>
      </c>
    </row>
    <row r="151" spans="1:17" ht="12.75">
      <c r="A151" s="53">
        <v>140</v>
      </c>
      <c r="B151" s="44" t="s">
        <v>171</v>
      </c>
      <c r="C151" s="45">
        <v>0.123458995489368</v>
      </c>
      <c r="D151" s="46">
        <v>36037.06</v>
      </c>
      <c r="E151" s="46">
        <v>7493.83</v>
      </c>
      <c r="F151" s="46">
        <v>28543.23</v>
      </c>
      <c r="G151" s="46">
        <v>3301.06</v>
      </c>
      <c r="H151" s="46">
        <v>660.21</v>
      </c>
      <c r="I151" s="46">
        <v>26.41</v>
      </c>
      <c r="J151" s="46">
        <v>2614.44</v>
      </c>
      <c r="K151" s="46">
        <v>621867.12</v>
      </c>
      <c r="L151" s="46">
        <v>124373.44</v>
      </c>
      <c r="M151" s="47">
        <v>497493.68</v>
      </c>
      <c r="N151" s="46">
        <v>33383.43</v>
      </c>
      <c r="O151" s="46">
        <v>6676.69</v>
      </c>
      <c r="P151" s="46">
        <v>26706.74</v>
      </c>
      <c r="Q151" s="30">
        <f t="shared" si="2"/>
        <v>555358.09</v>
      </c>
    </row>
    <row r="152" spans="1:17" ht="12.75">
      <c r="A152" s="53">
        <v>141</v>
      </c>
      <c r="B152" s="44" t="s">
        <v>172</v>
      </c>
      <c r="C152" s="45">
        <v>0.157413242574754</v>
      </c>
      <c r="D152" s="46">
        <v>77570.03</v>
      </c>
      <c r="E152" s="46">
        <v>15537.59</v>
      </c>
      <c r="F152" s="46">
        <v>62032.44</v>
      </c>
      <c r="G152" s="46">
        <v>4208.78</v>
      </c>
      <c r="H152" s="46">
        <v>841.76</v>
      </c>
      <c r="I152" s="46">
        <v>33.67</v>
      </c>
      <c r="J152" s="46">
        <v>3333.35</v>
      </c>
      <c r="K152" s="46">
        <v>792877.64</v>
      </c>
      <c r="L152" s="46">
        <v>158575.53</v>
      </c>
      <c r="M152" s="47">
        <v>634302.11</v>
      </c>
      <c r="N152" s="46">
        <v>42557.240000000005</v>
      </c>
      <c r="O152" s="46">
        <v>8511.45</v>
      </c>
      <c r="P152" s="46">
        <v>34045.79</v>
      </c>
      <c r="Q152" s="30">
        <f t="shared" si="2"/>
        <v>733713.6900000001</v>
      </c>
    </row>
    <row r="153" spans="1:17" ht="12.75">
      <c r="A153" s="53">
        <v>142</v>
      </c>
      <c r="B153" s="44" t="s">
        <v>173</v>
      </c>
      <c r="C153" s="45">
        <v>0.113254470977238</v>
      </c>
      <c r="D153" s="46">
        <v>3184.92</v>
      </c>
      <c r="E153" s="46">
        <v>1360.61</v>
      </c>
      <c r="F153" s="46">
        <v>1824.31</v>
      </c>
      <c r="G153" s="46">
        <v>3028.24</v>
      </c>
      <c r="H153" s="46">
        <v>605.65</v>
      </c>
      <c r="I153" s="46">
        <v>24.23</v>
      </c>
      <c r="J153" s="46">
        <v>2398.36</v>
      </c>
      <c r="K153" s="46">
        <v>570472.05</v>
      </c>
      <c r="L153" s="46">
        <v>114094.5</v>
      </c>
      <c r="M153" s="47">
        <v>456377.55</v>
      </c>
      <c r="N153" s="46">
        <v>30626.36</v>
      </c>
      <c r="O153" s="46">
        <v>6125.27</v>
      </c>
      <c r="P153" s="46">
        <v>24501.09</v>
      </c>
      <c r="Q153" s="30">
        <f t="shared" si="2"/>
        <v>485101.31</v>
      </c>
    </row>
    <row r="154" spans="1:17" ht="12.75">
      <c r="A154" s="53">
        <v>143</v>
      </c>
      <c r="B154" s="44" t="s">
        <v>174</v>
      </c>
      <c r="C154" s="45">
        <v>0.895736332126513</v>
      </c>
      <c r="D154" s="46">
        <v>301715.9</v>
      </c>
      <c r="E154" s="46">
        <v>66782.24</v>
      </c>
      <c r="F154" s="46">
        <v>234933.66</v>
      </c>
      <c r="G154" s="46">
        <v>23947.1</v>
      </c>
      <c r="H154" s="46">
        <v>4789.42</v>
      </c>
      <c r="I154" s="46">
        <v>191.58</v>
      </c>
      <c r="J154" s="46">
        <v>18966.1</v>
      </c>
      <c r="K154" s="46">
        <v>4511442.01</v>
      </c>
      <c r="L154" s="46">
        <v>902288.35</v>
      </c>
      <c r="M154" s="47">
        <v>3609153.66</v>
      </c>
      <c r="N154" s="46">
        <v>242038.38999999998</v>
      </c>
      <c r="O154" s="46">
        <v>48407.68</v>
      </c>
      <c r="P154" s="46">
        <v>193630.71</v>
      </c>
      <c r="Q154" s="30">
        <f t="shared" si="2"/>
        <v>4056684.13</v>
      </c>
    </row>
    <row r="155" spans="1:17" ht="12.75">
      <c r="A155" s="53">
        <v>144</v>
      </c>
      <c r="B155" s="44" t="s">
        <v>175</v>
      </c>
      <c r="C155" s="45">
        <v>1.27352473029036</v>
      </c>
      <c r="D155" s="46">
        <v>1323488.47</v>
      </c>
      <c r="E155" s="46">
        <v>288291.46</v>
      </c>
      <c r="F155" s="46">
        <v>1035197.01</v>
      </c>
      <c r="G155" s="46">
        <v>34046.9</v>
      </c>
      <c r="H155" s="46">
        <v>6809.38</v>
      </c>
      <c r="I155" s="46">
        <v>272.38</v>
      </c>
      <c r="J155" s="46">
        <v>26965.14</v>
      </c>
      <c r="K155" s="46">
        <v>6414173.31</v>
      </c>
      <c r="L155" s="46">
        <v>1282834.63</v>
      </c>
      <c r="M155" s="47">
        <v>5131338.68</v>
      </c>
      <c r="N155" s="46">
        <v>344109.78</v>
      </c>
      <c r="O155" s="46">
        <v>68821.96</v>
      </c>
      <c r="P155" s="46">
        <v>275287.82</v>
      </c>
      <c r="Q155" s="30">
        <f t="shared" si="2"/>
        <v>6468788.65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9489.03</v>
      </c>
      <c r="E156" s="46">
        <v>1930.68</v>
      </c>
      <c r="F156" s="46">
        <v>7558.35</v>
      </c>
      <c r="G156" s="46">
        <v>1687.69</v>
      </c>
      <c r="H156" s="46">
        <v>337.54</v>
      </c>
      <c r="I156" s="46">
        <v>13.5</v>
      </c>
      <c r="J156" s="46">
        <v>1336.65</v>
      </c>
      <c r="K156" s="46">
        <v>317950.6</v>
      </c>
      <c r="L156" s="46">
        <v>63590.04</v>
      </c>
      <c r="M156" s="47">
        <v>254360.56</v>
      </c>
      <c r="N156" s="46">
        <v>17056.35</v>
      </c>
      <c r="O156" s="46">
        <v>3411.27</v>
      </c>
      <c r="P156" s="46">
        <v>13645.08</v>
      </c>
      <c r="Q156" s="30">
        <f t="shared" si="2"/>
        <v>276900.64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19077.27</v>
      </c>
      <c r="E157" s="46">
        <v>3843.89</v>
      </c>
      <c r="F157" s="46">
        <v>15233.38</v>
      </c>
      <c r="G157" s="46">
        <v>2161.59</v>
      </c>
      <c r="H157" s="46">
        <v>432.32</v>
      </c>
      <c r="I157" s="46">
        <v>17.29</v>
      </c>
      <c r="J157" s="46">
        <v>1711.98</v>
      </c>
      <c r="K157" s="46">
        <v>407228.74</v>
      </c>
      <c r="L157" s="46">
        <v>81445.72</v>
      </c>
      <c r="M157" s="47">
        <v>325783.02</v>
      </c>
      <c r="N157" s="46">
        <v>21845.65</v>
      </c>
      <c r="O157" s="46">
        <v>4369.13</v>
      </c>
      <c r="P157" s="46">
        <v>17476.52</v>
      </c>
      <c r="Q157" s="30">
        <f t="shared" si="2"/>
        <v>360204.9</v>
      </c>
    </row>
    <row r="158" spans="1:17" ht="12.75">
      <c r="A158" s="53">
        <v>147</v>
      </c>
      <c r="B158" s="44" t="s">
        <v>178</v>
      </c>
      <c r="C158" s="45">
        <v>0.293203372161157</v>
      </c>
      <c r="D158" s="46">
        <v>78070.19</v>
      </c>
      <c r="E158" s="46">
        <v>17121.24</v>
      </c>
      <c r="F158" s="46">
        <v>60948.95</v>
      </c>
      <c r="G158" s="46">
        <v>7838.99</v>
      </c>
      <c r="H158" s="46">
        <v>1567.8</v>
      </c>
      <c r="I158" s="46">
        <v>62.71</v>
      </c>
      <c r="J158" s="46">
        <v>6208.48</v>
      </c>
      <c r="K158" s="46">
        <v>1476784.7</v>
      </c>
      <c r="L158" s="46">
        <v>295356.99</v>
      </c>
      <c r="M158" s="47">
        <v>1181427.71</v>
      </c>
      <c r="N158" s="46">
        <v>79245.20000000001</v>
      </c>
      <c r="O158" s="46">
        <v>15849.04</v>
      </c>
      <c r="P158" s="46">
        <v>63396.16</v>
      </c>
      <c r="Q158" s="30">
        <f t="shared" si="2"/>
        <v>1311981.2999999998</v>
      </c>
    </row>
    <row r="159" spans="1:17" ht="12.75">
      <c r="A159" s="53">
        <v>148</v>
      </c>
      <c r="B159" s="44" t="s">
        <v>179</v>
      </c>
      <c r="C159" s="45">
        <v>0.649229005387716</v>
      </c>
      <c r="D159" s="46">
        <v>208836.66</v>
      </c>
      <c r="E159" s="46">
        <v>42260.16</v>
      </c>
      <c r="F159" s="46">
        <v>166576.5</v>
      </c>
      <c r="G159" s="46">
        <v>17356.98</v>
      </c>
      <c r="H159" s="46">
        <v>3471.4</v>
      </c>
      <c r="I159" s="46">
        <v>138.86</v>
      </c>
      <c r="J159" s="46">
        <v>13746.72</v>
      </c>
      <c r="K159" s="46">
        <v>3269907.82</v>
      </c>
      <c r="L159" s="46">
        <v>653981.57</v>
      </c>
      <c r="M159" s="47">
        <v>2615926.25</v>
      </c>
      <c r="N159" s="46">
        <v>175436.69999999998</v>
      </c>
      <c r="O159" s="46">
        <v>35087.34</v>
      </c>
      <c r="P159" s="46">
        <v>140349.36</v>
      </c>
      <c r="Q159" s="30">
        <f t="shared" si="2"/>
        <v>2936598.83</v>
      </c>
    </row>
    <row r="160" spans="1:17" ht="12.75">
      <c r="A160" s="53">
        <v>149</v>
      </c>
      <c r="B160" s="44" t="s">
        <v>180</v>
      </c>
      <c r="C160" s="45">
        <v>0.100657548665206</v>
      </c>
      <c r="D160" s="46">
        <v>25770.91</v>
      </c>
      <c r="E160" s="46">
        <v>5661.17</v>
      </c>
      <c r="F160" s="46">
        <v>20109.74</v>
      </c>
      <c r="G160" s="46">
        <v>2691.46</v>
      </c>
      <c r="H160" s="46">
        <v>538.29</v>
      </c>
      <c r="I160" s="46">
        <v>21.53</v>
      </c>
      <c r="J160" s="46">
        <v>2131.64</v>
      </c>
      <c r="K160" s="46">
        <v>507027.76</v>
      </c>
      <c r="L160" s="46">
        <v>101405.59</v>
      </c>
      <c r="M160" s="47">
        <v>405622.17</v>
      </c>
      <c r="N160" s="46">
        <v>27222.9</v>
      </c>
      <c r="O160" s="46">
        <v>5444.58</v>
      </c>
      <c r="P160" s="46">
        <v>21778.32</v>
      </c>
      <c r="Q160" s="30">
        <f t="shared" si="2"/>
        <v>449641.87</v>
      </c>
    </row>
    <row r="161" spans="1:17" ht="12.75">
      <c r="A161" s="53">
        <v>150</v>
      </c>
      <c r="B161" s="44" t="s">
        <v>181</v>
      </c>
      <c r="C161" s="45">
        <v>0.697220300776018</v>
      </c>
      <c r="D161" s="46">
        <v>578513.65</v>
      </c>
      <c r="E161" s="46">
        <v>122287.47</v>
      </c>
      <c r="F161" s="46">
        <v>456226.18</v>
      </c>
      <c r="G161" s="46">
        <v>18639.99</v>
      </c>
      <c r="H161" s="46">
        <v>3728</v>
      </c>
      <c r="I161" s="46">
        <v>149.12</v>
      </c>
      <c r="J161" s="46">
        <v>14762.87</v>
      </c>
      <c r="K161" s="46">
        <v>3511615.96</v>
      </c>
      <c r="L161" s="46">
        <v>702323.21</v>
      </c>
      <c r="M161" s="47">
        <v>2809292.75</v>
      </c>
      <c r="N161" s="46">
        <v>188403.05</v>
      </c>
      <c r="O161" s="46">
        <v>37680.61</v>
      </c>
      <c r="P161" s="46">
        <v>150722.44</v>
      </c>
      <c r="Q161" s="30">
        <f t="shared" si="2"/>
        <v>3431004.2399999998</v>
      </c>
    </row>
    <row r="162" spans="1:17" ht="12.75">
      <c r="A162" s="53">
        <v>151</v>
      </c>
      <c r="B162" s="44" t="s">
        <v>182</v>
      </c>
      <c r="C162" s="45">
        <v>0.076149990670634</v>
      </c>
      <c r="D162" s="46">
        <v>24734.58</v>
      </c>
      <c r="E162" s="46">
        <v>4586.75</v>
      </c>
      <c r="F162" s="46">
        <v>20147.83</v>
      </c>
      <c r="G162" s="46">
        <v>2036.3</v>
      </c>
      <c r="H162" s="46">
        <v>407.26</v>
      </c>
      <c r="I162" s="46">
        <v>16.29</v>
      </c>
      <c r="J162" s="46">
        <v>1612.75</v>
      </c>
      <c r="K162" s="46">
        <v>383595.33</v>
      </c>
      <c r="L162" s="46">
        <v>76719.05</v>
      </c>
      <c r="M162" s="47">
        <v>306876.28</v>
      </c>
      <c r="N162" s="46">
        <v>20601.41</v>
      </c>
      <c r="O162" s="46">
        <v>4120.28</v>
      </c>
      <c r="P162" s="46">
        <v>16481.13</v>
      </c>
      <c r="Q162" s="30">
        <f t="shared" si="2"/>
        <v>345117.99000000005</v>
      </c>
    </row>
    <row r="163" spans="1:17" ht="12.75">
      <c r="A163" s="53">
        <v>152</v>
      </c>
      <c r="B163" s="44" t="s">
        <v>183</v>
      </c>
      <c r="C163" s="45">
        <v>0.123376535931722</v>
      </c>
      <c r="D163" s="46">
        <v>36425.34</v>
      </c>
      <c r="E163" s="46">
        <v>7655.35</v>
      </c>
      <c r="F163" s="46">
        <v>28769.99</v>
      </c>
      <c r="G163" s="46">
        <v>3298.84</v>
      </c>
      <c r="H163" s="46">
        <v>659.77</v>
      </c>
      <c r="I163" s="46">
        <v>26.39</v>
      </c>
      <c r="J163" s="46">
        <v>2612.68</v>
      </c>
      <c r="K163" s="46">
        <v>621451.79</v>
      </c>
      <c r="L163" s="46">
        <v>124290.34</v>
      </c>
      <c r="M163" s="47">
        <v>497161.45</v>
      </c>
      <c r="N163" s="46">
        <v>33361.149999999994</v>
      </c>
      <c r="O163" s="46">
        <v>6672.23</v>
      </c>
      <c r="P163" s="46">
        <v>26688.92</v>
      </c>
      <c r="Q163" s="30">
        <f t="shared" si="2"/>
        <v>555233.04</v>
      </c>
    </row>
    <row r="164" spans="1:17" ht="12.75">
      <c r="A164" s="53">
        <v>153</v>
      </c>
      <c r="B164" s="44" t="s">
        <v>184</v>
      </c>
      <c r="C164" s="45">
        <v>0.375197747305677</v>
      </c>
      <c r="D164" s="46">
        <v>139076.92</v>
      </c>
      <c r="E164" s="46">
        <v>29621.51</v>
      </c>
      <c r="F164" s="46">
        <v>109455.41</v>
      </c>
      <c r="G164" s="46">
        <v>10031.04</v>
      </c>
      <c r="H164" s="46">
        <v>2006.21</v>
      </c>
      <c r="I164" s="46">
        <v>80.25</v>
      </c>
      <c r="J164" s="46">
        <v>7944.58</v>
      </c>
      <c r="K164" s="46">
        <v>1889749.29</v>
      </c>
      <c r="L164" s="46">
        <v>377949.8</v>
      </c>
      <c r="M164" s="47">
        <v>1511799.49</v>
      </c>
      <c r="N164" s="46">
        <v>101398.54999999999</v>
      </c>
      <c r="O164" s="46">
        <v>20279.71</v>
      </c>
      <c r="P164" s="46">
        <v>81118.84</v>
      </c>
      <c r="Q164" s="30">
        <f t="shared" si="2"/>
        <v>1710318.32</v>
      </c>
    </row>
    <row r="165" spans="1:17" ht="12.75">
      <c r="A165" s="53">
        <v>154</v>
      </c>
      <c r="B165" s="44" t="s">
        <v>185</v>
      </c>
      <c r="C165" s="45">
        <v>0.147952962942336</v>
      </c>
      <c r="D165" s="46">
        <v>24924.7</v>
      </c>
      <c r="E165" s="46">
        <v>4990.47</v>
      </c>
      <c r="F165" s="46">
        <v>19934.23</v>
      </c>
      <c r="G165" s="46">
        <v>3955.88</v>
      </c>
      <c r="H165" s="46">
        <v>791.18</v>
      </c>
      <c r="I165" s="46">
        <v>31.65</v>
      </c>
      <c r="J165" s="46">
        <v>3133.05</v>
      </c>
      <c r="K165" s="46">
        <v>745230.93</v>
      </c>
      <c r="L165" s="46">
        <v>149046.25</v>
      </c>
      <c r="M165" s="47">
        <v>596184.68</v>
      </c>
      <c r="N165" s="46">
        <v>40001.240000000005</v>
      </c>
      <c r="O165" s="46">
        <v>8000.25</v>
      </c>
      <c r="P165" s="46">
        <v>32000.99</v>
      </c>
      <c r="Q165" s="30">
        <f t="shared" si="2"/>
        <v>651252.9500000001</v>
      </c>
    </row>
    <row r="166" spans="1:17" ht="12.75">
      <c r="A166" s="53">
        <v>155</v>
      </c>
      <c r="B166" s="44" t="s">
        <v>186</v>
      </c>
      <c r="C166" s="45">
        <v>0.081503268301099</v>
      </c>
      <c r="D166" s="46">
        <v>30535.91</v>
      </c>
      <c r="E166" s="46">
        <v>6237.8</v>
      </c>
      <c r="F166" s="46">
        <v>24298.11</v>
      </c>
      <c r="G166" s="46">
        <v>2179.04</v>
      </c>
      <c r="H166" s="46">
        <v>435.81</v>
      </c>
      <c r="I166" s="46">
        <v>17.43</v>
      </c>
      <c r="J166" s="46">
        <v>1725.8</v>
      </c>
      <c r="K166" s="46">
        <v>410509.14</v>
      </c>
      <c r="L166" s="46">
        <v>82101.94</v>
      </c>
      <c r="M166" s="47">
        <v>328407.2</v>
      </c>
      <c r="N166" s="46">
        <v>22028</v>
      </c>
      <c r="O166" s="46">
        <v>4405.6</v>
      </c>
      <c r="P166" s="46">
        <v>17622.4</v>
      </c>
      <c r="Q166" s="30">
        <f t="shared" si="2"/>
        <v>372053.51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60261.38</v>
      </c>
      <c r="E167" s="46">
        <v>13755.69</v>
      </c>
      <c r="F167" s="46">
        <v>46505.69</v>
      </c>
      <c r="G167" s="46">
        <v>6221.75</v>
      </c>
      <c r="H167" s="46">
        <v>1244.35</v>
      </c>
      <c r="I167" s="46">
        <v>49.77</v>
      </c>
      <c r="J167" s="46">
        <v>4927.63</v>
      </c>
      <c r="K167" s="46">
        <v>1172136.66</v>
      </c>
      <c r="L167" s="46">
        <v>234427.35</v>
      </c>
      <c r="M167" s="47">
        <v>937709.31</v>
      </c>
      <c r="N167" s="46">
        <v>62878.89</v>
      </c>
      <c r="O167" s="46">
        <v>12575.78</v>
      </c>
      <c r="P167" s="46">
        <v>50303.11</v>
      </c>
      <c r="Q167" s="30">
        <f t="shared" si="2"/>
        <v>1039445.74</v>
      </c>
    </row>
    <row r="168" spans="1:17" ht="12.75">
      <c r="A168" s="53">
        <v>157</v>
      </c>
      <c r="B168" s="44" t="s">
        <v>188</v>
      </c>
      <c r="C168" s="45">
        <v>0.622660439131885</v>
      </c>
      <c r="D168" s="46">
        <v>235502.33</v>
      </c>
      <c r="E168" s="46">
        <v>48088.69</v>
      </c>
      <c r="F168" s="46">
        <v>187413.64</v>
      </c>
      <c r="G168" s="46">
        <v>16646.68</v>
      </c>
      <c r="H168" s="46">
        <v>3329.34</v>
      </c>
      <c r="I168" s="46">
        <v>133.17</v>
      </c>
      <c r="J168" s="46">
        <v>13184.17</v>
      </c>
      <c r="K168" s="46">
        <v>3136095.08</v>
      </c>
      <c r="L168" s="46">
        <v>627219.08</v>
      </c>
      <c r="M168" s="47">
        <v>2508876</v>
      </c>
      <c r="N168" s="46">
        <v>168258.36</v>
      </c>
      <c r="O168" s="46">
        <v>33651.67</v>
      </c>
      <c r="P168" s="46">
        <v>134606.69</v>
      </c>
      <c r="Q168" s="30">
        <f t="shared" si="2"/>
        <v>2844080.5</v>
      </c>
    </row>
    <row r="169" spans="1:17" ht="12.75">
      <c r="A169" s="53">
        <v>158</v>
      </c>
      <c r="B169" s="44" t="s">
        <v>189</v>
      </c>
      <c r="C169" s="45">
        <v>0.535381886323809</v>
      </c>
      <c r="D169" s="46">
        <v>289234.72</v>
      </c>
      <c r="E169" s="46">
        <v>63749.67</v>
      </c>
      <c r="F169" s="46">
        <v>225485.05</v>
      </c>
      <c r="G169" s="46">
        <v>14313.39</v>
      </c>
      <c r="H169" s="46">
        <v>2862.68</v>
      </c>
      <c r="I169" s="46">
        <v>114.51</v>
      </c>
      <c r="J169" s="46">
        <v>11336.2</v>
      </c>
      <c r="K169" s="46">
        <v>2696516.8</v>
      </c>
      <c r="L169" s="46">
        <v>539303.35</v>
      </c>
      <c r="M169" s="47">
        <v>2157213.45</v>
      </c>
      <c r="N169" s="46">
        <v>144677.33000000002</v>
      </c>
      <c r="O169" s="46">
        <v>28935.47</v>
      </c>
      <c r="P169" s="46">
        <v>115741.86</v>
      </c>
      <c r="Q169" s="30">
        <f t="shared" si="2"/>
        <v>2509776.56</v>
      </c>
    </row>
    <row r="170" spans="1:17" ht="12.75">
      <c r="A170" s="53">
        <v>159</v>
      </c>
      <c r="B170" s="44" t="s">
        <v>190</v>
      </c>
      <c r="C170" s="45">
        <v>0.074780003046961</v>
      </c>
      <c r="D170" s="46">
        <v>10628.28</v>
      </c>
      <c r="E170" s="46">
        <v>2356.84</v>
      </c>
      <c r="F170" s="46">
        <v>8271.44</v>
      </c>
      <c r="G170" s="46">
        <v>1999.68</v>
      </c>
      <c r="H170" s="46">
        <v>399.94</v>
      </c>
      <c r="I170" s="46">
        <v>16</v>
      </c>
      <c r="J170" s="46">
        <v>1583.74</v>
      </c>
      <c r="K170" s="46">
        <v>376695.37</v>
      </c>
      <c r="L170" s="46">
        <v>75339.09</v>
      </c>
      <c r="M170" s="47">
        <v>301356.28</v>
      </c>
      <c r="N170" s="46">
        <v>20231.27</v>
      </c>
      <c r="O170" s="46">
        <v>4046.25</v>
      </c>
      <c r="P170" s="46">
        <v>16185.02</v>
      </c>
      <c r="Q170" s="30">
        <f t="shared" si="2"/>
        <v>327396.48000000004</v>
      </c>
    </row>
    <row r="171" spans="1:17" ht="12.75">
      <c r="A171" s="53">
        <v>160</v>
      </c>
      <c r="B171" s="44" t="s">
        <v>191</v>
      </c>
      <c r="C171" s="45">
        <v>0.086030903228266</v>
      </c>
      <c r="D171" s="46">
        <v>14912.21</v>
      </c>
      <c r="E171" s="46">
        <v>3792.63</v>
      </c>
      <c r="F171" s="46">
        <v>11119.58</v>
      </c>
      <c r="G171" s="46">
        <v>2300.45</v>
      </c>
      <c r="H171" s="46">
        <v>460.09</v>
      </c>
      <c r="I171" s="46">
        <v>18.4</v>
      </c>
      <c r="J171" s="46">
        <v>1821.96</v>
      </c>
      <c r="K171" s="46">
        <v>433360.46</v>
      </c>
      <c r="L171" s="46">
        <v>86672.07</v>
      </c>
      <c r="M171" s="47">
        <v>346688.39</v>
      </c>
      <c r="N171" s="46">
        <v>23271.05</v>
      </c>
      <c r="O171" s="46">
        <v>4654.21</v>
      </c>
      <c r="P171" s="46">
        <v>18616.84</v>
      </c>
      <c r="Q171" s="30">
        <f t="shared" si="2"/>
        <v>378246.77</v>
      </c>
    </row>
    <row r="172" spans="1:17" ht="12.75">
      <c r="A172" s="53">
        <v>161</v>
      </c>
      <c r="B172" s="44" t="s">
        <v>192</v>
      </c>
      <c r="C172" s="45">
        <v>0.380977460875368</v>
      </c>
      <c r="D172" s="46">
        <v>97595.32</v>
      </c>
      <c r="E172" s="46">
        <v>20033.18</v>
      </c>
      <c r="F172" s="46">
        <v>77562.14</v>
      </c>
      <c r="G172" s="46">
        <v>10185.54</v>
      </c>
      <c r="H172" s="46">
        <v>2037.11</v>
      </c>
      <c r="I172" s="46">
        <v>81.48</v>
      </c>
      <c r="J172" s="46">
        <v>8066.95</v>
      </c>
      <c r="K172" s="46">
        <v>1918858.96</v>
      </c>
      <c r="L172" s="46">
        <v>383771.8</v>
      </c>
      <c r="M172" s="47">
        <v>1535087.16</v>
      </c>
      <c r="N172" s="46">
        <v>102960.12000000001</v>
      </c>
      <c r="O172" s="46">
        <v>20592.02</v>
      </c>
      <c r="P172" s="46">
        <v>82368.1</v>
      </c>
      <c r="Q172" s="30">
        <f t="shared" si="2"/>
        <v>1703084.35</v>
      </c>
    </row>
    <row r="173" spans="1:17" ht="12.75">
      <c r="A173" s="53">
        <v>162</v>
      </c>
      <c r="B173" s="44" t="s">
        <v>193</v>
      </c>
      <c r="C173" s="45">
        <v>0.087869449917585</v>
      </c>
      <c r="D173" s="46">
        <v>61154.03</v>
      </c>
      <c r="E173" s="46">
        <v>13466.07</v>
      </c>
      <c r="F173" s="46">
        <v>47687.96</v>
      </c>
      <c r="G173" s="46">
        <v>2349.61</v>
      </c>
      <c r="H173" s="46">
        <v>469.92</v>
      </c>
      <c r="I173" s="46">
        <v>18.8</v>
      </c>
      <c r="J173" s="46">
        <v>1860.89</v>
      </c>
      <c r="K173" s="46">
        <v>442620.41</v>
      </c>
      <c r="L173" s="46">
        <v>88524.07</v>
      </c>
      <c r="M173" s="47">
        <v>354096.34</v>
      </c>
      <c r="N173" s="46">
        <v>23767.800000000003</v>
      </c>
      <c r="O173" s="46">
        <v>4753.56</v>
      </c>
      <c r="P173" s="46">
        <v>19014.24</v>
      </c>
      <c r="Q173" s="30">
        <f t="shared" si="2"/>
        <v>422659.43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12023.14</v>
      </c>
      <c r="E174" s="46">
        <v>2477.77</v>
      </c>
      <c r="F174" s="46">
        <v>9545.37</v>
      </c>
      <c r="G174" s="46">
        <v>1555.55</v>
      </c>
      <c r="H174" s="46">
        <v>311.11</v>
      </c>
      <c r="I174" s="46">
        <v>12.44</v>
      </c>
      <c r="J174" s="46">
        <v>1232</v>
      </c>
      <c r="K174" s="46">
        <v>293054.79</v>
      </c>
      <c r="L174" s="46">
        <v>58610.98</v>
      </c>
      <c r="M174" s="47">
        <v>234443.81</v>
      </c>
      <c r="N174" s="46">
        <v>15720.83</v>
      </c>
      <c r="O174" s="46">
        <v>3144.17</v>
      </c>
      <c r="P174" s="46">
        <v>12576.66</v>
      </c>
      <c r="Q174" s="30">
        <f t="shared" si="2"/>
        <v>257797.84</v>
      </c>
    </row>
    <row r="175" spans="1:17" ht="12.75">
      <c r="A175" s="53">
        <v>164</v>
      </c>
      <c r="B175" s="44" t="s">
        <v>195</v>
      </c>
      <c r="C175" s="45">
        <v>0.098127915761221</v>
      </c>
      <c r="D175" s="46">
        <v>13310.3</v>
      </c>
      <c r="E175" s="46">
        <v>2760.21</v>
      </c>
      <c r="F175" s="46">
        <v>10550.09</v>
      </c>
      <c r="G175" s="46">
        <v>2623.85</v>
      </c>
      <c r="H175" s="46">
        <v>524.77</v>
      </c>
      <c r="I175" s="46">
        <v>20.99</v>
      </c>
      <c r="J175" s="46">
        <v>2078.09</v>
      </c>
      <c r="K175" s="46">
        <v>494287.15</v>
      </c>
      <c r="L175" s="46">
        <v>98857.49</v>
      </c>
      <c r="M175" s="47">
        <v>395429.66</v>
      </c>
      <c r="N175" s="46">
        <v>26539.44</v>
      </c>
      <c r="O175" s="46">
        <v>5307.89</v>
      </c>
      <c r="P175" s="46">
        <v>21231.55</v>
      </c>
      <c r="Q175" s="30">
        <f t="shared" si="2"/>
        <v>429289.38999999996</v>
      </c>
    </row>
    <row r="176" spans="1:17" ht="12.75">
      <c r="A176" s="53">
        <v>165</v>
      </c>
      <c r="B176" s="44" t="s">
        <v>196</v>
      </c>
      <c r="C176" s="45">
        <v>0.11016669190443</v>
      </c>
      <c r="D176" s="46">
        <v>85502.36</v>
      </c>
      <c r="E176" s="46">
        <v>18770.91</v>
      </c>
      <c r="F176" s="46">
        <v>66731.45</v>
      </c>
      <c r="G176" s="46">
        <v>2945.7</v>
      </c>
      <c r="H176" s="46">
        <v>589.14</v>
      </c>
      <c r="I176" s="46">
        <v>23.57</v>
      </c>
      <c r="J176" s="46">
        <v>2332.99</v>
      </c>
      <c r="K176" s="46">
        <v>554920.42</v>
      </c>
      <c r="L176" s="46">
        <v>110984.14</v>
      </c>
      <c r="M176" s="47">
        <v>443936.28</v>
      </c>
      <c r="N176" s="46">
        <v>29792.1</v>
      </c>
      <c r="O176" s="46">
        <v>5958.42</v>
      </c>
      <c r="P176" s="46">
        <v>23833.68</v>
      </c>
      <c r="Q176" s="30">
        <f t="shared" si="2"/>
        <v>536834.4</v>
      </c>
    </row>
    <row r="177" spans="1:17" ht="12.75">
      <c r="A177" s="53">
        <v>166</v>
      </c>
      <c r="B177" s="44" t="s">
        <v>197</v>
      </c>
      <c r="C177" s="45">
        <v>0.103191335758976</v>
      </c>
      <c r="D177" s="46">
        <v>22987.57</v>
      </c>
      <c r="E177" s="46">
        <v>5270.12</v>
      </c>
      <c r="F177" s="46">
        <v>17717.45</v>
      </c>
      <c r="G177" s="46">
        <v>2759.2</v>
      </c>
      <c r="H177" s="46">
        <v>551.84</v>
      </c>
      <c r="I177" s="46">
        <v>22.07</v>
      </c>
      <c r="J177" s="46">
        <v>2185.29</v>
      </c>
      <c r="K177" s="46">
        <v>519789.02</v>
      </c>
      <c r="L177" s="46">
        <v>103957.8</v>
      </c>
      <c r="M177" s="47">
        <v>415831.22</v>
      </c>
      <c r="N177" s="46">
        <v>27907.49</v>
      </c>
      <c r="O177" s="46">
        <v>5581.5</v>
      </c>
      <c r="P177" s="46">
        <v>22325.99</v>
      </c>
      <c r="Q177" s="30">
        <f t="shared" si="2"/>
        <v>458059.94999999995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191166.94</v>
      </c>
      <c r="E178" s="46">
        <v>42008.91</v>
      </c>
      <c r="F178" s="46">
        <v>149158.03</v>
      </c>
      <c r="G178" s="46">
        <v>4090.3</v>
      </c>
      <c r="H178" s="46">
        <v>818.06</v>
      </c>
      <c r="I178" s="46">
        <v>32.72</v>
      </c>
      <c r="J178" s="46">
        <v>3239.52</v>
      </c>
      <c r="K178" s="46">
        <v>770583.77</v>
      </c>
      <c r="L178" s="46">
        <v>154116.76</v>
      </c>
      <c r="M178" s="47">
        <v>616467.01</v>
      </c>
      <c r="N178" s="46">
        <v>41337.71</v>
      </c>
      <c r="O178" s="46">
        <v>8267.54</v>
      </c>
      <c r="P178" s="46">
        <v>33070.17</v>
      </c>
      <c r="Q178" s="30">
        <f t="shared" si="2"/>
        <v>801934.7300000001</v>
      </c>
    </row>
    <row r="179" spans="1:17" ht="12.75">
      <c r="A179" s="53">
        <v>168</v>
      </c>
      <c r="B179" s="44" t="s">
        <v>199</v>
      </c>
      <c r="C179" s="45">
        <v>0.12356434673438</v>
      </c>
      <c r="D179" s="46">
        <v>45015.61</v>
      </c>
      <c r="E179" s="46">
        <v>9007.41</v>
      </c>
      <c r="F179" s="46">
        <v>36008.2</v>
      </c>
      <c r="G179" s="46">
        <v>3303.88</v>
      </c>
      <c r="H179" s="46">
        <v>660.78</v>
      </c>
      <c r="I179" s="46">
        <v>26.43</v>
      </c>
      <c r="J179" s="46">
        <v>2616.67</v>
      </c>
      <c r="K179" s="46">
        <v>622397.76</v>
      </c>
      <c r="L179" s="46">
        <v>124479.56</v>
      </c>
      <c r="M179" s="47">
        <v>497918.2</v>
      </c>
      <c r="N179" s="46">
        <v>33411.89</v>
      </c>
      <c r="O179" s="46">
        <v>6682.38</v>
      </c>
      <c r="P179" s="46">
        <v>26729.51</v>
      </c>
      <c r="Q179" s="30">
        <f t="shared" si="2"/>
        <v>563272.5800000001</v>
      </c>
    </row>
    <row r="180" spans="1:17" ht="12.75">
      <c r="A180" s="53">
        <v>169</v>
      </c>
      <c r="B180" s="44" t="s">
        <v>200</v>
      </c>
      <c r="C180" s="45">
        <v>0.319511269023301</v>
      </c>
      <c r="D180" s="46">
        <v>178537.78</v>
      </c>
      <c r="E180" s="46">
        <v>40105.02</v>
      </c>
      <c r="F180" s="46">
        <v>138432.76</v>
      </c>
      <c r="G180" s="46">
        <v>8542.3</v>
      </c>
      <c r="H180" s="46">
        <v>1708.46</v>
      </c>
      <c r="I180" s="46">
        <v>68.34</v>
      </c>
      <c r="J180" s="46">
        <v>6765.5</v>
      </c>
      <c r="K180" s="46">
        <v>1609284.42</v>
      </c>
      <c r="L180" s="46">
        <v>321856.84</v>
      </c>
      <c r="M180" s="47">
        <v>1287427.58</v>
      </c>
      <c r="N180" s="46">
        <v>86353.09999999999</v>
      </c>
      <c r="O180" s="46">
        <v>17270.62</v>
      </c>
      <c r="P180" s="46">
        <v>69082.48</v>
      </c>
      <c r="Q180" s="30">
        <f t="shared" si="2"/>
        <v>1501708.32</v>
      </c>
    </row>
    <row r="181" spans="1:17" ht="12.75">
      <c r="A181" s="53">
        <v>170</v>
      </c>
      <c r="B181" s="44" t="s">
        <v>201</v>
      </c>
      <c r="C181" s="45">
        <v>0.099254149102697</v>
      </c>
      <c r="D181" s="46">
        <v>19326.54</v>
      </c>
      <c r="E181" s="46">
        <v>4143.21</v>
      </c>
      <c r="F181" s="46">
        <v>15183.33</v>
      </c>
      <c r="G181" s="46">
        <v>2653.95</v>
      </c>
      <c r="H181" s="46">
        <v>530.79</v>
      </c>
      <c r="I181" s="46">
        <v>21.23</v>
      </c>
      <c r="J181" s="46">
        <v>2101.93</v>
      </c>
      <c r="K181" s="46">
        <v>499959.4</v>
      </c>
      <c r="L181" s="46">
        <v>99991.88</v>
      </c>
      <c r="M181" s="47">
        <v>399967.52</v>
      </c>
      <c r="N181" s="46">
        <v>26843.73</v>
      </c>
      <c r="O181" s="46">
        <v>5368.75</v>
      </c>
      <c r="P181" s="46">
        <v>21474.98</v>
      </c>
      <c r="Q181" s="30">
        <f t="shared" si="2"/>
        <v>438727.76</v>
      </c>
    </row>
    <row r="182" spans="1:17" ht="12.75">
      <c r="A182" s="53">
        <v>171</v>
      </c>
      <c r="B182" s="44" t="s">
        <v>202</v>
      </c>
      <c r="C182" s="45">
        <v>0.62244993567729</v>
      </c>
      <c r="D182" s="46">
        <v>42525.4</v>
      </c>
      <c r="E182" s="46">
        <v>9585.57</v>
      </c>
      <c r="F182" s="46">
        <v>32939.83</v>
      </c>
      <c r="G182" s="46">
        <v>16641.06</v>
      </c>
      <c r="H182" s="46">
        <v>3328.21</v>
      </c>
      <c r="I182" s="46">
        <v>133.13</v>
      </c>
      <c r="J182" s="46">
        <v>13179.72</v>
      </c>
      <c r="K182" s="46">
        <v>3135034.97</v>
      </c>
      <c r="L182" s="46">
        <v>627006.96</v>
      </c>
      <c r="M182" s="47">
        <v>2508028.01</v>
      </c>
      <c r="N182" s="46">
        <v>168201.49</v>
      </c>
      <c r="O182" s="46">
        <v>33640.3</v>
      </c>
      <c r="P182" s="46">
        <v>134561.19</v>
      </c>
      <c r="Q182" s="30">
        <f t="shared" si="2"/>
        <v>2688708.7499999995</v>
      </c>
    </row>
    <row r="183" spans="1:17" ht="12.75">
      <c r="A183" s="53">
        <v>172</v>
      </c>
      <c r="B183" s="44" t="s">
        <v>203</v>
      </c>
      <c r="C183" s="45">
        <v>0.293953822900359</v>
      </c>
      <c r="D183" s="46">
        <v>81028.23</v>
      </c>
      <c r="E183" s="46">
        <v>17611.37</v>
      </c>
      <c r="F183" s="46">
        <v>63416.86</v>
      </c>
      <c r="G183" s="46">
        <v>7859.05</v>
      </c>
      <c r="H183" s="46">
        <v>1571.81</v>
      </c>
      <c r="I183" s="46">
        <v>62.87</v>
      </c>
      <c r="J183" s="46">
        <v>6224.37</v>
      </c>
      <c r="K183" s="46">
        <v>1480564.24</v>
      </c>
      <c r="L183" s="46">
        <v>296112.81</v>
      </c>
      <c r="M183" s="47">
        <v>1184451.43</v>
      </c>
      <c r="N183" s="46">
        <v>79447.96</v>
      </c>
      <c r="O183" s="46">
        <v>15889.59</v>
      </c>
      <c r="P183" s="46">
        <v>63558.37</v>
      </c>
      <c r="Q183" s="30">
        <f t="shared" si="2"/>
        <v>1317651.03</v>
      </c>
    </row>
    <row r="184" spans="1:17" ht="12.75">
      <c r="A184" s="53">
        <v>173</v>
      </c>
      <c r="B184" s="44" t="s">
        <v>204</v>
      </c>
      <c r="C184" s="45">
        <v>0.126639952952899</v>
      </c>
      <c r="D184" s="46">
        <v>27770.28</v>
      </c>
      <c r="E184" s="46">
        <v>5916.61</v>
      </c>
      <c r="F184" s="46">
        <v>21853.67</v>
      </c>
      <c r="G184" s="46">
        <v>3386.09</v>
      </c>
      <c r="H184" s="46">
        <v>677.22</v>
      </c>
      <c r="I184" s="46">
        <v>27.09</v>
      </c>
      <c r="J184" s="46">
        <v>2681.78</v>
      </c>
      <c r="K184" s="46">
        <v>637888.13</v>
      </c>
      <c r="L184" s="46">
        <v>127577.72</v>
      </c>
      <c r="M184" s="47">
        <v>510310.41</v>
      </c>
      <c r="N184" s="46">
        <v>34242.86</v>
      </c>
      <c r="O184" s="46">
        <v>6848.57</v>
      </c>
      <c r="P184" s="46">
        <v>27394.29</v>
      </c>
      <c r="Q184" s="30">
        <f t="shared" si="2"/>
        <v>562240.15</v>
      </c>
    </row>
    <row r="185" spans="1:17" ht="12.75">
      <c r="A185" s="53">
        <v>174</v>
      </c>
      <c r="B185" s="44" t="s">
        <v>205</v>
      </c>
      <c r="C185" s="45">
        <v>0.760233268703026</v>
      </c>
      <c r="D185" s="46">
        <v>327160.44</v>
      </c>
      <c r="E185" s="46">
        <v>71019.98</v>
      </c>
      <c r="F185" s="46">
        <v>256140.46</v>
      </c>
      <c r="G185" s="46">
        <v>20324.58</v>
      </c>
      <c r="H185" s="46">
        <v>4064.92</v>
      </c>
      <c r="I185" s="46">
        <v>162.6</v>
      </c>
      <c r="J185" s="46">
        <v>16097.06</v>
      </c>
      <c r="K185" s="46">
        <v>3828980.8</v>
      </c>
      <c r="L185" s="46">
        <v>765796.21</v>
      </c>
      <c r="M185" s="47">
        <v>3063184.59</v>
      </c>
      <c r="N185" s="46">
        <v>205427.99000000002</v>
      </c>
      <c r="O185" s="46">
        <v>41085.6</v>
      </c>
      <c r="P185" s="46">
        <v>164342.39</v>
      </c>
      <c r="Q185" s="30">
        <f t="shared" si="2"/>
        <v>3499764.5</v>
      </c>
    </row>
    <row r="186" spans="1:17" ht="12.75">
      <c r="A186" s="53">
        <v>175</v>
      </c>
      <c r="B186" s="44" t="s">
        <v>206</v>
      </c>
      <c r="C186" s="45">
        <v>0.072115351426662</v>
      </c>
      <c r="D186" s="46">
        <v>13291.67</v>
      </c>
      <c r="E186" s="46">
        <v>2774.91</v>
      </c>
      <c r="F186" s="46">
        <v>10516.76</v>
      </c>
      <c r="G186" s="46">
        <v>1928.44</v>
      </c>
      <c r="H186" s="46">
        <v>385.69</v>
      </c>
      <c r="I186" s="46">
        <v>15.43</v>
      </c>
      <c r="J186" s="46">
        <v>1527.32</v>
      </c>
      <c r="K186" s="46">
        <v>363274.78</v>
      </c>
      <c r="L186" s="46">
        <v>72654.93</v>
      </c>
      <c r="M186" s="47">
        <v>290619.85</v>
      </c>
      <c r="N186" s="46">
        <v>19511.34</v>
      </c>
      <c r="O186" s="46">
        <v>3902.27</v>
      </c>
      <c r="P186" s="46">
        <v>15609.07</v>
      </c>
      <c r="Q186" s="30">
        <f t="shared" si="2"/>
        <v>318273</v>
      </c>
    </row>
    <row r="187" spans="1:17" ht="12.75">
      <c r="A187" s="53">
        <v>176</v>
      </c>
      <c r="B187" s="44" t="s">
        <v>207</v>
      </c>
      <c r="C187" s="45">
        <v>0.128390140004111</v>
      </c>
      <c r="D187" s="46">
        <v>60381.38</v>
      </c>
      <c r="E187" s="46">
        <v>12935.64</v>
      </c>
      <c r="F187" s="46">
        <v>47445.74</v>
      </c>
      <c r="G187" s="46">
        <v>3432.86</v>
      </c>
      <c r="H187" s="46">
        <v>686.57</v>
      </c>
      <c r="I187" s="46">
        <v>27.46</v>
      </c>
      <c r="J187" s="46">
        <v>2718.83</v>
      </c>
      <c r="K187" s="46">
        <v>646702.71</v>
      </c>
      <c r="L187" s="46">
        <v>129340.48</v>
      </c>
      <c r="M187" s="47">
        <v>517362.23</v>
      </c>
      <c r="N187" s="46">
        <v>34715.74</v>
      </c>
      <c r="O187" s="46">
        <v>6943.15</v>
      </c>
      <c r="P187" s="46">
        <v>27772.59</v>
      </c>
      <c r="Q187" s="30">
        <f t="shared" si="2"/>
        <v>595299.3899999999</v>
      </c>
    </row>
    <row r="188" spans="1:17" ht="12.75">
      <c r="A188" s="53">
        <v>177</v>
      </c>
      <c r="B188" s="44" t="s">
        <v>208</v>
      </c>
      <c r="C188" s="45">
        <v>0.11316001296252</v>
      </c>
      <c r="D188" s="46">
        <v>36736.4</v>
      </c>
      <c r="E188" s="46">
        <v>7239.26</v>
      </c>
      <c r="F188" s="46">
        <v>29497.14</v>
      </c>
      <c r="G188" s="46">
        <v>3025.73</v>
      </c>
      <c r="H188" s="46">
        <v>605.15</v>
      </c>
      <c r="I188" s="46">
        <v>24.21</v>
      </c>
      <c r="J188" s="46">
        <v>2396.37</v>
      </c>
      <c r="K188" s="46">
        <v>569996.1</v>
      </c>
      <c r="L188" s="46">
        <v>113999.28</v>
      </c>
      <c r="M188" s="47">
        <v>455996.82</v>
      </c>
      <c r="N188" s="46">
        <v>30600.839999999997</v>
      </c>
      <c r="O188" s="46">
        <v>6120.17</v>
      </c>
      <c r="P188" s="46">
        <v>24480.67</v>
      </c>
      <c r="Q188" s="30">
        <f t="shared" si="2"/>
        <v>512371</v>
      </c>
    </row>
    <row r="189" spans="1:17" ht="12.75">
      <c r="A189" s="53">
        <v>178</v>
      </c>
      <c r="B189" s="44" t="s">
        <v>209</v>
      </c>
      <c r="C189" s="45">
        <v>0.169163540751945</v>
      </c>
      <c r="D189" s="46">
        <v>98881.49</v>
      </c>
      <c r="E189" s="46">
        <v>22241.28</v>
      </c>
      <c r="F189" s="46">
        <v>76640.21</v>
      </c>
      <c r="G189" s="46">
        <v>4522.91</v>
      </c>
      <c r="H189" s="46">
        <v>904.58</v>
      </c>
      <c r="I189" s="46">
        <v>36.18</v>
      </c>
      <c r="J189" s="46">
        <v>3582.15</v>
      </c>
      <c r="K189" s="46">
        <v>852057.97</v>
      </c>
      <c r="L189" s="46">
        <v>170411.53</v>
      </c>
      <c r="M189" s="47">
        <v>681646.44</v>
      </c>
      <c r="N189" s="46">
        <v>45731.95</v>
      </c>
      <c r="O189" s="46">
        <v>9146.39</v>
      </c>
      <c r="P189" s="46">
        <v>36585.56</v>
      </c>
      <c r="Q189" s="30">
        <f t="shared" si="2"/>
        <v>798454.3599999999</v>
      </c>
    </row>
    <row r="190" spans="1:17" ht="12.75">
      <c r="A190" s="53">
        <v>179</v>
      </c>
      <c r="B190" s="44" t="s">
        <v>210</v>
      </c>
      <c r="C190" s="45">
        <v>0.733019220432932</v>
      </c>
      <c r="D190" s="46">
        <v>154125.36</v>
      </c>
      <c r="E190" s="46">
        <v>32657.92</v>
      </c>
      <c r="F190" s="46">
        <v>121467.44</v>
      </c>
      <c r="G190" s="46">
        <v>19597.04</v>
      </c>
      <c r="H190" s="46">
        <v>3919.41</v>
      </c>
      <c r="I190" s="46">
        <v>156.78</v>
      </c>
      <c r="J190" s="46">
        <v>15520.85</v>
      </c>
      <c r="K190" s="46">
        <v>3691917.06</v>
      </c>
      <c r="L190" s="46">
        <v>738383.34</v>
      </c>
      <c r="M190" s="47">
        <v>2953533.72</v>
      </c>
      <c r="N190" s="46">
        <v>198075.25</v>
      </c>
      <c r="O190" s="46">
        <v>39615.05</v>
      </c>
      <c r="P190" s="46">
        <v>158460.2</v>
      </c>
      <c r="Q190" s="30">
        <f t="shared" si="2"/>
        <v>3248982.2100000004</v>
      </c>
    </row>
    <row r="191" spans="1:17" ht="12.75">
      <c r="A191" s="53">
        <v>180</v>
      </c>
      <c r="B191" s="44" t="s">
        <v>211</v>
      </c>
      <c r="C191" s="45">
        <v>0.426154147858336</v>
      </c>
      <c r="D191" s="46">
        <v>31075.99</v>
      </c>
      <c r="E191" s="46">
        <v>6798.66</v>
      </c>
      <c r="F191" s="46">
        <v>24277.33</v>
      </c>
      <c r="G191" s="46">
        <v>11393.3</v>
      </c>
      <c r="H191" s="46">
        <v>2278.66</v>
      </c>
      <c r="I191" s="46">
        <v>91.15</v>
      </c>
      <c r="J191" s="46">
        <v>9023.49</v>
      </c>
      <c r="K191" s="46">
        <v>2146391.23</v>
      </c>
      <c r="L191" s="46">
        <v>429278.16</v>
      </c>
      <c r="M191" s="47">
        <v>1717113.07</v>
      </c>
      <c r="N191" s="46">
        <v>115166.02</v>
      </c>
      <c r="O191" s="46">
        <v>23033.2</v>
      </c>
      <c r="P191" s="46">
        <v>92132.82</v>
      </c>
      <c r="Q191" s="30">
        <f t="shared" si="2"/>
        <v>1842546.7100000002</v>
      </c>
    </row>
    <row r="192" spans="1:17" ht="12.75">
      <c r="A192" s="53">
        <v>181</v>
      </c>
      <c r="B192" s="44" t="s">
        <v>212</v>
      </c>
      <c r="C192" s="45">
        <v>0.129333937140425</v>
      </c>
      <c r="D192" s="46">
        <v>69491.14</v>
      </c>
      <c r="E192" s="46">
        <v>15221.15</v>
      </c>
      <c r="F192" s="46">
        <v>54269.99</v>
      </c>
      <c r="G192" s="46">
        <v>3458.11</v>
      </c>
      <c r="H192" s="46">
        <v>691.62</v>
      </c>
      <c r="I192" s="46">
        <v>27.66</v>
      </c>
      <c r="J192" s="46">
        <v>2738.83</v>
      </c>
      <c r="K192" s="46">
        <v>651456.36</v>
      </c>
      <c r="L192" s="46">
        <v>130291.2</v>
      </c>
      <c r="M192" s="47">
        <v>521165.16</v>
      </c>
      <c r="N192" s="46">
        <v>34970.73</v>
      </c>
      <c r="O192" s="46">
        <v>6994.15</v>
      </c>
      <c r="P192" s="46">
        <v>27976.58</v>
      </c>
      <c r="Q192" s="30">
        <f t="shared" si="2"/>
        <v>606150.5599999999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18322.79</v>
      </c>
      <c r="E193" s="46">
        <v>3999.53</v>
      </c>
      <c r="F193" s="46">
        <v>14323.26</v>
      </c>
      <c r="G193" s="46">
        <v>4503.58</v>
      </c>
      <c r="H193" s="46">
        <v>900.72</v>
      </c>
      <c r="I193" s="46">
        <v>36.03</v>
      </c>
      <c r="J193" s="46">
        <v>3566.83</v>
      </c>
      <c r="K193" s="46">
        <v>848443.92</v>
      </c>
      <c r="L193" s="46">
        <v>169688.89</v>
      </c>
      <c r="M193" s="47">
        <v>678755.03</v>
      </c>
      <c r="N193" s="46">
        <v>45514.49</v>
      </c>
      <c r="O193" s="46">
        <v>9102.9</v>
      </c>
      <c r="P193" s="46">
        <v>36411.59</v>
      </c>
      <c r="Q193" s="30">
        <f t="shared" si="2"/>
        <v>733056.71</v>
      </c>
    </row>
    <row r="194" spans="1:17" ht="12.75">
      <c r="A194" s="53">
        <v>183</v>
      </c>
      <c r="B194" s="44" t="s">
        <v>214</v>
      </c>
      <c r="C194" s="45">
        <v>0.373210156642635</v>
      </c>
      <c r="D194" s="46">
        <v>301238.32</v>
      </c>
      <c r="E194" s="46">
        <v>66917.81</v>
      </c>
      <c r="F194" s="46">
        <v>234320.51</v>
      </c>
      <c r="G194" s="46">
        <v>9977.53</v>
      </c>
      <c r="H194" s="46">
        <v>1995.51</v>
      </c>
      <c r="I194" s="46">
        <v>79.82</v>
      </c>
      <c r="J194" s="46">
        <v>7902.2</v>
      </c>
      <c r="K194" s="46">
        <v>1879690.83</v>
      </c>
      <c r="L194" s="46">
        <v>375938.1</v>
      </c>
      <c r="M194" s="47">
        <v>1503752.73</v>
      </c>
      <c r="N194" s="46">
        <v>100841.78</v>
      </c>
      <c r="O194" s="46">
        <v>20168.36</v>
      </c>
      <c r="P194" s="46">
        <v>80673.42</v>
      </c>
      <c r="Q194" s="30">
        <f t="shared" si="2"/>
        <v>1826648.8599999999</v>
      </c>
    </row>
    <row r="195" spans="1:17" ht="12.75">
      <c r="A195" s="53">
        <v>184</v>
      </c>
      <c r="B195" s="44" t="s">
        <v>215</v>
      </c>
      <c r="C195" s="45">
        <v>0.238861898244086</v>
      </c>
      <c r="D195" s="46">
        <v>125525.48</v>
      </c>
      <c r="E195" s="46">
        <v>27171.91</v>
      </c>
      <c r="F195" s="46">
        <v>98353.57</v>
      </c>
      <c r="G195" s="46">
        <v>6386.24</v>
      </c>
      <c r="H195" s="46">
        <v>1277.25</v>
      </c>
      <c r="I195" s="46">
        <v>51.09</v>
      </c>
      <c r="J195" s="46">
        <v>5057.9</v>
      </c>
      <c r="K195" s="46">
        <v>1203093.8</v>
      </c>
      <c r="L195" s="46">
        <v>240618.72</v>
      </c>
      <c r="M195" s="47">
        <v>962475.08</v>
      </c>
      <c r="N195" s="46">
        <v>64563.149999999994</v>
      </c>
      <c r="O195" s="46">
        <v>12912.63</v>
      </c>
      <c r="P195" s="46">
        <v>51650.52</v>
      </c>
      <c r="Q195" s="30">
        <f t="shared" si="2"/>
        <v>1117537.07</v>
      </c>
    </row>
    <row r="196" spans="1:17" ht="12.75">
      <c r="A196" s="53">
        <v>185</v>
      </c>
      <c r="B196" s="44" t="s">
        <v>216</v>
      </c>
      <c r="C196" s="45">
        <v>0.153638076628503</v>
      </c>
      <c r="D196" s="46">
        <v>176159.17</v>
      </c>
      <c r="E196" s="46">
        <v>39749.1</v>
      </c>
      <c r="F196" s="46">
        <v>136410.07</v>
      </c>
      <c r="G196" s="46">
        <v>4107.86</v>
      </c>
      <c r="H196" s="46">
        <v>821.57</v>
      </c>
      <c r="I196" s="46">
        <v>32.86</v>
      </c>
      <c r="J196" s="46">
        <v>3253.43</v>
      </c>
      <c r="K196" s="46">
        <v>773863.95</v>
      </c>
      <c r="L196" s="46">
        <v>154772.83</v>
      </c>
      <c r="M196" s="47">
        <v>619091.12</v>
      </c>
      <c r="N196" s="46">
        <v>41537.25</v>
      </c>
      <c r="O196" s="46">
        <v>8307.45</v>
      </c>
      <c r="P196" s="46">
        <v>33229.8</v>
      </c>
      <c r="Q196" s="30">
        <f t="shared" si="2"/>
        <v>791984.42</v>
      </c>
    </row>
    <row r="197" spans="1:17" ht="12.75">
      <c r="A197" s="53">
        <v>186</v>
      </c>
      <c r="B197" s="44" t="s">
        <v>217</v>
      </c>
      <c r="C197" s="45">
        <v>0.558021376648754</v>
      </c>
      <c r="D197" s="46">
        <v>437998.01</v>
      </c>
      <c r="E197" s="46">
        <v>96701.91</v>
      </c>
      <c r="F197" s="46">
        <v>341296.1</v>
      </c>
      <c r="G197" s="46">
        <v>14918.64</v>
      </c>
      <c r="H197" s="46">
        <v>2983.73</v>
      </c>
      <c r="I197" s="46">
        <v>119.35</v>
      </c>
      <c r="J197" s="46">
        <v>11815.56</v>
      </c>
      <c r="K197" s="46">
        <v>2810540.51</v>
      </c>
      <c r="L197" s="46">
        <v>562108.04</v>
      </c>
      <c r="M197" s="47">
        <v>2248432.47</v>
      </c>
      <c r="N197" s="46">
        <v>150794.1</v>
      </c>
      <c r="O197" s="46">
        <v>30158.82</v>
      </c>
      <c r="P197" s="46">
        <v>120635.28</v>
      </c>
      <c r="Q197" s="30">
        <f t="shared" si="2"/>
        <v>2722179.41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160994.64</v>
      </c>
      <c r="E198" s="46">
        <v>33072.24</v>
      </c>
      <c r="F198" s="46">
        <v>127922.4</v>
      </c>
      <c r="G198" s="46">
        <v>9431.71</v>
      </c>
      <c r="H198" s="46">
        <v>1886.34</v>
      </c>
      <c r="I198" s="46">
        <v>75.45</v>
      </c>
      <c r="J198" s="46">
        <v>7469.92</v>
      </c>
      <c r="K198" s="46">
        <v>1776872.41</v>
      </c>
      <c r="L198" s="46">
        <v>355374.46</v>
      </c>
      <c r="M198" s="47">
        <v>1421497.95</v>
      </c>
      <c r="N198" s="46">
        <v>95319.73999999999</v>
      </c>
      <c r="O198" s="46">
        <v>19063.95</v>
      </c>
      <c r="P198" s="46">
        <v>76255.79</v>
      </c>
      <c r="Q198" s="30">
        <f t="shared" si="2"/>
        <v>1633146.06</v>
      </c>
    </row>
    <row r="199" spans="1:17" ht="12.75">
      <c r="A199" s="53">
        <v>188</v>
      </c>
      <c r="B199" s="44" t="s">
        <v>219</v>
      </c>
      <c r="C199" s="45">
        <v>0.261138576946415</v>
      </c>
      <c r="D199" s="46">
        <v>218345.81</v>
      </c>
      <c r="E199" s="46">
        <v>46336.78</v>
      </c>
      <c r="F199" s="46">
        <v>172009.03</v>
      </c>
      <c r="G199" s="46">
        <v>6981.78</v>
      </c>
      <c r="H199" s="46">
        <v>1396.36</v>
      </c>
      <c r="I199" s="46">
        <v>55.85</v>
      </c>
      <c r="J199" s="46">
        <v>5529.57</v>
      </c>
      <c r="K199" s="46">
        <v>1315290.19</v>
      </c>
      <c r="L199" s="46">
        <v>263057.99</v>
      </c>
      <c r="M199" s="47">
        <v>1052232.2</v>
      </c>
      <c r="N199" s="46">
        <v>70581.89</v>
      </c>
      <c r="O199" s="46">
        <v>14116.38</v>
      </c>
      <c r="P199" s="46">
        <v>56465.51</v>
      </c>
      <c r="Q199" s="30">
        <f t="shared" si="2"/>
        <v>1286236.31</v>
      </c>
    </row>
    <row r="200" spans="1:17" ht="12.75">
      <c r="A200" s="53">
        <v>189</v>
      </c>
      <c r="B200" s="44" t="s">
        <v>220</v>
      </c>
      <c r="C200" s="45">
        <v>0.379241951649255</v>
      </c>
      <c r="D200" s="46">
        <v>646317.6</v>
      </c>
      <c r="E200" s="46">
        <v>138462.91</v>
      </c>
      <c r="F200" s="46">
        <v>507854.69</v>
      </c>
      <c r="G200" s="46">
        <v>10139.14</v>
      </c>
      <c r="H200" s="46">
        <v>2027.83</v>
      </c>
      <c r="I200" s="46">
        <v>81.11</v>
      </c>
      <c r="J200" s="46">
        <v>8030.2</v>
      </c>
      <c r="K200" s="46">
        <v>1910117.92</v>
      </c>
      <c r="L200" s="46">
        <v>382023.46</v>
      </c>
      <c r="M200" s="47">
        <v>1528094.46</v>
      </c>
      <c r="N200" s="46">
        <v>102491.22</v>
      </c>
      <c r="O200" s="46">
        <v>20498.24</v>
      </c>
      <c r="P200" s="46">
        <v>81992.98</v>
      </c>
      <c r="Q200" s="30">
        <f t="shared" si="2"/>
        <v>2125972.33</v>
      </c>
    </row>
    <row r="201" spans="1:17" ht="12.75">
      <c r="A201" s="53">
        <v>190</v>
      </c>
      <c r="B201" s="44" t="s">
        <v>221</v>
      </c>
      <c r="C201" s="45">
        <v>0.179897764228243</v>
      </c>
      <c r="D201" s="46">
        <v>35561.85</v>
      </c>
      <c r="E201" s="46">
        <v>6914.33</v>
      </c>
      <c r="F201" s="46">
        <v>28647.52</v>
      </c>
      <c r="G201" s="46">
        <v>4809.89</v>
      </c>
      <c r="H201" s="46">
        <v>961.98</v>
      </c>
      <c r="I201" s="46">
        <v>38.48</v>
      </c>
      <c r="J201" s="46">
        <v>3809.43</v>
      </c>
      <c r="K201" s="46">
        <v>906121.01</v>
      </c>
      <c r="L201" s="46">
        <v>181224.24</v>
      </c>
      <c r="M201" s="47">
        <v>724896.77</v>
      </c>
      <c r="N201" s="46">
        <v>48632.14</v>
      </c>
      <c r="O201" s="46">
        <v>9726.43</v>
      </c>
      <c r="P201" s="46">
        <v>38905.71</v>
      </c>
      <c r="Q201" s="30">
        <f t="shared" si="2"/>
        <v>796259.4299999999</v>
      </c>
    </row>
    <row r="202" spans="1:17" ht="12.75">
      <c r="A202" s="53">
        <v>191</v>
      </c>
      <c r="B202" s="44" t="s">
        <v>222</v>
      </c>
      <c r="C202" s="45">
        <v>0.172068479118706</v>
      </c>
      <c r="D202" s="46">
        <v>34286.38</v>
      </c>
      <c r="E202" s="46">
        <v>7111.64</v>
      </c>
      <c r="F202" s="46">
        <v>27174.74</v>
      </c>
      <c r="G202" s="46">
        <v>4600.56</v>
      </c>
      <c r="H202" s="46">
        <v>920.11</v>
      </c>
      <c r="I202" s="46">
        <v>36.8</v>
      </c>
      <c r="J202" s="46">
        <v>3643.65</v>
      </c>
      <c r="K202" s="46">
        <v>866688.89</v>
      </c>
      <c r="L202" s="46">
        <v>173337.79</v>
      </c>
      <c r="M202" s="47">
        <v>693351.1</v>
      </c>
      <c r="N202" s="46">
        <v>46516.81</v>
      </c>
      <c r="O202" s="46">
        <v>9303.36</v>
      </c>
      <c r="P202" s="46">
        <v>37213.45</v>
      </c>
      <c r="Q202" s="30">
        <f t="shared" si="2"/>
        <v>761382.94</v>
      </c>
    </row>
    <row r="203" spans="1:17" ht="12.75">
      <c r="A203" s="53">
        <v>192</v>
      </c>
      <c r="B203" s="44" t="s">
        <v>223</v>
      </c>
      <c r="C203" s="45">
        <v>0.175468086570634</v>
      </c>
      <c r="D203" s="46">
        <v>412107.23</v>
      </c>
      <c r="E203" s="46">
        <v>90663.62</v>
      </c>
      <c r="F203" s="46">
        <v>321443.61</v>
      </c>
      <c r="G203" s="46">
        <v>4691.45</v>
      </c>
      <c r="H203" s="46">
        <v>938.29</v>
      </c>
      <c r="I203" s="46">
        <v>37.53</v>
      </c>
      <c r="J203" s="46">
        <v>3715.63</v>
      </c>
      <c r="K203" s="46">
        <v>883810.81</v>
      </c>
      <c r="L203" s="46">
        <v>176762.08</v>
      </c>
      <c r="M203" s="47">
        <v>707048.73</v>
      </c>
      <c r="N203" s="46">
        <v>47435.31</v>
      </c>
      <c r="O203" s="46">
        <v>9487.06</v>
      </c>
      <c r="P203" s="46">
        <v>37948.25</v>
      </c>
      <c r="Q203" s="30">
        <f t="shared" si="2"/>
        <v>1070156.22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19997.96</v>
      </c>
      <c r="E204" s="46">
        <v>4144.28</v>
      </c>
      <c r="F204" s="46">
        <v>15853.68</v>
      </c>
      <c r="G204" s="46">
        <v>1569.86</v>
      </c>
      <c r="H204" s="46">
        <v>313.97</v>
      </c>
      <c r="I204" s="46">
        <v>12.56</v>
      </c>
      <c r="J204" s="46">
        <v>1243.33</v>
      </c>
      <c r="K204" s="46">
        <v>295752.64</v>
      </c>
      <c r="L204" s="46">
        <v>59150.52</v>
      </c>
      <c r="M204" s="47">
        <v>236602.12</v>
      </c>
      <c r="N204" s="46">
        <v>15865.560000000001</v>
      </c>
      <c r="O204" s="46">
        <v>3173.11</v>
      </c>
      <c r="P204" s="46">
        <v>12692.45</v>
      </c>
      <c r="Q204" s="30">
        <f t="shared" si="2"/>
        <v>266391.58</v>
      </c>
    </row>
    <row r="205" spans="1:17" ht="12.75">
      <c r="A205" s="53">
        <v>194</v>
      </c>
      <c r="B205" s="44" t="s">
        <v>225</v>
      </c>
      <c r="C205" s="45">
        <v>1.01079591970673</v>
      </c>
      <c r="D205" s="46">
        <v>645790.95</v>
      </c>
      <c r="E205" s="46">
        <v>133806.41</v>
      </c>
      <c r="F205" s="46">
        <v>511984.54</v>
      </c>
      <c r="G205" s="46">
        <v>27023.09</v>
      </c>
      <c r="H205" s="46">
        <v>5404.62</v>
      </c>
      <c r="I205" s="46">
        <v>216.18</v>
      </c>
      <c r="J205" s="46">
        <v>21402.29</v>
      </c>
      <c r="K205" s="46">
        <v>5090939.52</v>
      </c>
      <c r="L205" s="46">
        <v>1018187.83</v>
      </c>
      <c r="M205" s="47">
        <v>4072751.69</v>
      </c>
      <c r="N205" s="46">
        <v>273125.35</v>
      </c>
      <c r="O205" s="46">
        <v>54625.07</v>
      </c>
      <c r="P205" s="46">
        <v>218500.28</v>
      </c>
      <c r="Q205" s="30">
        <f aca="true" t="shared" si="3" ref="Q205:Q257">+F205+J205+M205+P205</f>
        <v>4824638.8</v>
      </c>
    </row>
    <row r="206" spans="1:17" ht="12.75">
      <c r="A206" s="53">
        <v>195</v>
      </c>
      <c r="B206" s="44" t="s">
        <v>226</v>
      </c>
      <c r="C206" s="45">
        <v>0.172368323985627</v>
      </c>
      <c r="D206" s="46">
        <v>114345.59</v>
      </c>
      <c r="E206" s="46">
        <v>26027.53</v>
      </c>
      <c r="F206" s="46">
        <v>88318.06</v>
      </c>
      <c r="G206" s="46">
        <v>4608.59</v>
      </c>
      <c r="H206" s="46">
        <v>921.72</v>
      </c>
      <c r="I206" s="46">
        <v>36.87</v>
      </c>
      <c r="J206" s="46">
        <v>3650</v>
      </c>
      <c r="K206" s="46">
        <v>868198.89</v>
      </c>
      <c r="L206" s="46">
        <v>173639.8</v>
      </c>
      <c r="M206" s="47">
        <v>694559.09</v>
      </c>
      <c r="N206" s="46">
        <v>46597.82</v>
      </c>
      <c r="O206" s="46">
        <v>9319.56</v>
      </c>
      <c r="P206" s="46">
        <v>37278.26</v>
      </c>
      <c r="Q206" s="30">
        <f t="shared" si="3"/>
        <v>823805.4099999999</v>
      </c>
    </row>
    <row r="207" spans="1:17" ht="12.75">
      <c r="A207" s="53">
        <v>196</v>
      </c>
      <c r="B207" s="44" t="s">
        <v>227</v>
      </c>
      <c r="C207" s="45">
        <v>0.08367463191598</v>
      </c>
      <c r="D207" s="46">
        <v>40587.54</v>
      </c>
      <c r="E207" s="46">
        <v>8729.69</v>
      </c>
      <c r="F207" s="46">
        <v>31857.85</v>
      </c>
      <c r="G207" s="46">
        <v>2237.46</v>
      </c>
      <c r="H207" s="46">
        <v>447.49</v>
      </c>
      <c r="I207" s="46">
        <v>17.9</v>
      </c>
      <c r="J207" s="46">
        <v>1772.07</v>
      </c>
      <c r="K207" s="46">
        <v>421493.15</v>
      </c>
      <c r="L207" s="46">
        <v>84298.66</v>
      </c>
      <c r="M207" s="47">
        <v>337194.49</v>
      </c>
      <c r="N207" s="46">
        <v>22634.44</v>
      </c>
      <c r="O207" s="46">
        <v>4526.89</v>
      </c>
      <c r="P207" s="46">
        <v>18107.55</v>
      </c>
      <c r="Q207" s="30">
        <f t="shared" si="3"/>
        <v>388931.95999999996</v>
      </c>
    </row>
    <row r="208" spans="1:17" ht="12.75">
      <c r="A208" s="53">
        <v>197</v>
      </c>
      <c r="B208" s="44" t="s">
        <v>228</v>
      </c>
      <c r="C208" s="45">
        <v>0.091499981033932</v>
      </c>
      <c r="D208" s="46">
        <v>42089.27</v>
      </c>
      <c r="E208" s="46">
        <v>9542.62</v>
      </c>
      <c r="F208" s="46">
        <v>32546.65</v>
      </c>
      <c r="G208" s="46">
        <v>2446.65</v>
      </c>
      <c r="H208" s="46">
        <v>489.33</v>
      </c>
      <c r="I208" s="46">
        <v>19.57</v>
      </c>
      <c r="J208" s="46">
        <v>1937.75</v>
      </c>
      <c r="K208" s="46">
        <v>460905.51</v>
      </c>
      <c r="L208" s="46">
        <v>92181.03</v>
      </c>
      <c r="M208" s="47">
        <v>368724.48</v>
      </c>
      <c r="N208" s="46">
        <v>24748.699999999997</v>
      </c>
      <c r="O208" s="46">
        <v>4949.74</v>
      </c>
      <c r="P208" s="46">
        <v>19798.96</v>
      </c>
      <c r="Q208" s="30">
        <f t="shared" si="3"/>
        <v>423007.84</v>
      </c>
    </row>
    <row r="209" spans="1:17" ht="12.75">
      <c r="A209" s="53">
        <v>198</v>
      </c>
      <c r="B209" s="44" t="s">
        <v>229</v>
      </c>
      <c r="C209" s="45">
        <v>6.15293551519257</v>
      </c>
      <c r="D209" s="46">
        <v>4637804.85</v>
      </c>
      <c r="E209" s="46">
        <v>985787.58</v>
      </c>
      <c r="F209" s="46">
        <v>3652017.27</v>
      </c>
      <c r="G209" s="46">
        <v>164492.99</v>
      </c>
      <c r="H209" s="46">
        <v>32898.6</v>
      </c>
      <c r="I209" s="46">
        <v>1315.94</v>
      </c>
      <c r="J209" s="46">
        <v>130278.45</v>
      </c>
      <c r="K209" s="46">
        <v>30989326.16</v>
      </c>
      <c r="L209" s="46">
        <v>6197865.24</v>
      </c>
      <c r="M209" s="47">
        <v>24791460.92</v>
      </c>
      <c r="N209" s="46">
        <v>1662435.7400000002</v>
      </c>
      <c r="O209" s="46">
        <v>332487.15</v>
      </c>
      <c r="P209" s="46">
        <v>1329948.59</v>
      </c>
      <c r="Q209" s="30">
        <f t="shared" si="3"/>
        <v>29903705.23</v>
      </c>
    </row>
    <row r="210" spans="1:17" ht="12.75">
      <c r="A210" s="53">
        <v>199</v>
      </c>
      <c r="B210" s="44" t="s">
        <v>230</v>
      </c>
      <c r="C210" s="45">
        <v>0.256067543149639</v>
      </c>
      <c r="D210" s="46">
        <v>173999.01</v>
      </c>
      <c r="E210" s="46">
        <v>40920.64</v>
      </c>
      <c r="F210" s="46">
        <v>133078.37</v>
      </c>
      <c r="G210" s="46">
        <v>6846.2</v>
      </c>
      <c r="H210" s="46">
        <v>1369.24</v>
      </c>
      <c r="I210" s="46">
        <v>54.77</v>
      </c>
      <c r="J210" s="46">
        <v>5422.19</v>
      </c>
      <c r="K210" s="46">
        <v>1289750.08</v>
      </c>
      <c r="L210" s="46">
        <v>257950.03</v>
      </c>
      <c r="M210" s="47">
        <v>1031800.05</v>
      </c>
      <c r="N210" s="46">
        <v>69211.79000000001</v>
      </c>
      <c r="O210" s="46">
        <v>13842.36</v>
      </c>
      <c r="P210" s="46">
        <v>55369.43</v>
      </c>
      <c r="Q210" s="30">
        <f t="shared" si="3"/>
        <v>1225670.04</v>
      </c>
    </row>
    <row r="211" spans="1:17" ht="12.75">
      <c r="A211" s="53">
        <v>200</v>
      </c>
      <c r="B211" s="44" t="s">
        <v>231</v>
      </c>
      <c r="C211" s="45">
        <v>0.114832369976762</v>
      </c>
      <c r="D211" s="46">
        <v>76777.4</v>
      </c>
      <c r="E211" s="46">
        <v>17289.62</v>
      </c>
      <c r="F211" s="46">
        <v>59487.78</v>
      </c>
      <c r="G211" s="46">
        <v>3070.41</v>
      </c>
      <c r="H211" s="46">
        <v>614.08</v>
      </c>
      <c r="I211" s="46">
        <v>24.56</v>
      </c>
      <c r="J211" s="46">
        <v>2431.77</v>
      </c>
      <c r="K211" s="46">
        <v>578419.07</v>
      </c>
      <c r="L211" s="46">
        <v>115683.77</v>
      </c>
      <c r="M211" s="47">
        <v>462735.3</v>
      </c>
      <c r="N211" s="46">
        <v>31052.68</v>
      </c>
      <c r="O211" s="46">
        <v>6210.54</v>
      </c>
      <c r="P211" s="46">
        <v>24842.14</v>
      </c>
      <c r="Q211" s="30">
        <f t="shared" si="3"/>
        <v>549496.99</v>
      </c>
    </row>
    <row r="212" spans="1:17" ht="12.75">
      <c r="A212" s="53">
        <v>201</v>
      </c>
      <c r="B212" s="44" t="s">
        <v>232</v>
      </c>
      <c r="C212" s="45">
        <v>0.096873759553869</v>
      </c>
      <c r="D212" s="46">
        <v>52375.36</v>
      </c>
      <c r="E212" s="46">
        <v>11234.05</v>
      </c>
      <c r="F212" s="46">
        <v>41141.31</v>
      </c>
      <c r="G212" s="46">
        <v>2590.31</v>
      </c>
      <c r="H212" s="46">
        <v>518.06</v>
      </c>
      <c r="I212" s="46">
        <v>20.72</v>
      </c>
      <c r="J212" s="46">
        <v>2051.53</v>
      </c>
      <c r="K212" s="46">
        <v>487970.49</v>
      </c>
      <c r="L212" s="46">
        <v>97594.05</v>
      </c>
      <c r="M212" s="47">
        <v>390376.44</v>
      </c>
      <c r="N212" s="46">
        <v>26200.59</v>
      </c>
      <c r="O212" s="46">
        <v>5240.12</v>
      </c>
      <c r="P212" s="46">
        <v>20960.47</v>
      </c>
      <c r="Q212" s="30">
        <f t="shared" si="3"/>
        <v>454529.75</v>
      </c>
    </row>
    <row r="213" spans="1:17" ht="12.75">
      <c r="A213" s="53">
        <v>202</v>
      </c>
      <c r="B213" s="44" t="s">
        <v>233</v>
      </c>
      <c r="C213" s="45">
        <v>0.155472260388905</v>
      </c>
      <c r="D213" s="46">
        <v>20137.47</v>
      </c>
      <c r="E213" s="46">
        <v>4234.91</v>
      </c>
      <c r="F213" s="46">
        <v>15902.56</v>
      </c>
      <c r="G213" s="46">
        <v>4156.9</v>
      </c>
      <c r="H213" s="46">
        <v>831.38</v>
      </c>
      <c r="I213" s="46">
        <v>33.26</v>
      </c>
      <c r="J213" s="46">
        <v>3292.26</v>
      </c>
      <c r="K213" s="46">
        <v>783101.97</v>
      </c>
      <c r="L213" s="46">
        <v>156620.39</v>
      </c>
      <c r="M213" s="47">
        <v>626481.58</v>
      </c>
      <c r="N213" s="46">
        <v>42032.81</v>
      </c>
      <c r="O213" s="46">
        <v>8406.56</v>
      </c>
      <c r="P213" s="46">
        <v>33626.25</v>
      </c>
      <c r="Q213" s="30">
        <f t="shared" si="3"/>
        <v>679302.6499999999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44065.2</v>
      </c>
      <c r="E214" s="46">
        <v>9309.78</v>
      </c>
      <c r="F214" s="46">
        <v>34755.42</v>
      </c>
      <c r="G214" s="46">
        <v>3893.25</v>
      </c>
      <c r="H214" s="46">
        <v>778.65</v>
      </c>
      <c r="I214" s="46">
        <v>31.15</v>
      </c>
      <c r="J214" s="46">
        <v>3083.45</v>
      </c>
      <c r="K214" s="46">
        <v>733461.08</v>
      </c>
      <c r="L214" s="46">
        <v>146692.25</v>
      </c>
      <c r="M214" s="47">
        <v>586768.83</v>
      </c>
      <c r="N214" s="46">
        <v>39346.270000000004</v>
      </c>
      <c r="O214" s="46">
        <v>7869.25</v>
      </c>
      <c r="P214" s="46">
        <v>31477.02</v>
      </c>
      <c r="Q214" s="30">
        <f t="shared" si="3"/>
        <v>656084.72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585479.41</v>
      </c>
      <c r="E215" s="46">
        <v>122433.25</v>
      </c>
      <c r="F215" s="46">
        <v>463046.16</v>
      </c>
      <c r="G215" s="46">
        <v>19480.46</v>
      </c>
      <c r="H215" s="46">
        <v>3896.09</v>
      </c>
      <c r="I215" s="46">
        <v>155.84</v>
      </c>
      <c r="J215" s="46">
        <v>15428.53</v>
      </c>
      <c r="K215" s="46">
        <v>3669986.85</v>
      </c>
      <c r="L215" s="46">
        <v>733997.35</v>
      </c>
      <c r="M215" s="47">
        <v>2935989.5</v>
      </c>
      <c r="N215" s="46">
        <v>196875.22999999998</v>
      </c>
      <c r="O215" s="46">
        <v>39375.05</v>
      </c>
      <c r="P215" s="46">
        <v>157500.18</v>
      </c>
      <c r="Q215" s="30">
        <f t="shared" si="3"/>
        <v>3571964.37</v>
      </c>
    </row>
    <row r="216" spans="1:17" ht="12.75">
      <c r="A216" s="53">
        <v>205</v>
      </c>
      <c r="B216" s="44" t="s">
        <v>236</v>
      </c>
      <c r="C216" s="45">
        <v>0.117295406206569</v>
      </c>
      <c r="D216" s="46">
        <v>17392.37</v>
      </c>
      <c r="E216" s="46">
        <v>3392.34</v>
      </c>
      <c r="F216" s="46">
        <v>14000.03</v>
      </c>
      <c r="G216" s="46">
        <v>3136.28</v>
      </c>
      <c r="H216" s="46">
        <v>627.26</v>
      </c>
      <c r="I216" s="46">
        <v>25.09</v>
      </c>
      <c r="J216" s="46">
        <v>2483.93</v>
      </c>
      <c r="K216" s="46">
        <v>590824.18</v>
      </c>
      <c r="L216" s="46">
        <v>118164.92</v>
      </c>
      <c r="M216" s="47">
        <v>472659.26</v>
      </c>
      <c r="N216" s="46">
        <v>31718.14</v>
      </c>
      <c r="O216" s="46">
        <v>6343.63</v>
      </c>
      <c r="P216" s="46">
        <v>25374.51</v>
      </c>
      <c r="Q216" s="30">
        <f t="shared" si="3"/>
        <v>514517.73000000004</v>
      </c>
    </row>
    <row r="217" spans="1:17" ht="12.75">
      <c r="A217" s="53">
        <v>206</v>
      </c>
      <c r="B217" s="44" t="s">
        <v>237</v>
      </c>
      <c r="C217" s="45">
        <v>0.113321060784784</v>
      </c>
      <c r="D217" s="46">
        <v>75471.24</v>
      </c>
      <c r="E217" s="46">
        <v>15893.31</v>
      </c>
      <c r="F217" s="46">
        <v>59577.93</v>
      </c>
      <c r="G217" s="46">
        <v>3030.03</v>
      </c>
      <c r="H217" s="46">
        <v>606.01</v>
      </c>
      <c r="I217" s="46">
        <v>24.24</v>
      </c>
      <c r="J217" s="46">
        <v>2399.78</v>
      </c>
      <c r="K217" s="46">
        <v>570807.44</v>
      </c>
      <c r="L217" s="46">
        <v>114161.46</v>
      </c>
      <c r="M217" s="47">
        <v>456645.98</v>
      </c>
      <c r="N217" s="46">
        <v>30644.35</v>
      </c>
      <c r="O217" s="46">
        <v>6128.87</v>
      </c>
      <c r="P217" s="46">
        <v>24515.48</v>
      </c>
      <c r="Q217" s="30">
        <f t="shared" si="3"/>
        <v>543139.17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8890.55</v>
      </c>
      <c r="E218" s="46">
        <v>1918.64</v>
      </c>
      <c r="F218" s="46">
        <v>6971.91</v>
      </c>
      <c r="G218" s="46">
        <v>2235.75</v>
      </c>
      <c r="H218" s="46">
        <v>447.15</v>
      </c>
      <c r="I218" s="46">
        <v>17.89</v>
      </c>
      <c r="J218" s="46">
        <v>1770.71</v>
      </c>
      <c r="K218" s="46">
        <v>421199.59</v>
      </c>
      <c r="L218" s="46">
        <v>84239.93</v>
      </c>
      <c r="M218" s="47">
        <v>336959.66</v>
      </c>
      <c r="N218" s="46">
        <v>22595.11</v>
      </c>
      <c r="O218" s="46">
        <v>4519.02</v>
      </c>
      <c r="P218" s="46">
        <v>18076.09</v>
      </c>
      <c r="Q218" s="30">
        <f t="shared" si="3"/>
        <v>363778.37</v>
      </c>
    </row>
    <row r="219" spans="1:17" ht="12.75">
      <c r="A219" s="53">
        <v>208</v>
      </c>
      <c r="B219" s="44" t="s">
        <v>239</v>
      </c>
      <c r="C219" s="45">
        <v>0.084277891628656</v>
      </c>
      <c r="D219" s="46">
        <v>21073.31</v>
      </c>
      <c r="E219" s="46">
        <v>4337.84</v>
      </c>
      <c r="F219" s="46">
        <v>16735.47</v>
      </c>
      <c r="G219" s="46">
        <v>2253.59</v>
      </c>
      <c r="H219" s="46">
        <v>450.72</v>
      </c>
      <c r="I219" s="46">
        <v>18.03</v>
      </c>
      <c r="J219" s="46">
        <v>1784.84</v>
      </c>
      <c r="K219" s="46">
        <v>424531.36</v>
      </c>
      <c r="L219" s="46">
        <v>84906.19</v>
      </c>
      <c r="M219" s="47">
        <v>339625.17</v>
      </c>
      <c r="N219" s="46">
        <v>22797.42</v>
      </c>
      <c r="O219" s="46">
        <v>4559.48</v>
      </c>
      <c r="P219" s="46">
        <v>18237.94</v>
      </c>
      <c r="Q219" s="30">
        <f t="shared" si="3"/>
        <v>376383.42</v>
      </c>
    </row>
    <row r="220" spans="1:17" ht="12.75">
      <c r="A220" s="53">
        <v>209</v>
      </c>
      <c r="B220" s="44" t="s">
        <v>240</v>
      </c>
      <c r="C220" s="45">
        <v>0.094764664776303</v>
      </c>
      <c r="D220" s="46">
        <v>22722.46</v>
      </c>
      <c r="E220" s="46">
        <v>4547.03</v>
      </c>
      <c r="F220" s="46">
        <v>18175.43</v>
      </c>
      <c r="G220" s="46">
        <v>2533.94</v>
      </c>
      <c r="H220" s="46">
        <v>506.79</v>
      </c>
      <c r="I220" s="46">
        <v>20.27</v>
      </c>
      <c r="J220" s="46">
        <v>2006.88</v>
      </c>
      <c r="K220" s="46">
        <v>477348.08</v>
      </c>
      <c r="L220" s="46">
        <v>95469.58</v>
      </c>
      <c r="M220" s="47">
        <v>381878.5</v>
      </c>
      <c r="N220" s="46">
        <v>25630.75</v>
      </c>
      <c r="O220" s="46">
        <v>5126.15</v>
      </c>
      <c r="P220" s="46">
        <v>20504.6</v>
      </c>
      <c r="Q220" s="30">
        <f t="shared" si="3"/>
        <v>422565.41</v>
      </c>
    </row>
    <row r="221" spans="1:17" ht="12.75">
      <c r="A221" s="53">
        <v>210</v>
      </c>
      <c r="B221" s="44" t="s">
        <v>241</v>
      </c>
      <c r="C221" s="45">
        <v>0.106927594270357</v>
      </c>
      <c r="D221" s="46">
        <v>89755.47</v>
      </c>
      <c r="E221" s="46">
        <v>19193.77</v>
      </c>
      <c r="F221" s="46">
        <v>70561.7</v>
      </c>
      <c r="G221" s="46">
        <v>2859.1</v>
      </c>
      <c r="H221" s="46">
        <v>571.82</v>
      </c>
      <c r="I221" s="46">
        <v>22.87</v>
      </c>
      <c r="J221" s="46">
        <v>2264.41</v>
      </c>
      <c r="K221" s="46">
        <v>538606.71</v>
      </c>
      <c r="L221" s="46">
        <v>107721.36</v>
      </c>
      <c r="M221" s="47">
        <v>430885.35</v>
      </c>
      <c r="N221" s="46">
        <v>28916.95</v>
      </c>
      <c r="O221" s="46">
        <v>5783.39</v>
      </c>
      <c r="P221" s="46">
        <v>23133.56</v>
      </c>
      <c r="Q221" s="30">
        <f t="shared" si="3"/>
        <v>526845.02</v>
      </c>
    </row>
    <row r="222" spans="1:17" ht="12.75">
      <c r="A222" s="53">
        <v>211</v>
      </c>
      <c r="B222" s="44" t="s">
        <v>242</v>
      </c>
      <c r="C222" s="45">
        <v>0.207606803022173</v>
      </c>
      <c r="D222" s="46">
        <v>33678.92</v>
      </c>
      <c r="E222" s="46">
        <v>7054.71</v>
      </c>
      <c r="F222" s="46">
        <v>26624.21</v>
      </c>
      <c r="G222" s="46">
        <v>5550.66</v>
      </c>
      <c r="H222" s="46">
        <v>1110.13</v>
      </c>
      <c r="I222" s="46">
        <v>44.41</v>
      </c>
      <c r="J222" s="46">
        <v>4396.12</v>
      </c>
      <c r="K222" s="46">
        <v>1045677.54</v>
      </c>
      <c r="L222" s="46">
        <v>209135.44</v>
      </c>
      <c r="M222" s="47">
        <v>836542.1</v>
      </c>
      <c r="N222" s="46">
        <v>56118.6</v>
      </c>
      <c r="O222" s="46">
        <v>11223.72</v>
      </c>
      <c r="P222" s="46">
        <v>44894.88</v>
      </c>
      <c r="Q222" s="30">
        <f t="shared" si="3"/>
        <v>912457.3099999999</v>
      </c>
    </row>
    <row r="223" spans="1:17" ht="12.75">
      <c r="A223" s="53">
        <v>212</v>
      </c>
      <c r="B223" s="44" t="s">
        <v>243</v>
      </c>
      <c r="C223" s="45">
        <v>0.090240690213005</v>
      </c>
      <c r="D223" s="46">
        <v>65392.01</v>
      </c>
      <c r="E223" s="46">
        <v>12712.75</v>
      </c>
      <c r="F223" s="46">
        <v>52679.26</v>
      </c>
      <c r="G223" s="46">
        <v>2412.99</v>
      </c>
      <c r="H223" s="46">
        <v>482.6</v>
      </c>
      <c r="I223" s="46">
        <v>19.3</v>
      </c>
      <c r="J223" s="46">
        <v>1911.09</v>
      </c>
      <c r="K223" s="46">
        <v>454563.03</v>
      </c>
      <c r="L223" s="46">
        <v>90912.57</v>
      </c>
      <c r="M223" s="47">
        <v>363650.46</v>
      </c>
      <c r="N223" s="46">
        <v>24408.46</v>
      </c>
      <c r="O223" s="46">
        <v>4881.69</v>
      </c>
      <c r="P223" s="46">
        <v>19526.77</v>
      </c>
      <c r="Q223" s="30">
        <f t="shared" si="3"/>
        <v>437767.58</v>
      </c>
    </row>
    <row r="224" spans="1:17" ht="12.75">
      <c r="A224" s="53">
        <v>213</v>
      </c>
      <c r="B224" s="44" t="s">
        <v>244</v>
      </c>
      <c r="C224" s="45">
        <v>0.140180513045863</v>
      </c>
      <c r="D224" s="46">
        <v>72114.68</v>
      </c>
      <c r="E224" s="46">
        <v>15320.8</v>
      </c>
      <c r="F224" s="46">
        <v>56793.88</v>
      </c>
      <c r="G224" s="46">
        <v>3747.73</v>
      </c>
      <c r="H224" s="46">
        <v>749.55</v>
      </c>
      <c r="I224" s="46">
        <v>29.98</v>
      </c>
      <c r="J224" s="46">
        <v>2968.2</v>
      </c>
      <c r="K224" s="46">
        <v>706037.05</v>
      </c>
      <c r="L224" s="46">
        <v>141207.36</v>
      </c>
      <c r="M224" s="47">
        <v>564829.69</v>
      </c>
      <c r="N224" s="46">
        <v>37881.5</v>
      </c>
      <c r="O224" s="46">
        <v>7576.3</v>
      </c>
      <c r="P224" s="46">
        <v>30305.2</v>
      </c>
      <c r="Q224" s="30">
        <f t="shared" si="3"/>
        <v>654896.9699999999</v>
      </c>
    </row>
    <row r="225" spans="1:17" ht="12.75">
      <c r="A225" s="53">
        <v>214</v>
      </c>
      <c r="B225" s="44" t="s">
        <v>245</v>
      </c>
      <c r="C225" s="45">
        <v>0.133726350187761</v>
      </c>
      <c r="D225" s="46">
        <v>35235.29</v>
      </c>
      <c r="E225" s="46">
        <v>7305.53</v>
      </c>
      <c r="F225" s="46">
        <v>27929.76</v>
      </c>
      <c r="G225" s="46">
        <v>3575.54</v>
      </c>
      <c r="H225" s="46">
        <v>715.11</v>
      </c>
      <c r="I225" s="46">
        <v>28.6</v>
      </c>
      <c r="J225" s="46">
        <v>2831.83</v>
      </c>
      <c r="K225" s="46">
        <v>673578.58</v>
      </c>
      <c r="L225" s="46">
        <v>134715.71</v>
      </c>
      <c r="M225" s="47">
        <v>538862.87</v>
      </c>
      <c r="N225" s="46">
        <v>36157.479999999996</v>
      </c>
      <c r="O225" s="46">
        <v>7231.5</v>
      </c>
      <c r="P225" s="46">
        <v>28925.98</v>
      </c>
      <c r="Q225" s="30">
        <f t="shared" si="3"/>
        <v>598550.44</v>
      </c>
    </row>
    <row r="226" spans="1:17" ht="12.75">
      <c r="A226" s="53">
        <v>215</v>
      </c>
      <c r="B226" s="44" t="s">
        <v>246</v>
      </c>
      <c r="C226" s="45">
        <v>0.103944977067637</v>
      </c>
      <c r="D226" s="46">
        <v>45740.76</v>
      </c>
      <c r="E226" s="46">
        <v>9303.76</v>
      </c>
      <c r="F226" s="46">
        <v>36437</v>
      </c>
      <c r="G226" s="46">
        <v>2779.36</v>
      </c>
      <c r="H226" s="46">
        <v>555.87</v>
      </c>
      <c r="I226" s="46">
        <v>22.23</v>
      </c>
      <c r="J226" s="46">
        <v>2201.26</v>
      </c>
      <c r="K226" s="46">
        <v>523584.76</v>
      </c>
      <c r="L226" s="46">
        <v>104716.89</v>
      </c>
      <c r="M226" s="47">
        <v>418867.87</v>
      </c>
      <c r="N226" s="46">
        <v>28111.100000000002</v>
      </c>
      <c r="O226" s="46">
        <v>5622.22</v>
      </c>
      <c r="P226" s="46">
        <v>22488.88</v>
      </c>
      <c r="Q226" s="30">
        <f t="shared" si="3"/>
        <v>479995.01</v>
      </c>
    </row>
    <row r="227" spans="1:17" ht="12.75">
      <c r="A227" s="53">
        <v>216</v>
      </c>
      <c r="B227" s="44" t="s">
        <v>298</v>
      </c>
      <c r="C227" s="45">
        <v>0.248329379958358</v>
      </c>
      <c r="D227" s="46">
        <v>61484.62</v>
      </c>
      <c r="E227" s="46">
        <v>12424.55</v>
      </c>
      <c r="F227" s="46">
        <v>49060.07</v>
      </c>
      <c r="G227" s="46">
        <v>6639.34</v>
      </c>
      <c r="H227" s="46">
        <v>1327.87</v>
      </c>
      <c r="I227" s="46">
        <v>53.11</v>
      </c>
      <c r="J227" s="46">
        <v>5258.36</v>
      </c>
      <c r="K227" s="46">
        <v>1250776.88</v>
      </c>
      <c r="L227" s="46">
        <v>250155.33</v>
      </c>
      <c r="M227" s="47">
        <v>1000621.55</v>
      </c>
      <c r="N227" s="46">
        <v>67121.09</v>
      </c>
      <c r="O227" s="46">
        <v>13424.22</v>
      </c>
      <c r="P227" s="46">
        <v>53696.87</v>
      </c>
      <c r="Q227" s="30">
        <f t="shared" si="3"/>
        <v>1108636.85</v>
      </c>
    </row>
    <row r="228" spans="1:17" ht="12.75">
      <c r="A228" s="53">
        <v>217</v>
      </c>
      <c r="B228" s="44" t="s">
        <v>248</v>
      </c>
      <c r="C228" s="45">
        <v>0.101844036528439</v>
      </c>
      <c r="D228" s="46">
        <v>18159.34</v>
      </c>
      <c r="E228" s="46">
        <v>3826.94</v>
      </c>
      <c r="F228" s="46">
        <v>14332.4</v>
      </c>
      <c r="G228" s="46">
        <v>2723.2</v>
      </c>
      <c r="H228" s="46">
        <v>544.64</v>
      </c>
      <c r="I228" s="46">
        <v>21.79</v>
      </c>
      <c r="J228" s="46">
        <v>2156.77</v>
      </c>
      <c r="K228" s="46">
        <v>513003.49</v>
      </c>
      <c r="L228" s="46">
        <v>102600.74</v>
      </c>
      <c r="M228" s="47">
        <v>410402.75</v>
      </c>
      <c r="N228" s="46">
        <v>27543.469999999998</v>
      </c>
      <c r="O228" s="46">
        <v>5508.69</v>
      </c>
      <c r="P228" s="46">
        <v>22034.78</v>
      </c>
      <c r="Q228" s="30">
        <f t="shared" si="3"/>
        <v>448926.69999999995</v>
      </c>
    </row>
    <row r="229" spans="1:17" ht="12.75">
      <c r="A229" s="53">
        <v>218</v>
      </c>
      <c r="B229" s="44" t="s">
        <v>249</v>
      </c>
      <c r="C229" s="45">
        <v>0.525599959455294</v>
      </c>
      <c r="D229" s="46">
        <v>430735.97</v>
      </c>
      <c r="E229" s="46">
        <v>91180.59</v>
      </c>
      <c r="F229" s="46">
        <v>339555.38</v>
      </c>
      <c r="G229" s="46">
        <v>14051.89</v>
      </c>
      <c r="H229" s="46">
        <v>2810.38</v>
      </c>
      <c r="I229" s="46">
        <v>112.42</v>
      </c>
      <c r="J229" s="46">
        <v>11129.09</v>
      </c>
      <c r="K229" s="46">
        <v>2647250.1</v>
      </c>
      <c r="L229" s="46">
        <v>529450.05</v>
      </c>
      <c r="M229" s="47">
        <v>2117800.05</v>
      </c>
      <c r="N229" s="46">
        <v>142034.43</v>
      </c>
      <c r="O229" s="46">
        <v>28406.89</v>
      </c>
      <c r="P229" s="46">
        <v>113627.54</v>
      </c>
      <c r="Q229" s="30">
        <f t="shared" si="3"/>
        <v>2582112.06</v>
      </c>
    </row>
    <row r="230" spans="1:17" ht="12.75">
      <c r="A230" s="53">
        <v>219</v>
      </c>
      <c r="B230" s="44" t="s">
        <v>250</v>
      </c>
      <c r="C230" s="45">
        <v>0.142869723365069</v>
      </c>
      <c r="D230" s="46">
        <v>29057.04</v>
      </c>
      <c r="E230" s="46">
        <v>6070.03</v>
      </c>
      <c r="F230" s="46">
        <v>22987.01</v>
      </c>
      <c r="G230" s="46">
        <v>3819.99</v>
      </c>
      <c r="H230" s="46">
        <v>764</v>
      </c>
      <c r="I230" s="46">
        <v>30.56</v>
      </c>
      <c r="J230" s="46">
        <v>3025.43</v>
      </c>
      <c r="K230" s="46">
        <v>719629.25</v>
      </c>
      <c r="L230" s="46">
        <v>143925.72</v>
      </c>
      <c r="M230" s="47">
        <v>575703.53</v>
      </c>
      <c r="N230" s="46">
        <v>38627.85</v>
      </c>
      <c r="O230" s="46">
        <v>7725.57</v>
      </c>
      <c r="P230" s="46">
        <v>30902.28</v>
      </c>
      <c r="Q230" s="30">
        <f t="shared" si="3"/>
        <v>632618.25</v>
      </c>
    </row>
    <row r="231" spans="1:17" ht="12.75">
      <c r="A231" s="53">
        <v>220</v>
      </c>
      <c r="B231" s="44" t="s">
        <v>251</v>
      </c>
      <c r="C231" s="45">
        <v>0.334571201881017</v>
      </c>
      <c r="D231" s="46">
        <v>260544</v>
      </c>
      <c r="E231" s="46">
        <v>55148.31</v>
      </c>
      <c r="F231" s="46">
        <v>205395.69</v>
      </c>
      <c r="G231" s="46">
        <v>8944.93</v>
      </c>
      <c r="H231" s="46">
        <v>1788.99</v>
      </c>
      <c r="I231" s="46">
        <v>71.56</v>
      </c>
      <c r="J231" s="46">
        <v>7084.38</v>
      </c>
      <c r="K231" s="46">
        <v>1685133.73</v>
      </c>
      <c r="L231" s="46">
        <v>337026.75</v>
      </c>
      <c r="M231" s="47">
        <v>1348106.98</v>
      </c>
      <c r="N231" s="46">
        <v>90422.01000000001</v>
      </c>
      <c r="O231" s="46">
        <v>18084.4</v>
      </c>
      <c r="P231" s="46">
        <v>72337.61</v>
      </c>
      <c r="Q231" s="30">
        <f t="shared" si="3"/>
        <v>1632924.6600000001</v>
      </c>
    </row>
    <row r="232" spans="1:17" ht="12.75">
      <c r="A232" s="53">
        <v>221</v>
      </c>
      <c r="B232" s="44" t="s">
        <v>252</v>
      </c>
      <c r="C232" s="45">
        <v>0.131355719649063</v>
      </c>
      <c r="D232" s="46">
        <v>26148.95</v>
      </c>
      <c r="E232" s="46">
        <v>5659.28</v>
      </c>
      <c r="F232" s="46">
        <v>20489.67</v>
      </c>
      <c r="G232" s="46">
        <v>3512.16</v>
      </c>
      <c r="H232" s="46">
        <v>702.43</v>
      </c>
      <c r="I232" s="46">
        <v>28.1</v>
      </c>
      <c r="J232" s="46">
        <v>2781.63</v>
      </c>
      <c r="K232" s="46">
        <v>661639.01</v>
      </c>
      <c r="L232" s="46">
        <v>132327.8</v>
      </c>
      <c r="M232" s="47">
        <v>529311.21</v>
      </c>
      <c r="N232" s="46">
        <v>35516.98</v>
      </c>
      <c r="O232" s="46">
        <v>7103.4</v>
      </c>
      <c r="P232" s="46">
        <v>28413.58</v>
      </c>
      <c r="Q232" s="30">
        <f t="shared" si="3"/>
        <v>580996.09</v>
      </c>
    </row>
    <row r="233" spans="1:17" ht="12.75">
      <c r="A233" s="53">
        <v>222</v>
      </c>
      <c r="B233" s="44" t="s">
        <v>253</v>
      </c>
      <c r="C233" s="45">
        <v>0.126203407926514</v>
      </c>
      <c r="D233" s="46">
        <v>11802.29</v>
      </c>
      <c r="E233" s="46">
        <v>2319.38</v>
      </c>
      <c r="F233" s="46">
        <v>9482.91</v>
      </c>
      <c r="G233" s="46">
        <v>3374.43</v>
      </c>
      <c r="H233" s="46">
        <v>674.89</v>
      </c>
      <c r="I233" s="46">
        <v>27</v>
      </c>
      <c r="J233" s="46">
        <v>2672.54</v>
      </c>
      <c r="K233" s="46">
        <v>635689.22</v>
      </c>
      <c r="L233" s="46">
        <v>127137.72</v>
      </c>
      <c r="M233" s="47">
        <v>508551.5</v>
      </c>
      <c r="N233" s="46">
        <v>34124.91</v>
      </c>
      <c r="O233" s="46">
        <v>6824.98</v>
      </c>
      <c r="P233" s="46">
        <v>27299.93</v>
      </c>
      <c r="Q233" s="30">
        <f t="shared" si="3"/>
        <v>548006.88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182446.5</v>
      </c>
      <c r="E234" s="46">
        <v>39217.64</v>
      </c>
      <c r="F234" s="46">
        <v>143228.86</v>
      </c>
      <c r="G234" s="46">
        <v>24568.23</v>
      </c>
      <c r="H234" s="46">
        <v>4913.65</v>
      </c>
      <c r="I234" s="46">
        <v>196.55</v>
      </c>
      <c r="J234" s="46">
        <v>19458.03</v>
      </c>
      <c r="K234" s="46">
        <v>4628484.33</v>
      </c>
      <c r="L234" s="46">
        <v>925696.8</v>
      </c>
      <c r="M234" s="47">
        <v>3702787.53</v>
      </c>
      <c r="N234" s="46">
        <v>248293.51</v>
      </c>
      <c r="O234" s="46">
        <v>49658.7</v>
      </c>
      <c r="P234" s="46">
        <v>198634.81</v>
      </c>
      <c r="Q234" s="30">
        <f t="shared" si="3"/>
        <v>4064109.23</v>
      </c>
    </row>
    <row r="235" spans="1:17" ht="12.75">
      <c r="A235" s="53">
        <v>224</v>
      </c>
      <c r="B235" s="44" t="s">
        <v>255</v>
      </c>
      <c r="C235" s="45">
        <v>3.32688165475932</v>
      </c>
      <c r="D235" s="46">
        <v>1014006.66</v>
      </c>
      <c r="E235" s="46">
        <v>222277.42</v>
      </c>
      <c r="F235" s="46">
        <v>791729.24</v>
      </c>
      <c r="G235" s="46">
        <v>88941.31</v>
      </c>
      <c r="H235" s="46">
        <v>17788.26</v>
      </c>
      <c r="I235" s="46">
        <v>711.53</v>
      </c>
      <c r="J235" s="46">
        <v>70441.52</v>
      </c>
      <c r="K235" s="46">
        <v>16755905.7</v>
      </c>
      <c r="L235" s="46">
        <v>3351181.12</v>
      </c>
      <c r="M235" s="47">
        <v>13404724.58</v>
      </c>
      <c r="N235" s="46">
        <v>898888.6</v>
      </c>
      <c r="O235" s="46">
        <v>179777.72</v>
      </c>
      <c r="P235" s="46">
        <v>719110.88</v>
      </c>
      <c r="Q235" s="30">
        <f t="shared" si="3"/>
        <v>14986006.22</v>
      </c>
    </row>
    <row r="236" spans="1:17" ht="12.75">
      <c r="A236" s="53">
        <v>225</v>
      </c>
      <c r="B236" s="44" t="s">
        <v>256</v>
      </c>
      <c r="C236" s="45">
        <v>0.406700065522432</v>
      </c>
      <c r="D236" s="46">
        <v>81325.13</v>
      </c>
      <c r="E236" s="46">
        <v>18405.82</v>
      </c>
      <c r="F236" s="46">
        <v>62919.31</v>
      </c>
      <c r="G236" s="46">
        <v>10873.21</v>
      </c>
      <c r="H236" s="46">
        <v>2174.64</v>
      </c>
      <c r="I236" s="46">
        <v>86.99</v>
      </c>
      <c r="J236" s="46">
        <v>8611.58</v>
      </c>
      <c r="K236" s="46">
        <v>2048410.85</v>
      </c>
      <c r="L236" s="46">
        <v>409682.21</v>
      </c>
      <c r="M236" s="47">
        <v>1638728.64</v>
      </c>
      <c r="N236" s="46">
        <v>109909.89</v>
      </c>
      <c r="O236" s="46">
        <v>21981.98</v>
      </c>
      <c r="P236" s="46">
        <v>87927.91</v>
      </c>
      <c r="Q236" s="30">
        <f t="shared" si="3"/>
        <v>1798187.4399999997</v>
      </c>
    </row>
    <row r="237" spans="1:17" ht="12.75">
      <c r="A237" s="53">
        <v>226</v>
      </c>
      <c r="B237" s="44" t="s">
        <v>257</v>
      </c>
      <c r="C237" s="45">
        <v>0.446205728520495</v>
      </c>
      <c r="D237" s="46">
        <v>287541.87</v>
      </c>
      <c r="E237" s="46">
        <v>58673.64</v>
      </c>
      <c r="F237" s="46">
        <v>228868.23</v>
      </c>
      <c r="G237" s="46">
        <v>11929.34</v>
      </c>
      <c r="H237" s="46">
        <v>2385.87</v>
      </c>
      <c r="I237" s="46">
        <v>95.43</v>
      </c>
      <c r="J237" s="46">
        <v>9448.04</v>
      </c>
      <c r="K237" s="46">
        <v>2247381</v>
      </c>
      <c r="L237" s="46">
        <v>449476.2</v>
      </c>
      <c r="M237" s="47">
        <v>1797904.8</v>
      </c>
      <c r="N237" s="46">
        <v>120583.59</v>
      </c>
      <c r="O237" s="46">
        <v>24116.72</v>
      </c>
      <c r="P237" s="46">
        <v>96466.87</v>
      </c>
      <c r="Q237" s="30">
        <f t="shared" si="3"/>
        <v>2132687.94</v>
      </c>
    </row>
    <row r="238" spans="1:17" ht="12.75">
      <c r="A238" s="53">
        <v>227</v>
      </c>
      <c r="B238" s="44" t="s">
        <v>258</v>
      </c>
      <c r="C238" s="45">
        <v>0.093800839331521</v>
      </c>
      <c r="D238" s="46">
        <v>32041.61</v>
      </c>
      <c r="E238" s="46">
        <v>5915.19</v>
      </c>
      <c r="F238" s="46">
        <v>26126.42</v>
      </c>
      <c r="G238" s="46">
        <v>2508.19</v>
      </c>
      <c r="H238" s="46">
        <v>501.64</v>
      </c>
      <c r="I238" s="46">
        <v>20.07</v>
      </c>
      <c r="J238" s="46">
        <v>1986.48</v>
      </c>
      <c r="K238" s="46">
        <v>472493.79</v>
      </c>
      <c r="L238" s="46">
        <v>94498.71</v>
      </c>
      <c r="M238" s="47">
        <v>377995.08</v>
      </c>
      <c r="N238" s="46">
        <v>25370.35</v>
      </c>
      <c r="O238" s="46">
        <v>5074.07</v>
      </c>
      <c r="P238" s="46">
        <v>20296.28</v>
      </c>
      <c r="Q238" s="30">
        <f t="shared" si="3"/>
        <v>426404.26</v>
      </c>
    </row>
    <row r="239" spans="1:17" ht="12.75">
      <c r="A239" s="53">
        <v>228</v>
      </c>
      <c r="B239" s="44" t="s">
        <v>259</v>
      </c>
      <c r="C239" s="45">
        <v>0.101971906154814</v>
      </c>
      <c r="D239" s="46">
        <v>3709.69</v>
      </c>
      <c r="E239" s="46">
        <v>836.79</v>
      </c>
      <c r="F239" s="46">
        <v>2872.9</v>
      </c>
      <c r="G239" s="46">
        <v>2726.61</v>
      </c>
      <c r="H239" s="46">
        <v>545.32</v>
      </c>
      <c r="I239" s="46">
        <v>21.81</v>
      </c>
      <c r="J239" s="46">
        <v>2159.48</v>
      </c>
      <c r="K239" s="46">
        <v>513647.34</v>
      </c>
      <c r="L239" s="46">
        <v>102729.53</v>
      </c>
      <c r="M239" s="47">
        <v>410917.81</v>
      </c>
      <c r="N239" s="46">
        <v>27578.010000000002</v>
      </c>
      <c r="O239" s="46">
        <v>5515.6</v>
      </c>
      <c r="P239" s="46">
        <v>22062.41</v>
      </c>
      <c r="Q239" s="30">
        <f t="shared" si="3"/>
        <v>438012.6</v>
      </c>
    </row>
    <row r="240" spans="1:17" ht="12.75">
      <c r="A240" s="53">
        <v>229</v>
      </c>
      <c r="B240" s="44" t="s">
        <v>260</v>
      </c>
      <c r="C240" s="45">
        <v>0.085844555117963</v>
      </c>
      <c r="D240" s="46">
        <v>24908.43</v>
      </c>
      <c r="E240" s="46">
        <v>5724.76</v>
      </c>
      <c r="F240" s="46">
        <v>19183.67</v>
      </c>
      <c r="G240" s="46">
        <v>2295.45</v>
      </c>
      <c r="H240" s="46">
        <v>459.09</v>
      </c>
      <c r="I240" s="46">
        <v>18.36</v>
      </c>
      <c r="J240" s="46">
        <v>1818</v>
      </c>
      <c r="K240" s="46">
        <v>432421.94</v>
      </c>
      <c r="L240" s="46">
        <v>86484.41</v>
      </c>
      <c r="M240" s="47">
        <v>345937.53</v>
      </c>
      <c r="N240" s="46">
        <v>23220.71</v>
      </c>
      <c r="O240" s="46">
        <v>4644.14</v>
      </c>
      <c r="P240" s="46">
        <v>18576.57</v>
      </c>
      <c r="Q240" s="30">
        <f t="shared" si="3"/>
        <v>385515.77</v>
      </c>
    </row>
    <row r="241" spans="1:17" ht="12.75">
      <c r="A241" s="53">
        <v>230</v>
      </c>
      <c r="B241" s="44" t="s">
        <v>261</v>
      </c>
      <c r="C241" s="45">
        <v>0.068472371178814</v>
      </c>
      <c r="D241" s="46">
        <v>5377.84</v>
      </c>
      <c r="E241" s="46">
        <v>1104.1</v>
      </c>
      <c r="F241" s="46">
        <v>4273.74</v>
      </c>
      <c r="G241" s="46">
        <v>1831.05</v>
      </c>
      <c r="H241" s="46">
        <v>366.21</v>
      </c>
      <c r="I241" s="46">
        <v>14.65</v>
      </c>
      <c r="J241" s="46">
        <v>1450.19</v>
      </c>
      <c r="K241" s="46">
        <v>344926.98</v>
      </c>
      <c r="L241" s="46">
        <v>68985.41</v>
      </c>
      <c r="M241" s="47">
        <v>275941.57</v>
      </c>
      <c r="N241" s="46">
        <v>18527.059999999998</v>
      </c>
      <c r="O241" s="46">
        <v>3705.41</v>
      </c>
      <c r="P241" s="46">
        <v>14821.65</v>
      </c>
      <c r="Q241" s="30">
        <f t="shared" si="3"/>
        <v>296487.15</v>
      </c>
    </row>
    <row r="242" spans="1:17" ht="12.75">
      <c r="A242" s="53">
        <v>231</v>
      </c>
      <c r="B242" s="44" t="s">
        <v>262</v>
      </c>
      <c r="C242" s="45">
        <v>0.108450344121254</v>
      </c>
      <c r="D242" s="46">
        <v>47468.67</v>
      </c>
      <c r="E242" s="46">
        <v>11598.94</v>
      </c>
      <c r="F242" s="46">
        <v>35869.73</v>
      </c>
      <c r="G242" s="46">
        <v>2899.81</v>
      </c>
      <c r="H242" s="46">
        <v>579.96</v>
      </c>
      <c r="I242" s="46">
        <v>23.2</v>
      </c>
      <c r="J242" s="46">
        <v>2296.65</v>
      </c>
      <c r="K242" s="46">
        <v>546275.88</v>
      </c>
      <c r="L242" s="46">
        <v>109255.08</v>
      </c>
      <c r="M242" s="47">
        <v>437020.8</v>
      </c>
      <c r="N242" s="46">
        <v>29328.370000000003</v>
      </c>
      <c r="O242" s="46">
        <v>5865.67</v>
      </c>
      <c r="P242" s="46">
        <v>23462.7</v>
      </c>
      <c r="Q242" s="30">
        <f t="shared" si="3"/>
        <v>498649.88</v>
      </c>
    </row>
    <row r="243" spans="1:17" ht="12.75">
      <c r="A243" s="53">
        <v>232</v>
      </c>
      <c r="B243" s="44" t="s">
        <v>263</v>
      </c>
      <c r="C243" s="45">
        <v>0.075563111396838</v>
      </c>
      <c r="D243" s="46">
        <v>18226.18</v>
      </c>
      <c r="E243" s="46">
        <v>3814.45</v>
      </c>
      <c r="F243" s="46">
        <v>14411.73</v>
      </c>
      <c r="G243" s="46">
        <v>2020.6</v>
      </c>
      <c r="H243" s="46">
        <v>404.12</v>
      </c>
      <c r="I243" s="46">
        <v>16.16</v>
      </c>
      <c r="J243" s="46">
        <v>1600.32</v>
      </c>
      <c r="K243" s="46">
        <v>380639.19</v>
      </c>
      <c r="L243" s="46">
        <v>76127.75</v>
      </c>
      <c r="M243" s="47">
        <v>304511.44</v>
      </c>
      <c r="N243" s="46">
        <v>20442.850000000002</v>
      </c>
      <c r="O243" s="46">
        <v>4088.57</v>
      </c>
      <c r="P243" s="46">
        <v>16354.28</v>
      </c>
      <c r="Q243" s="30">
        <f t="shared" si="3"/>
        <v>336877.77</v>
      </c>
    </row>
    <row r="244" spans="1:17" ht="12.75">
      <c r="A244" s="53">
        <v>233</v>
      </c>
      <c r="B244" s="44" t="s">
        <v>264</v>
      </c>
      <c r="C244" s="45">
        <v>0.722887209827415</v>
      </c>
      <c r="D244" s="46">
        <v>1043305.68</v>
      </c>
      <c r="E244" s="46">
        <v>220521.79</v>
      </c>
      <c r="F244" s="46">
        <v>822783.89</v>
      </c>
      <c r="G244" s="46">
        <v>19326.15</v>
      </c>
      <c r="H244" s="46">
        <v>3865.23</v>
      </c>
      <c r="I244" s="46">
        <v>154.61</v>
      </c>
      <c r="J244" s="46">
        <v>15306.31</v>
      </c>
      <c r="K244" s="46">
        <v>3640887.37</v>
      </c>
      <c r="L244" s="46">
        <v>728177.43</v>
      </c>
      <c r="M244" s="47">
        <v>2912709.94</v>
      </c>
      <c r="N244" s="46">
        <v>195337.77000000002</v>
      </c>
      <c r="O244" s="46">
        <v>39067.55</v>
      </c>
      <c r="P244" s="46">
        <v>156270.22</v>
      </c>
      <c r="Q244" s="30">
        <f t="shared" si="3"/>
        <v>3907070.3600000003</v>
      </c>
    </row>
    <row r="245" spans="1:17" ht="12.75">
      <c r="A245" s="53">
        <v>234</v>
      </c>
      <c r="B245" s="44" t="s">
        <v>265</v>
      </c>
      <c r="C245" s="45">
        <v>0.09754132891997</v>
      </c>
      <c r="D245" s="46">
        <v>24277.64</v>
      </c>
      <c r="E245" s="46">
        <v>4731.16</v>
      </c>
      <c r="F245" s="46">
        <v>19546.48</v>
      </c>
      <c r="G245" s="46">
        <v>2608.19</v>
      </c>
      <c r="H245" s="46">
        <v>521.64</v>
      </c>
      <c r="I245" s="46">
        <v>20.87</v>
      </c>
      <c r="J245" s="46">
        <v>2065.68</v>
      </c>
      <c r="K245" s="46">
        <v>491332.73</v>
      </c>
      <c r="L245" s="46">
        <v>98266.56</v>
      </c>
      <c r="M245" s="47">
        <v>393066.17</v>
      </c>
      <c r="N245" s="46">
        <v>26380.96</v>
      </c>
      <c r="O245" s="46">
        <v>5276.19</v>
      </c>
      <c r="P245" s="46">
        <v>21104.77</v>
      </c>
      <c r="Q245" s="30">
        <f t="shared" si="3"/>
        <v>435783.1</v>
      </c>
    </row>
    <row r="246" spans="1:17" ht="12.75">
      <c r="A246" s="53">
        <v>235</v>
      </c>
      <c r="B246" s="44" t="s">
        <v>266</v>
      </c>
      <c r="C246" s="45">
        <v>0.124435346314974</v>
      </c>
      <c r="D246" s="46">
        <v>42941.19</v>
      </c>
      <c r="E246" s="46">
        <v>9783.99</v>
      </c>
      <c r="F246" s="46">
        <v>33157.2</v>
      </c>
      <c r="G246" s="46">
        <v>3327.16</v>
      </c>
      <c r="H246" s="46">
        <v>665.43</v>
      </c>
      <c r="I246" s="46">
        <v>26.62</v>
      </c>
      <c r="J246" s="46">
        <v>2635.11</v>
      </c>
      <c r="K246" s="46">
        <v>626784.49</v>
      </c>
      <c r="L246" s="46">
        <v>125356.9</v>
      </c>
      <c r="M246" s="47">
        <v>501427.59</v>
      </c>
      <c r="N246" s="46">
        <v>33647.22</v>
      </c>
      <c r="O246" s="46">
        <v>6729.44</v>
      </c>
      <c r="P246" s="46">
        <v>26917.78</v>
      </c>
      <c r="Q246" s="30">
        <f t="shared" si="3"/>
        <v>564137.68</v>
      </c>
    </row>
    <row r="247" spans="1:17" ht="12.75">
      <c r="A247" s="53">
        <v>236</v>
      </c>
      <c r="B247" s="44" t="s">
        <v>267</v>
      </c>
      <c r="C247" s="45">
        <v>0.298113803767668</v>
      </c>
      <c r="D247" s="46">
        <v>55075.29</v>
      </c>
      <c r="E247" s="46">
        <v>12438.92</v>
      </c>
      <c r="F247" s="46">
        <v>42636.37</v>
      </c>
      <c r="G247" s="46">
        <v>7970.26</v>
      </c>
      <c r="H247" s="46">
        <v>1594.05</v>
      </c>
      <c r="I247" s="46">
        <v>63.76</v>
      </c>
      <c r="J247" s="46">
        <v>6312.45</v>
      </c>
      <c r="K247" s="46">
        <v>1501516.05</v>
      </c>
      <c r="L247" s="46">
        <v>300303.22</v>
      </c>
      <c r="M247" s="47">
        <v>1201212.83</v>
      </c>
      <c r="N247" s="46">
        <v>80571.91</v>
      </c>
      <c r="O247" s="46">
        <v>16114.38</v>
      </c>
      <c r="P247" s="46">
        <v>64457.53</v>
      </c>
      <c r="Q247" s="30">
        <f t="shared" si="3"/>
        <v>1314619.1800000002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13910.97</v>
      </c>
      <c r="E248" s="46">
        <v>3015.75</v>
      </c>
      <c r="F248" s="46">
        <v>10895.22</v>
      </c>
      <c r="G248" s="46">
        <v>1761.11</v>
      </c>
      <c r="H248" s="46">
        <v>352.22</v>
      </c>
      <c r="I248" s="46">
        <v>14.09</v>
      </c>
      <c r="J248" s="46">
        <v>1394.8</v>
      </c>
      <c r="K248" s="46">
        <v>331780.85</v>
      </c>
      <c r="L248" s="46">
        <v>66356.09</v>
      </c>
      <c r="M248" s="47">
        <v>265424.76</v>
      </c>
      <c r="N248" s="46">
        <v>17798.28</v>
      </c>
      <c r="O248" s="46">
        <v>3559.66</v>
      </c>
      <c r="P248" s="46">
        <v>14238.62</v>
      </c>
      <c r="Q248" s="30">
        <f t="shared" si="3"/>
        <v>291953.4</v>
      </c>
    </row>
    <row r="249" spans="1:17" ht="12.75">
      <c r="A249" s="53">
        <v>238</v>
      </c>
      <c r="B249" s="44" t="s">
        <v>269</v>
      </c>
      <c r="C249" s="45">
        <v>0.341772382491064</v>
      </c>
      <c r="D249" s="46">
        <v>481462.91</v>
      </c>
      <c r="E249" s="46">
        <v>108378.57</v>
      </c>
      <c r="F249" s="46">
        <v>373084.34</v>
      </c>
      <c r="G249" s="46">
        <v>9137.45</v>
      </c>
      <c r="H249" s="46">
        <v>1827.49</v>
      </c>
      <c r="I249" s="46">
        <v>73.1</v>
      </c>
      <c r="J249" s="46">
        <v>7236.86</v>
      </c>
      <c r="K249" s="46">
        <v>1721402.47</v>
      </c>
      <c r="L249" s="46">
        <v>344280.5</v>
      </c>
      <c r="M249" s="47">
        <v>1377121.97</v>
      </c>
      <c r="N249" s="46">
        <v>92367.64</v>
      </c>
      <c r="O249" s="46">
        <v>18473.53</v>
      </c>
      <c r="P249" s="46">
        <v>73894.11</v>
      </c>
      <c r="Q249" s="30">
        <f t="shared" si="3"/>
        <v>1831337.28</v>
      </c>
    </row>
    <row r="250" spans="1:17" ht="12.75">
      <c r="A250" s="53">
        <v>239</v>
      </c>
      <c r="B250" s="44" t="s">
        <v>270</v>
      </c>
      <c r="C250" s="45">
        <v>0.207793871905662</v>
      </c>
      <c r="D250" s="46">
        <v>131887.11</v>
      </c>
      <c r="E250" s="46">
        <v>27300.7</v>
      </c>
      <c r="F250" s="46">
        <v>104586.41</v>
      </c>
      <c r="G250" s="46">
        <v>5555.68</v>
      </c>
      <c r="H250" s="46">
        <v>1111.14</v>
      </c>
      <c r="I250" s="46">
        <v>44.45</v>
      </c>
      <c r="J250" s="46">
        <v>4400.09</v>
      </c>
      <c r="K250" s="46">
        <v>1046619.77</v>
      </c>
      <c r="L250" s="46">
        <v>209324.01</v>
      </c>
      <c r="M250" s="47">
        <v>837295.76</v>
      </c>
      <c r="N250" s="46">
        <v>56169.14</v>
      </c>
      <c r="O250" s="46">
        <v>11233.83</v>
      </c>
      <c r="P250" s="46">
        <v>44935.31</v>
      </c>
      <c r="Q250" s="30">
        <f t="shared" si="3"/>
        <v>991217.5700000001</v>
      </c>
    </row>
    <row r="251" spans="1:17" ht="12.75">
      <c r="A251" s="53">
        <v>240</v>
      </c>
      <c r="B251" s="44" t="s">
        <v>271</v>
      </c>
      <c r="C251" s="45">
        <v>0.125514616081437</v>
      </c>
      <c r="D251" s="46">
        <v>27785.51</v>
      </c>
      <c r="E251" s="46">
        <v>5649.74</v>
      </c>
      <c r="F251" s="46">
        <v>22135.77</v>
      </c>
      <c r="G251" s="46">
        <v>3356.01</v>
      </c>
      <c r="H251" s="46">
        <v>671.2</v>
      </c>
      <c r="I251" s="46">
        <v>26.85</v>
      </c>
      <c r="J251" s="46">
        <v>2657.96</v>
      </c>
      <c r="K251" s="46">
        <v>632220.21</v>
      </c>
      <c r="L251" s="46">
        <v>126443.98</v>
      </c>
      <c r="M251" s="47">
        <v>505776.23</v>
      </c>
      <c r="N251" s="46">
        <v>33938.82</v>
      </c>
      <c r="O251" s="46">
        <v>6787.76</v>
      </c>
      <c r="P251" s="46">
        <v>27151.06</v>
      </c>
      <c r="Q251" s="30">
        <f t="shared" si="3"/>
        <v>557721.02</v>
      </c>
    </row>
    <row r="252" spans="1:17" ht="12.75">
      <c r="A252" s="53">
        <v>241</v>
      </c>
      <c r="B252" s="44" t="s">
        <v>272</v>
      </c>
      <c r="C252" s="45">
        <v>0.410366484939807</v>
      </c>
      <c r="D252" s="46">
        <v>689964.19</v>
      </c>
      <c r="E252" s="46">
        <v>145812.66</v>
      </c>
      <c r="F252" s="46">
        <v>544151.53</v>
      </c>
      <c r="G252" s="46">
        <v>10970.86</v>
      </c>
      <c r="H252" s="46">
        <v>2194.17</v>
      </c>
      <c r="I252" s="46">
        <v>87.77</v>
      </c>
      <c r="J252" s="46">
        <v>8688.92</v>
      </c>
      <c r="K252" s="46">
        <v>2066828.65</v>
      </c>
      <c r="L252" s="46">
        <v>413365.69</v>
      </c>
      <c r="M252" s="47">
        <v>1653462.96</v>
      </c>
      <c r="N252" s="46">
        <v>110880.73000000001</v>
      </c>
      <c r="O252" s="46">
        <v>22176.15</v>
      </c>
      <c r="P252" s="46">
        <v>88704.58</v>
      </c>
      <c r="Q252" s="30">
        <f t="shared" si="3"/>
        <v>2295007.99</v>
      </c>
    </row>
    <row r="253" spans="1:17" ht="12.75">
      <c r="A253" s="53">
        <v>242</v>
      </c>
      <c r="B253" s="44" t="s">
        <v>273</v>
      </c>
      <c r="C253" s="45">
        <v>0.101530848586518</v>
      </c>
      <c r="D253" s="46">
        <v>42450.31</v>
      </c>
      <c r="E253" s="46">
        <v>9745.7</v>
      </c>
      <c r="F253" s="46">
        <v>32704.61</v>
      </c>
      <c r="G253" s="46">
        <v>2714.84</v>
      </c>
      <c r="H253" s="46">
        <v>542.97</v>
      </c>
      <c r="I253" s="46">
        <v>21.72</v>
      </c>
      <c r="J253" s="46">
        <v>2150.15</v>
      </c>
      <c r="K253" s="46">
        <v>511425.99</v>
      </c>
      <c r="L253" s="46">
        <v>102285.24</v>
      </c>
      <c r="M253" s="47">
        <v>409140.75</v>
      </c>
      <c r="N253" s="46">
        <v>27458.850000000002</v>
      </c>
      <c r="O253" s="46">
        <v>5491.77</v>
      </c>
      <c r="P253" s="46">
        <v>21967.08</v>
      </c>
      <c r="Q253" s="30">
        <f t="shared" si="3"/>
        <v>465962.59</v>
      </c>
    </row>
    <row r="254" spans="1:17" ht="12.75">
      <c r="A254" s="53">
        <v>243</v>
      </c>
      <c r="B254" s="44" t="s">
        <v>274</v>
      </c>
      <c r="C254" s="45">
        <v>0.293523152459327</v>
      </c>
      <c r="D254" s="46">
        <v>156686.9</v>
      </c>
      <c r="E254" s="46">
        <v>33502.16</v>
      </c>
      <c r="F254" s="46">
        <v>123184.74</v>
      </c>
      <c r="G254" s="46">
        <v>7847.54</v>
      </c>
      <c r="H254" s="46">
        <v>1569.51</v>
      </c>
      <c r="I254" s="46">
        <v>62.78</v>
      </c>
      <c r="J254" s="46">
        <v>6215.25</v>
      </c>
      <c r="K254" s="46">
        <v>1478395.15</v>
      </c>
      <c r="L254" s="46">
        <v>295679.04</v>
      </c>
      <c r="M254" s="47">
        <v>1182716.11</v>
      </c>
      <c r="N254" s="46">
        <v>79331.6</v>
      </c>
      <c r="O254" s="46">
        <v>15866.32</v>
      </c>
      <c r="P254" s="46">
        <v>63465.28</v>
      </c>
      <c r="Q254" s="30">
        <f t="shared" si="3"/>
        <v>1375581.3800000001</v>
      </c>
    </row>
    <row r="255" spans="1:17" ht="12.75">
      <c r="A255" s="53">
        <v>244</v>
      </c>
      <c r="B255" s="44" t="s">
        <v>275</v>
      </c>
      <c r="C255" s="45">
        <v>0.319562631209154</v>
      </c>
      <c r="D255" s="46">
        <v>100238.09</v>
      </c>
      <c r="E255" s="46">
        <v>23569.88</v>
      </c>
      <c r="F255" s="46">
        <v>76668.21</v>
      </c>
      <c r="G255" s="46">
        <v>8543.19</v>
      </c>
      <c r="H255" s="46">
        <v>1708.64</v>
      </c>
      <c r="I255" s="46">
        <v>68.35</v>
      </c>
      <c r="J255" s="46">
        <v>6766.2</v>
      </c>
      <c r="K255" s="46">
        <v>1609477.29</v>
      </c>
      <c r="L255" s="46">
        <v>321895.51</v>
      </c>
      <c r="M255" s="47">
        <v>1287581.78</v>
      </c>
      <c r="N255" s="46">
        <v>86339.87</v>
      </c>
      <c r="O255" s="46">
        <v>17267.97</v>
      </c>
      <c r="P255" s="46">
        <v>69071.9</v>
      </c>
      <c r="Q255" s="30">
        <f t="shared" si="3"/>
        <v>1440088.0899999999</v>
      </c>
    </row>
    <row r="256" spans="1:17" ht="12.75">
      <c r="A256" s="53">
        <v>245</v>
      </c>
      <c r="B256" s="44" t="s">
        <v>276</v>
      </c>
      <c r="C256" s="45">
        <v>0.108075012290811</v>
      </c>
      <c r="D256" s="46">
        <v>15801.73</v>
      </c>
      <c r="E256" s="46">
        <v>3060.35</v>
      </c>
      <c r="F256" s="46">
        <v>12741.38</v>
      </c>
      <c r="G256" s="46">
        <v>2889.79</v>
      </c>
      <c r="H256" s="46">
        <v>577.96</v>
      </c>
      <c r="I256" s="46">
        <v>23.12</v>
      </c>
      <c r="J256" s="46">
        <v>2288.71</v>
      </c>
      <c r="K256" s="46">
        <v>544385.75</v>
      </c>
      <c r="L256" s="46">
        <v>108877.21</v>
      </c>
      <c r="M256" s="47">
        <v>435508.54</v>
      </c>
      <c r="N256" s="46">
        <v>29226.96</v>
      </c>
      <c r="O256" s="46">
        <v>5845.39</v>
      </c>
      <c r="P256" s="46">
        <v>23381.57</v>
      </c>
      <c r="Q256" s="30">
        <f t="shared" si="3"/>
        <v>473920.2</v>
      </c>
    </row>
    <row r="257" spans="1:17" ht="12.75">
      <c r="A257" s="53">
        <v>246</v>
      </c>
      <c r="B257" s="48" t="s">
        <v>277</v>
      </c>
      <c r="C257" s="49">
        <v>0.293044448435136</v>
      </c>
      <c r="D257" s="50">
        <v>16817.69</v>
      </c>
      <c r="E257" s="50">
        <v>3420.99</v>
      </c>
      <c r="F257" s="50">
        <v>13396.7</v>
      </c>
      <c r="G257" s="50">
        <v>7834.75</v>
      </c>
      <c r="H257" s="50">
        <v>1566.95</v>
      </c>
      <c r="I257" s="50">
        <v>62.68</v>
      </c>
      <c r="J257" s="50">
        <v>6205.12</v>
      </c>
      <c r="K257" s="50">
        <v>1475984.3</v>
      </c>
      <c r="L257" s="50">
        <v>295196.89</v>
      </c>
      <c r="M257" s="51">
        <v>1180787.41</v>
      </c>
      <c r="N257" s="50">
        <v>79202.32</v>
      </c>
      <c r="O257" s="50">
        <v>15840.460000000001</v>
      </c>
      <c r="P257" s="50">
        <v>63361.86</v>
      </c>
      <c r="Q257" s="31">
        <f t="shared" si="3"/>
        <v>1263751.09</v>
      </c>
    </row>
    <row r="258" spans="1:24" ht="20.4">
      <c r="A258" s="55"/>
      <c r="B258" s="54" t="s">
        <v>10</v>
      </c>
      <c r="C258" s="27">
        <f>SUM(C12:C257)</f>
        <v>100.00000000000001</v>
      </c>
      <c r="D258" s="9">
        <f>SUM(D12:D257)</f>
        <v>87048752.49000004</v>
      </c>
      <c r="E258" s="9">
        <f aca="true" t="shared" si="4" ref="E258:M258">SUM(E12:E257)</f>
        <v>18823528.91000001</v>
      </c>
      <c r="F258" s="9">
        <f t="shared" si="4"/>
        <v>68225223.57999998</v>
      </c>
      <c r="G258" s="9">
        <f t="shared" si="4"/>
        <v>2673398.890000001</v>
      </c>
      <c r="H258" s="9">
        <f t="shared" si="4"/>
        <v>534680.02</v>
      </c>
      <c r="I258" s="9">
        <f t="shared" si="4"/>
        <v>21387.209999999992</v>
      </c>
      <c r="J258" s="9">
        <f t="shared" si="4"/>
        <v>2117331.660000001</v>
      </c>
      <c r="K258" s="9">
        <f t="shared" si="4"/>
        <v>503650009.33000016</v>
      </c>
      <c r="L258" s="9">
        <f>SUM(L12:L257)</f>
        <v>100730002.00999987</v>
      </c>
      <c r="M258" s="29">
        <f t="shared" si="4"/>
        <v>402920007.32</v>
      </c>
      <c r="N258" s="9">
        <f>SUM(N12:N257)</f>
        <v>27018138.380000014</v>
      </c>
      <c r="O258" s="9">
        <f>SUM(O12:O257)</f>
        <v>5403627.680000001</v>
      </c>
      <c r="P258" s="9">
        <f>SUM(P12:P257)</f>
        <v>21614510.700000003</v>
      </c>
      <c r="Q258" s="32">
        <f>SUM(Q12:Q257)</f>
        <v>494877073.2599999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2"/>
    </row>
    <row r="265" spans="1:17" ht="15.6">
      <c r="A265" s="6"/>
      <c r="B265" s="1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7" ht="15.6">
      <c r="A266" s="1"/>
      <c r="B266" s="17" t="s">
        <v>299</v>
      </c>
      <c r="C266" s="5"/>
      <c r="D266" s="1"/>
      <c r="E266" s="1"/>
      <c r="F266" s="1"/>
      <c r="G266" s="1"/>
      <c r="H266" s="68"/>
      <c r="I266" s="68"/>
      <c r="J266" s="68"/>
      <c r="K266" s="68"/>
      <c r="L266" s="68"/>
      <c r="M266" s="6"/>
      <c r="N266" s="6"/>
      <c r="O266" s="6"/>
      <c r="P266" s="6"/>
      <c r="Q266" s="18"/>
    </row>
    <row r="267" spans="1:17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68"/>
      <c r="M267" s="68"/>
      <c r="N267" s="68"/>
      <c r="O267" s="68"/>
      <c r="P267" s="68"/>
      <c r="Q267" s="68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69"/>
      <c r="M268" s="69"/>
      <c r="N268" s="69"/>
      <c r="O268" s="69"/>
      <c r="P268" s="69"/>
      <c r="Q268" s="69"/>
    </row>
    <row r="269" spans="1:17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0"/>
      <c r="M269" s="70"/>
      <c r="N269" s="70"/>
      <c r="O269" s="70"/>
      <c r="P269" s="70"/>
      <c r="Q269" s="70"/>
    </row>
    <row r="270" spans="1:17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71"/>
      <c r="O270" s="16"/>
      <c r="P270" s="16"/>
      <c r="Q270" s="12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5" spans="3:17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8">
    <mergeCell ref="H270:L270"/>
    <mergeCell ref="G267:J267"/>
    <mergeCell ref="G268:J268"/>
    <mergeCell ref="A10:A11"/>
    <mergeCell ref="B10:B11"/>
    <mergeCell ref="C10:C11"/>
    <mergeCell ref="Q10:Q11"/>
    <mergeCell ref="G269:J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0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6" width="16.7109375" style="0" hidden="1" customWidth="1"/>
    <col min="17" max="17" width="20.2812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304</v>
      </c>
      <c r="L10" s="62"/>
      <c r="M10" s="63"/>
      <c r="N10" s="61" t="s">
        <v>296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39" t="s">
        <v>32</v>
      </c>
      <c r="C12" s="40">
        <v>0.142606982233575</v>
      </c>
      <c r="D12" s="41">
        <v>95171.35</v>
      </c>
      <c r="E12" s="41">
        <v>18488.27</v>
      </c>
      <c r="F12" s="41">
        <v>76683.08</v>
      </c>
      <c r="G12" s="41">
        <v>4321.11</v>
      </c>
      <c r="H12" s="41">
        <v>864.22</v>
      </c>
      <c r="I12" s="41">
        <v>34.57</v>
      </c>
      <c r="J12" s="41">
        <v>3422.32</v>
      </c>
      <c r="K12" s="41">
        <v>629859.8048369065</v>
      </c>
      <c r="L12" s="41">
        <v>132346.26</v>
      </c>
      <c r="M12" s="42">
        <v>497513.5448369065</v>
      </c>
      <c r="N12" s="41">
        <v>0</v>
      </c>
      <c r="O12" s="41">
        <v>0</v>
      </c>
      <c r="P12" s="41">
        <v>0</v>
      </c>
      <c r="Q12" s="43">
        <f>+F12+J12+M12+P12</f>
        <v>577618.9448369065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85174.31</v>
      </c>
      <c r="E13" s="46">
        <v>16486.9</v>
      </c>
      <c r="F13" s="46">
        <v>68687.41</v>
      </c>
      <c r="G13" s="46">
        <v>4637.67</v>
      </c>
      <c r="H13" s="46">
        <v>927.53</v>
      </c>
      <c r="I13" s="46">
        <v>37.1</v>
      </c>
      <c r="J13" s="46">
        <v>3673.04</v>
      </c>
      <c r="K13" s="46">
        <v>649775.1284648046</v>
      </c>
      <c r="L13" s="46">
        <v>142041.54</v>
      </c>
      <c r="M13" s="47">
        <v>507733.5884648046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580094.0384648045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224725.96</v>
      </c>
      <c r="E14" s="46">
        <v>42276.08</v>
      </c>
      <c r="F14" s="46">
        <v>182449.88</v>
      </c>
      <c r="G14" s="46">
        <v>10087.3</v>
      </c>
      <c r="H14" s="46">
        <v>2017.46</v>
      </c>
      <c r="I14" s="46">
        <v>80.7</v>
      </c>
      <c r="J14" s="46">
        <v>7989.14</v>
      </c>
      <c r="K14" s="46">
        <v>1544759.3394476203</v>
      </c>
      <c r="L14" s="46">
        <v>308951.84</v>
      </c>
      <c r="M14" s="47">
        <v>1235807.4994476202</v>
      </c>
      <c r="N14" s="46">
        <v>0</v>
      </c>
      <c r="O14" s="46">
        <v>0</v>
      </c>
      <c r="P14" s="46">
        <v>0</v>
      </c>
      <c r="Q14" s="30">
        <f t="shared" si="0"/>
        <v>1426246.5194476203</v>
      </c>
    </row>
    <row r="15" spans="1:17" ht="12.75">
      <c r="A15" s="53">
        <v>4</v>
      </c>
      <c r="B15" s="44" t="s">
        <v>35</v>
      </c>
      <c r="C15" s="45">
        <v>0.054538195465033</v>
      </c>
      <c r="D15" s="46">
        <v>13562.59</v>
      </c>
      <c r="E15" s="46">
        <v>2565.84</v>
      </c>
      <c r="F15" s="46">
        <v>10996.75</v>
      </c>
      <c r="G15" s="46">
        <v>1652.56</v>
      </c>
      <c r="H15" s="46">
        <v>330.51</v>
      </c>
      <c r="I15" s="46">
        <v>13.22</v>
      </c>
      <c r="J15" s="46">
        <v>1308.83</v>
      </c>
      <c r="K15" s="46">
        <v>253070.55038470752</v>
      </c>
      <c r="L15" s="46">
        <v>50614.13</v>
      </c>
      <c r="M15" s="47">
        <v>202456.4203847075</v>
      </c>
      <c r="N15" s="46">
        <v>0</v>
      </c>
      <c r="O15" s="46">
        <v>0</v>
      </c>
      <c r="P15" s="46">
        <v>0</v>
      </c>
      <c r="Q15" s="30">
        <f t="shared" si="0"/>
        <v>214762.0003847075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10788.99</v>
      </c>
      <c r="E16" s="46">
        <v>1976.03</v>
      </c>
      <c r="F16" s="46">
        <v>8812.96</v>
      </c>
      <c r="G16" s="46">
        <v>7611.46</v>
      </c>
      <c r="H16" s="46">
        <v>1522.29</v>
      </c>
      <c r="I16" s="46">
        <v>60.89</v>
      </c>
      <c r="J16" s="46">
        <v>6028.28</v>
      </c>
      <c r="K16" s="46">
        <v>1165612.0640949165</v>
      </c>
      <c r="L16" s="46">
        <v>233122.47</v>
      </c>
      <c r="M16" s="47">
        <v>932489.5940949165</v>
      </c>
      <c r="N16" s="46">
        <v>0</v>
      </c>
      <c r="O16" s="46">
        <v>0</v>
      </c>
      <c r="P16" s="46">
        <v>0</v>
      </c>
      <c r="Q16" s="30">
        <f t="shared" si="0"/>
        <v>947330.8340949165</v>
      </c>
    </row>
    <row r="17" spans="1:17" ht="12.75">
      <c r="A17" s="53">
        <v>6</v>
      </c>
      <c r="B17" s="44" t="s">
        <v>37</v>
      </c>
      <c r="C17" s="45">
        <v>0.086663969521126</v>
      </c>
      <c r="D17" s="46">
        <v>11168.8</v>
      </c>
      <c r="E17" s="46">
        <v>1918.35</v>
      </c>
      <c r="F17" s="46">
        <v>9250.45</v>
      </c>
      <c r="G17" s="46">
        <v>2626.01</v>
      </c>
      <c r="H17" s="46">
        <v>525.2</v>
      </c>
      <c r="I17" s="46">
        <v>21.01</v>
      </c>
      <c r="J17" s="46">
        <v>2079.8</v>
      </c>
      <c r="K17" s="46">
        <v>367923.1065502972</v>
      </c>
      <c r="L17" s="46">
        <v>80428.42</v>
      </c>
      <c r="M17" s="47">
        <v>287494.6865502972</v>
      </c>
      <c r="N17" s="46">
        <v>0</v>
      </c>
      <c r="O17" s="46">
        <v>0</v>
      </c>
      <c r="P17" s="46">
        <v>0</v>
      </c>
      <c r="Q17" s="30">
        <f>+F17+J17+M17+P17</f>
        <v>298824.9365502972</v>
      </c>
    </row>
    <row r="18" spans="1:17" ht="12.75">
      <c r="A18" s="53">
        <v>7</v>
      </c>
      <c r="B18" s="44" t="s">
        <v>38</v>
      </c>
      <c r="C18" s="45">
        <v>0.319573478130502</v>
      </c>
      <c r="D18" s="46">
        <v>253964.78</v>
      </c>
      <c r="E18" s="46">
        <v>48459.02</v>
      </c>
      <c r="F18" s="46">
        <v>205505.76</v>
      </c>
      <c r="G18" s="46">
        <v>9683.36</v>
      </c>
      <c r="H18" s="46">
        <v>1936.67</v>
      </c>
      <c r="I18" s="46">
        <v>77.47</v>
      </c>
      <c r="J18" s="46">
        <v>7669.22</v>
      </c>
      <c r="K18" s="46">
        <v>1423679.4047246617</v>
      </c>
      <c r="L18" s="46">
        <v>296579.84</v>
      </c>
      <c r="M18" s="47">
        <v>1127099.5647246616</v>
      </c>
      <c r="N18" s="46">
        <v>0</v>
      </c>
      <c r="O18" s="46">
        <v>0</v>
      </c>
      <c r="P18" s="46">
        <v>0</v>
      </c>
      <c r="Q18" s="30">
        <f>+F18+J18+M18+P18</f>
        <v>1340274.5447246616</v>
      </c>
    </row>
    <row r="19" spans="1:17" ht="12.75">
      <c r="A19" s="53">
        <v>8</v>
      </c>
      <c r="B19" s="44" t="s">
        <v>39</v>
      </c>
      <c r="C19" s="45">
        <v>0.506106181929115</v>
      </c>
      <c r="D19" s="46">
        <v>172752.64</v>
      </c>
      <c r="E19" s="46">
        <v>33828.04</v>
      </c>
      <c r="F19" s="46">
        <v>138924.6</v>
      </c>
      <c r="G19" s="46">
        <v>15335.46</v>
      </c>
      <c r="H19" s="46">
        <v>3067.09</v>
      </c>
      <c r="I19" s="46">
        <v>122.68</v>
      </c>
      <c r="J19" s="46">
        <v>12145.69</v>
      </c>
      <c r="K19" s="46">
        <v>2291639.9749643165</v>
      </c>
      <c r="L19" s="46">
        <v>469691.44</v>
      </c>
      <c r="M19" s="47">
        <v>1821948.5349643163</v>
      </c>
      <c r="N19" s="46">
        <v>0</v>
      </c>
      <c r="O19" s="46">
        <v>0</v>
      </c>
      <c r="P19" s="46">
        <v>0</v>
      </c>
      <c r="Q19" s="30">
        <f t="shared" si="0"/>
        <v>1973018.8249643163</v>
      </c>
    </row>
    <row r="20" spans="1:17" ht="12.75">
      <c r="A20" s="53">
        <v>9</v>
      </c>
      <c r="B20" s="44" t="s">
        <v>40</v>
      </c>
      <c r="C20" s="45">
        <v>0.062366771627185</v>
      </c>
      <c r="D20" s="46">
        <v>12946.25</v>
      </c>
      <c r="E20" s="46">
        <v>2498.87</v>
      </c>
      <c r="F20" s="46">
        <v>10447.38</v>
      </c>
      <c r="G20" s="46">
        <v>1889.76</v>
      </c>
      <c r="H20" s="46">
        <v>377.95</v>
      </c>
      <c r="I20" s="46">
        <v>15.12</v>
      </c>
      <c r="J20" s="46">
        <v>1496.69</v>
      </c>
      <c r="K20" s="46">
        <v>289397.06111545</v>
      </c>
      <c r="L20" s="46">
        <v>57879.4</v>
      </c>
      <c r="M20" s="47">
        <v>231517.66111544997</v>
      </c>
      <c r="N20" s="46">
        <v>0</v>
      </c>
      <c r="O20" s="46">
        <v>0</v>
      </c>
      <c r="P20" s="46">
        <v>0</v>
      </c>
      <c r="Q20" s="30">
        <f t="shared" si="0"/>
        <v>243461.73111544998</v>
      </c>
    </row>
    <row r="21" spans="1:17" ht="12.75">
      <c r="A21" s="53">
        <v>10</v>
      </c>
      <c r="B21" s="44" t="s">
        <v>41</v>
      </c>
      <c r="C21" s="45">
        <v>0.979581982763456</v>
      </c>
      <c r="D21" s="46">
        <v>83271.03</v>
      </c>
      <c r="E21" s="46">
        <v>16369.81</v>
      </c>
      <c r="F21" s="46">
        <v>66901.22</v>
      </c>
      <c r="G21" s="46">
        <v>29682.23</v>
      </c>
      <c r="H21" s="46">
        <v>5936.45</v>
      </c>
      <c r="I21" s="46">
        <v>237.46</v>
      </c>
      <c r="J21" s="46">
        <v>23508.32</v>
      </c>
      <c r="K21" s="46">
        <v>4538098.785959969</v>
      </c>
      <c r="L21" s="46">
        <v>909100.18</v>
      </c>
      <c r="M21" s="47">
        <v>3628998.6059599696</v>
      </c>
      <c r="N21" s="46">
        <v>0</v>
      </c>
      <c r="O21" s="46">
        <v>0</v>
      </c>
      <c r="P21" s="46">
        <v>0</v>
      </c>
      <c r="Q21" s="30">
        <f t="shared" si="0"/>
        <v>3719408.1459599696</v>
      </c>
    </row>
    <row r="22" spans="1:17" ht="12.75">
      <c r="A22" s="53">
        <v>11</v>
      </c>
      <c r="B22" s="44" t="s">
        <v>42</v>
      </c>
      <c r="C22" s="45">
        <v>0.143950055582074</v>
      </c>
      <c r="D22" s="46">
        <v>51317.85</v>
      </c>
      <c r="E22" s="46">
        <v>9766.9</v>
      </c>
      <c r="F22" s="46">
        <v>41550.95</v>
      </c>
      <c r="G22" s="46">
        <v>4361.81</v>
      </c>
      <c r="H22" s="46">
        <v>872.36</v>
      </c>
      <c r="I22" s="46">
        <v>34.89</v>
      </c>
      <c r="J22" s="46">
        <v>3454.56</v>
      </c>
      <c r="K22" s="46">
        <v>636091.9982910105</v>
      </c>
      <c r="L22" s="46">
        <v>133592.73</v>
      </c>
      <c r="M22" s="47">
        <v>502499.26829101046</v>
      </c>
      <c r="N22" s="46">
        <v>0</v>
      </c>
      <c r="O22" s="46">
        <v>0</v>
      </c>
      <c r="P22" s="46">
        <v>0</v>
      </c>
      <c r="Q22" s="30">
        <f t="shared" si="0"/>
        <v>547504.7782910104</v>
      </c>
    </row>
    <row r="23" spans="1:17" ht="12.75">
      <c r="A23" s="53">
        <v>12</v>
      </c>
      <c r="B23" s="44" t="s">
        <v>43</v>
      </c>
      <c r="C23" s="45">
        <v>0.100796305888138</v>
      </c>
      <c r="D23" s="46">
        <v>55730.46</v>
      </c>
      <c r="E23" s="46">
        <v>11354.95</v>
      </c>
      <c r="F23" s="46">
        <v>44375.51</v>
      </c>
      <c r="G23" s="46">
        <v>3054.23</v>
      </c>
      <c r="H23" s="46">
        <v>610.85</v>
      </c>
      <c r="I23" s="46">
        <v>24.43</v>
      </c>
      <c r="J23" s="46">
        <v>2418.95</v>
      </c>
      <c r="K23" s="46">
        <v>427920.6149814242</v>
      </c>
      <c r="L23" s="46">
        <v>93543.99</v>
      </c>
      <c r="M23" s="47">
        <v>334376.6249814242</v>
      </c>
      <c r="N23" s="46">
        <v>0</v>
      </c>
      <c r="O23" s="46">
        <v>0</v>
      </c>
      <c r="P23" s="46">
        <v>0</v>
      </c>
      <c r="Q23" s="30">
        <f t="shared" si="0"/>
        <v>381171.0849814242</v>
      </c>
    </row>
    <row r="24" spans="1:17" ht="12.75">
      <c r="A24" s="53">
        <v>13</v>
      </c>
      <c r="B24" s="44" t="s">
        <v>44</v>
      </c>
      <c r="C24" s="45">
        <v>0.104624924343667</v>
      </c>
      <c r="D24" s="46">
        <v>13028.61</v>
      </c>
      <c r="E24" s="46">
        <v>2160.1</v>
      </c>
      <c r="F24" s="46">
        <v>10868.51</v>
      </c>
      <c r="G24" s="46">
        <v>3170.23</v>
      </c>
      <c r="H24" s="46">
        <v>634.05</v>
      </c>
      <c r="I24" s="46">
        <v>25.36</v>
      </c>
      <c r="J24" s="46">
        <v>2510.82</v>
      </c>
      <c r="K24" s="46">
        <v>485485.4252903374</v>
      </c>
      <c r="L24" s="46">
        <v>97097.13</v>
      </c>
      <c r="M24" s="47">
        <v>388388.2952903374</v>
      </c>
      <c r="N24" s="46">
        <v>0</v>
      </c>
      <c r="O24" s="46">
        <v>0</v>
      </c>
      <c r="P24" s="46">
        <v>0</v>
      </c>
      <c r="Q24" s="30">
        <f t="shared" si="0"/>
        <v>401767.6252903374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30684.14</v>
      </c>
      <c r="E25" s="46">
        <v>5588.22</v>
      </c>
      <c r="F25" s="46">
        <v>25095.92</v>
      </c>
      <c r="G25" s="46">
        <v>1880.05</v>
      </c>
      <c r="H25" s="46">
        <v>376.01</v>
      </c>
      <c r="I25" s="46">
        <v>15.04</v>
      </c>
      <c r="J25" s="46">
        <v>1489</v>
      </c>
      <c r="K25" s="46">
        <v>287908.5669568247</v>
      </c>
      <c r="L25" s="46">
        <v>57581.68</v>
      </c>
      <c r="M25" s="47">
        <v>230326.88695682466</v>
      </c>
      <c r="N25" s="46">
        <v>0</v>
      </c>
      <c r="O25" s="46">
        <v>0</v>
      </c>
      <c r="P25" s="46">
        <v>0</v>
      </c>
      <c r="Q25" s="30">
        <f t="shared" si="0"/>
        <v>256911.80695682467</v>
      </c>
    </row>
    <row r="26" spans="1:17" ht="12.75">
      <c r="A26" s="53">
        <v>15</v>
      </c>
      <c r="B26" s="44" t="s">
        <v>46</v>
      </c>
      <c r="C26" s="45">
        <v>0.100513327638081</v>
      </c>
      <c r="D26" s="46">
        <v>20794.99</v>
      </c>
      <c r="E26" s="46">
        <v>4073.32</v>
      </c>
      <c r="F26" s="46">
        <v>16721.67</v>
      </c>
      <c r="G26" s="46">
        <v>3045.64</v>
      </c>
      <c r="H26" s="46">
        <v>609.13</v>
      </c>
      <c r="I26" s="46">
        <v>24.37</v>
      </c>
      <c r="J26" s="46">
        <v>2412.14</v>
      </c>
      <c r="K26" s="46">
        <v>466406.4896557737</v>
      </c>
      <c r="L26" s="46">
        <v>93281.29</v>
      </c>
      <c r="M26" s="47">
        <v>373125.1996557737</v>
      </c>
      <c r="N26" s="46">
        <v>0</v>
      </c>
      <c r="O26" s="46">
        <v>0</v>
      </c>
      <c r="P26" s="46">
        <v>0</v>
      </c>
      <c r="Q26" s="30">
        <f t="shared" si="0"/>
        <v>392259.0096557737</v>
      </c>
    </row>
    <row r="27" spans="1:17" ht="12.75">
      <c r="A27" s="53">
        <v>16</v>
      </c>
      <c r="B27" s="44" t="s">
        <v>47</v>
      </c>
      <c r="C27" s="45">
        <v>5.43866404974135</v>
      </c>
      <c r="D27" s="46">
        <v>7012439.06</v>
      </c>
      <c r="E27" s="46">
        <v>1320717.32</v>
      </c>
      <c r="F27" s="46">
        <v>5691721.74</v>
      </c>
      <c r="G27" s="46">
        <v>164796.38</v>
      </c>
      <c r="H27" s="46">
        <v>32959.28</v>
      </c>
      <c r="I27" s="46">
        <v>1318.37</v>
      </c>
      <c r="J27" s="46">
        <v>130518.73</v>
      </c>
      <c r="K27" s="46">
        <v>25209487.715793833</v>
      </c>
      <c r="L27" s="46">
        <v>5047347.1</v>
      </c>
      <c r="M27" s="47">
        <v>20162140.61579383</v>
      </c>
      <c r="N27" s="46">
        <v>0</v>
      </c>
      <c r="O27" s="46">
        <v>0</v>
      </c>
      <c r="P27" s="46">
        <v>0</v>
      </c>
      <c r="Q27" s="30">
        <f t="shared" si="0"/>
        <v>25984381.08579383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10453.55</v>
      </c>
      <c r="E28" s="46">
        <v>2010.56</v>
      </c>
      <c r="F28" s="46">
        <v>8442.99</v>
      </c>
      <c r="G28" s="46">
        <v>1281.41</v>
      </c>
      <c r="H28" s="46">
        <v>256.28</v>
      </c>
      <c r="I28" s="46">
        <v>10.25</v>
      </c>
      <c r="J28" s="46">
        <v>1014.88</v>
      </c>
      <c r="K28" s="46">
        <v>196234.07623443278</v>
      </c>
      <c r="L28" s="46">
        <v>39246.84</v>
      </c>
      <c r="M28" s="47">
        <v>156987.23623443278</v>
      </c>
      <c r="N28" s="46">
        <v>0</v>
      </c>
      <c r="O28" s="46">
        <v>0</v>
      </c>
      <c r="P28" s="46">
        <v>0</v>
      </c>
      <c r="Q28" s="30">
        <f t="shared" si="0"/>
        <v>166445.10623443278</v>
      </c>
    </row>
    <row r="29" spans="1:17" ht="12.75">
      <c r="A29" s="53">
        <v>18</v>
      </c>
      <c r="B29" s="44" t="s">
        <v>49</v>
      </c>
      <c r="C29" s="45">
        <v>0.239931201117182</v>
      </c>
      <c r="D29" s="46">
        <v>160429.03</v>
      </c>
      <c r="E29" s="46">
        <v>31455.46</v>
      </c>
      <c r="F29" s="46">
        <v>128973.57</v>
      </c>
      <c r="G29" s="46">
        <v>7270.14</v>
      </c>
      <c r="H29" s="46">
        <v>1454.03</v>
      </c>
      <c r="I29" s="46">
        <v>58.16</v>
      </c>
      <c r="J29" s="46">
        <v>5757.95</v>
      </c>
      <c r="K29" s="46">
        <v>1105839.1808670333</v>
      </c>
      <c r="L29" s="46">
        <v>222667.94</v>
      </c>
      <c r="M29" s="47">
        <v>883171.2408670334</v>
      </c>
      <c r="N29" s="46">
        <v>0</v>
      </c>
      <c r="O29" s="46">
        <v>0</v>
      </c>
      <c r="P29" s="46">
        <v>0</v>
      </c>
      <c r="Q29" s="30">
        <f t="shared" si="0"/>
        <v>1017902.7608670334</v>
      </c>
    </row>
    <row r="30" spans="1:17" ht="12.75">
      <c r="A30" s="53">
        <v>19</v>
      </c>
      <c r="B30" s="44" t="s">
        <v>50</v>
      </c>
      <c r="C30" s="45">
        <v>4.82500897106688</v>
      </c>
      <c r="D30" s="46">
        <v>5388357.63</v>
      </c>
      <c r="E30" s="46">
        <v>1017485.17</v>
      </c>
      <c r="F30" s="46">
        <v>4370872.46</v>
      </c>
      <c r="G30" s="46">
        <v>146202.08</v>
      </c>
      <c r="H30" s="46">
        <v>29240.42</v>
      </c>
      <c r="I30" s="46">
        <v>1169.62</v>
      </c>
      <c r="J30" s="46">
        <v>115792.04</v>
      </c>
      <c r="K30" s="46">
        <v>22381823.30222974</v>
      </c>
      <c r="L30" s="46">
        <v>4477845.04</v>
      </c>
      <c r="M30" s="47">
        <v>17903978.26222974</v>
      </c>
      <c r="N30" s="46">
        <v>0</v>
      </c>
      <c r="O30" s="46">
        <v>0</v>
      </c>
      <c r="P30" s="46">
        <v>0</v>
      </c>
      <c r="Q30" s="30">
        <f t="shared" si="0"/>
        <v>22390642.76222974</v>
      </c>
    </row>
    <row r="31" spans="1:17" ht="12.75">
      <c r="A31" s="53">
        <v>20</v>
      </c>
      <c r="B31" s="44" t="s">
        <v>51</v>
      </c>
      <c r="C31" s="45">
        <v>0.112416575883347</v>
      </c>
      <c r="D31" s="46">
        <v>23830.99</v>
      </c>
      <c r="E31" s="46">
        <v>4588.75</v>
      </c>
      <c r="F31" s="46">
        <v>19242.24</v>
      </c>
      <c r="G31" s="46">
        <v>3406.33</v>
      </c>
      <c r="H31" s="46">
        <v>681.27</v>
      </c>
      <c r="I31" s="46">
        <v>27.25</v>
      </c>
      <c r="J31" s="46">
        <v>2697.81</v>
      </c>
      <c r="K31" s="46">
        <v>489768.86924836156</v>
      </c>
      <c r="L31" s="46">
        <v>104328.09</v>
      </c>
      <c r="M31" s="47">
        <v>385440.7792483616</v>
      </c>
      <c r="N31" s="46">
        <v>0</v>
      </c>
      <c r="O31" s="46">
        <v>0</v>
      </c>
      <c r="P31" s="46">
        <v>0</v>
      </c>
      <c r="Q31" s="30">
        <f t="shared" si="0"/>
        <v>407380.8292483616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38001.24</v>
      </c>
      <c r="E32" s="46">
        <v>7251.98</v>
      </c>
      <c r="F32" s="46">
        <v>30749.26</v>
      </c>
      <c r="G32" s="46">
        <v>7309.88</v>
      </c>
      <c r="H32" s="46">
        <v>1461.98</v>
      </c>
      <c r="I32" s="46">
        <v>58.48</v>
      </c>
      <c r="J32" s="46">
        <v>5789.42</v>
      </c>
      <c r="K32" s="46">
        <v>1070567.8836363216</v>
      </c>
      <c r="L32" s="46">
        <v>223885.26</v>
      </c>
      <c r="M32" s="47">
        <v>846682.6236363216</v>
      </c>
      <c r="N32" s="46">
        <v>0</v>
      </c>
      <c r="O32" s="46">
        <v>0</v>
      </c>
      <c r="P32" s="46">
        <v>0</v>
      </c>
      <c r="Q32" s="30">
        <f t="shared" si="0"/>
        <v>883221.3036363217</v>
      </c>
    </row>
    <row r="33" spans="1:17" ht="12.75">
      <c r="A33" s="53">
        <v>22</v>
      </c>
      <c r="B33" s="44" t="s">
        <v>53</v>
      </c>
      <c r="C33" s="45">
        <v>0.079831619584721</v>
      </c>
      <c r="D33" s="46">
        <v>26812.22</v>
      </c>
      <c r="E33" s="46">
        <v>4945.96</v>
      </c>
      <c r="F33" s="46">
        <v>21866.26</v>
      </c>
      <c r="G33" s="46">
        <v>2418.98</v>
      </c>
      <c r="H33" s="46">
        <v>483.8</v>
      </c>
      <c r="I33" s="46">
        <v>19.35</v>
      </c>
      <c r="J33" s="46">
        <v>1915.83</v>
      </c>
      <c r="K33" s="46">
        <v>370438.2326216516</v>
      </c>
      <c r="L33" s="46">
        <v>74087.59</v>
      </c>
      <c r="M33" s="47">
        <v>296350.6426216516</v>
      </c>
      <c r="N33" s="46">
        <v>0</v>
      </c>
      <c r="O33" s="46">
        <v>0</v>
      </c>
      <c r="P33" s="46">
        <v>0</v>
      </c>
      <c r="Q33" s="30">
        <f t="shared" si="0"/>
        <v>320132.7326216516</v>
      </c>
    </row>
    <row r="34" spans="1:17" ht="12.75">
      <c r="A34" s="53">
        <v>23</v>
      </c>
      <c r="B34" s="44" t="s">
        <v>54</v>
      </c>
      <c r="C34" s="45">
        <v>0.115909142930722</v>
      </c>
      <c r="D34" s="46">
        <v>255124.69</v>
      </c>
      <c r="E34" s="46">
        <v>48766.88</v>
      </c>
      <c r="F34" s="46">
        <v>206357.81</v>
      </c>
      <c r="G34" s="46">
        <v>3512.15</v>
      </c>
      <c r="H34" s="46">
        <v>702.43</v>
      </c>
      <c r="I34" s="46">
        <v>28.1</v>
      </c>
      <c r="J34" s="46">
        <v>2781.62</v>
      </c>
      <c r="K34" s="46">
        <v>513833.3743721299</v>
      </c>
      <c r="L34" s="46">
        <v>107569.34</v>
      </c>
      <c r="M34" s="47">
        <v>406264.0343721299</v>
      </c>
      <c r="N34" s="46">
        <v>0</v>
      </c>
      <c r="O34" s="46">
        <v>0</v>
      </c>
      <c r="P34" s="46">
        <v>0</v>
      </c>
      <c r="Q34" s="30">
        <f t="shared" si="0"/>
        <v>615403.4643721299</v>
      </c>
    </row>
    <row r="35" spans="1:17" ht="12.75">
      <c r="A35" s="53">
        <v>24</v>
      </c>
      <c r="B35" s="44" t="s">
        <v>55</v>
      </c>
      <c r="C35" s="45">
        <v>0.096653785754107</v>
      </c>
      <c r="D35" s="46">
        <v>65175.22</v>
      </c>
      <c r="E35" s="46">
        <v>12803.52</v>
      </c>
      <c r="F35" s="46">
        <v>52371.7</v>
      </c>
      <c r="G35" s="46">
        <v>2928.7</v>
      </c>
      <c r="H35" s="46">
        <v>585.74</v>
      </c>
      <c r="I35" s="46">
        <v>23.43</v>
      </c>
      <c r="J35" s="46">
        <v>2319.53</v>
      </c>
      <c r="K35" s="46">
        <v>419484.80786736467</v>
      </c>
      <c r="L35" s="46">
        <v>89699.46</v>
      </c>
      <c r="M35" s="47">
        <v>329785.34786736465</v>
      </c>
      <c r="N35" s="46">
        <v>0</v>
      </c>
      <c r="O35" s="46">
        <v>0</v>
      </c>
      <c r="P35" s="46">
        <v>0</v>
      </c>
      <c r="Q35" s="30">
        <f t="shared" si="0"/>
        <v>384476.5778673646</v>
      </c>
    </row>
    <row r="36" spans="1:17" ht="12.75">
      <c r="A36" s="53">
        <v>25</v>
      </c>
      <c r="B36" s="44" t="s">
        <v>56</v>
      </c>
      <c r="C36" s="45">
        <v>0.135958854551945</v>
      </c>
      <c r="D36" s="46">
        <v>50515.71</v>
      </c>
      <c r="E36" s="46">
        <v>9692.82</v>
      </c>
      <c r="F36" s="46">
        <v>40822.89</v>
      </c>
      <c r="G36" s="46">
        <v>4119.68</v>
      </c>
      <c r="H36" s="46">
        <v>823.94</v>
      </c>
      <c r="I36" s="46">
        <v>32.96</v>
      </c>
      <c r="J36" s="46">
        <v>3262.78</v>
      </c>
      <c r="K36" s="46">
        <v>577199.4408922143</v>
      </c>
      <c r="L36" s="46">
        <v>126176.37</v>
      </c>
      <c r="M36" s="47">
        <v>451023.0708922143</v>
      </c>
      <c r="N36" s="46">
        <v>0</v>
      </c>
      <c r="O36" s="46">
        <v>0</v>
      </c>
      <c r="P36" s="46">
        <v>0</v>
      </c>
      <c r="Q36" s="30">
        <f t="shared" si="0"/>
        <v>495108.7408922143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32622.36</v>
      </c>
      <c r="E37" s="46">
        <v>5908.81</v>
      </c>
      <c r="F37" s="46">
        <v>26713.55</v>
      </c>
      <c r="G37" s="46">
        <v>3833.6</v>
      </c>
      <c r="H37" s="46">
        <v>766.72</v>
      </c>
      <c r="I37" s="46">
        <v>30.67</v>
      </c>
      <c r="J37" s="46">
        <v>3036.21</v>
      </c>
      <c r="K37" s="46">
        <v>587074.8696037947</v>
      </c>
      <c r="L37" s="46">
        <v>117414.99</v>
      </c>
      <c r="M37" s="47">
        <v>469659.8796037946</v>
      </c>
      <c r="N37" s="46">
        <v>0</v>
      </c>
      <c r="O37" s="46">
        <v>0</v>
      </c>
      <c r="P37" s="46">
        <v>0</v>
      </c>
      <c r="Q37" s="30">
        <f t="shared" si="0"/>
        <v>499409.6396037946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54382.57</v>
      </c>
      <c r="E38" s="46">
        <v>10065.38</v>
      </c>
      <c r="F38" s="46">
        <v>44317.19</v>
      </c>
      <c r="G38" s="46">
        <v>5774.23</v>
      </c>
      <c r="H38" s="46">
        <v>1154.85</v>
      </c>
      <c r="I38" s="46">
        <v>46.19</v>
      </c>
      <c r="J38" s="46">
        <v>4573.19</v>
      </c>
      <c r="K38" s="46">
        <v>827442.2298450199</v>
      </c>
      <c r="L38" s="46">
        <v>176851.86</v>
      </c>
      <c r="M38" s="47">
        <v>650590.3698450199</v>
      </c>
      <c r="N38" s="46">
        <v>0</v>
      </c>
      <c r="O38" s="46">
        <v>0</v>
      </c>
      <c r="P38" s="46">
        <v>0</v>
      </c>
      <c r="Q38" s="30">
        <f t="shared" si="0"/>
        <v>699480.7498450199</v>
      </c>
    </row>
    <row r="39" spans="1:17" ht="12.75">
      <c r="A39" s="53">
        <v>28</v>
      </c>
      <c r="B39" s="44" t="s">
        <v>59</v>
      </c>
      <c r="C39" s="45">
        <v>0.097413054826819</v>
      </c>
      <c r="D39" s="46">
        <v>25956.47</v>
      </c>
      <c r="E39" s="46">
        <v>4672.38</v>
      </c>
      <c r="F39" s="46">
        <v>21284.09</v>
      </c>
      <c r="G39" s="46">
        <v>2951.69</v>
      </c>
      <c r="H39" s="46">
        <v>590.34</v>
      </c>
      <c r="I39" s="46">
        <v>23.61</v>
      </c>
      <c r="J39" s="46">
        <v>2337.74</v>
      </c>
      <c r="K39" s="46">
        <v>452020.5742959933</v>
      </c>
      <c r="L39" s="46">
        <v>90404.16</v>
      </c>
      <c r="M39" s="47">
        <v>361616.4142959933</v>
      </c>
      <c r="N39" s="46">
        <v>0</v>
      </c>
      <c r="O39" s="46">
        <v>0</v>
      </c>
      <c r="P39" s="46">
        <v>0</v>
      </c>
      <c r="Q39" s="30">
        <f t="shared" si="0"/>
        <v>385238.2442959933</v>
      </c>
    </row>
    <row r="40" spans="1:17" ht="12.75">
      <c r="A40" s="53">
        <v>29</v>
      </c>
      <c r="B40" s="44" t="s">
        <v>60</v>
      </c>
      <c r="C40" s="45">
        <v>0.066911425582671</v>
      </c>
      <c r="D40" s="46">
        <v>24533.7</v>
      </c>
      <c r="E40" s="46">
        <v>4877.35</v>
      </c>
      <c r="F40" s="46">
        <v>19656.35</v>
      </c>
      <c r="G40" s="46">
        <v>2027.48</v>
      </c>
      <c r="H40" s="46">
        <v>405.5</v>
      </c>
      <c r="I40" s="46">
        <v>16.22</v>
      </c>
      <c r="J40" s="46">
        <v>1605.76</v>
      </c>
      <c r="K40" s="46">
        <v>310485.45083899697</v>
      </c>
      <c r="L40" s="46">
        <v>62097.11</v>
      </c>
      <c r="M40" s="47">
        <v>248388.34083899698</v>
      </c>
      <c r="N40" s="46">
        <v>0</v>
      </c>
      <c r="O40" s="46">
        <v>0</v>
      </c>
      <c r="P40" s="46">
        <v>0</v>
      </c>
      <c r="Q40" s="30">
        <f t="shared" si="0"/>
        <v>269650.45083899697</v>
      </c>
    </row>
    <row r="41" spans="1:17" ht="12.75">
      <c r="A41" s="53">
        <v>30</v>
      </c>
      <c r="B41" s="44" t="s">
        <v>61</v>
      </c>
      <c r="C41" s="45">
        <v>0.08700918735178</v>
      </c>
      <c r="D41" s="46">
        <v>15442.36</v>
      </c>
      <c r="E41" s="46">
        <v>2926.01</v>
      </c>
      <c r="F41" s="46">
        <v>12516.35</v>
      </c>
      <c r="G41" s="46">
        <v>2636.45</v>
      </c>
      <c r="H41" s="46">
        <v>527.29</v>
      </c>
      <c r="I41" s="46">
        <v>21.09</v>
      </c>
      <c r="J41" s="46">
        <v>2088.07</v>
      </c>
      <c r="K41" s="46">
        <v>382133.47242844</v>
      </c>
      <c r="L41" s="46">
        <v>80748.78</v>
      </c>
      <c r="M41" s="47">
        <v>301384.69242844003</v>
      </c>
      <c r="N41" s="46">
        <v>0</v>
      </c>
      <c r="O41" s="46">
        <v>0</v>
      </c>
      <c r="P41" s="46">
        <v>0</v>
      </c>
      <c r="Q41" s="30">
        <f t="shared" si="0"/>
        <v>315989.11242844</v>
      </c>
    </row>
    <row r="42" spans="1:17" ht="12.75">
      <c r="A42" s="53">
        <v>31</v>
      </c>
      <c r="B42" s="44" t="s">
        <v>62</v>
      </c>
      <c r="C42" s="45">
        <v>1.08614601885531</v>
      </c>
      <c r="D42" s="46">
        <v>100074.01</v>
      </c>
      <c r="E42" s="46">
        <v>18523.69</v>
      </c>
      <c r="F42" s="46">
        <v>81550.32</v>
      </c>
      <c r="G42" s="46">
        <v>32911.2</v>
      </c>
      <c r="H42" s="46">
        <v>6582.24</v>
      </c>
      <c r="I42" s="46">
        <v>263.29</v>
      </c>
      <c r="J42" s="46">
        <v>26065.67</v>
      </c>
      <c r="K42" s="46">
        <v>5027958.173541008</v>
      </c>
      <c r="L42" s="46">
        <v>1007996.83</v>
      </c>
      <c r="M42" s="47">
        <v>4019961.3435410075</v>
      </c>
      <c r="N42" s="46">
        <v>0</v>
      </c>
      <c r="O42" s="46">
        <v>0</v>
      </c>
      <c r="P42" s="46">
        <v>0</v>
      </c>
      <c r="Q42" s="30">
        <f t="shared" si="0"/>
        <v>4127577.3335410077</v>
      </c>
    </row>
    <row r="43" spans="1:17" ht="12.75">
      <c r="A43" s="53">
        <v>32</v>
      </c>
      <c r="B43" s="44" t="s">
        <v>63</v>
      </c>
      <c r="C43" s="45">
        <v>0.674045998603019</v>
      </c>
      <c r="D43" s="46">
        <v>272911</v>
      </c>
      <c r="E43" s="46">
        <v>53568.44</v>
      </c>
      <c r="F43" s="46">
        <v>219342.56</v>
      </c>
      <c r="G43" s="46">
        <v>20424.19</v>
      </c>
      <c r="H43" s="46">
        <v>4084.84</v>
      </c>
      <c r="I43" s="46">
        <v>163.39</v>
      </c>
      <c r="J43" s="46">
        <v>16175.96</v>
      </c>
      <c r="K43" s="46">
        <v>3100491.0016562752</v>
      </c>
      <c r="L43" s="46">
        <v>625547.69</v>
      </c>
      <c r="M43" s="47">
        <v>2474943.3116562753</v>
      </c>
      <c r="N43" s="46">
        <v>0</v>
      </c>
      <c r="O43" s="46">
        <v>0</v>
      </c>
      <c r="P43" s="46">
        <v>0</v>
      </c>
      <c r="Q43" s="30">
        <f t="shared" si="0"/>
        <v>2710461.8316562753</v>
      </c>
    </row>
    <row r="44" spans="1:17" ht="12.75">
      <c r="A44" s="53">
        <v>33</v>
      </c>
      <c r="B44" s="44" t="s">
        <v>64</v>
      </c>
      <c r="C44" s="45">
        <v>0.164275109627265</v>
      </c>
      <c r="D44" s="46">
        <v>57748.09</v>
      </c>
      <c r="E44" s="46">
        <v>10667.18</v>
      </c>
      <c r="F44" s="46">
        <v>47080.91</v>
      </c>
      <c r="G44" s="46">
        <v>4977.67</v>
      </c>
      <c r="H44" s="46">
        <v>995.53</v>
      </c>
      <c r="I44" s="46">
        <v>39.82</v>
      </c>
      <c r="J44" s="46">
        <v>3942.32</v>
      </c>
      <c r="K44" s="46">
        <v>762276.6510507553</v>
      </c>
      <c r="L44" s="46">
        <v>152455.26</v>
      </c>
      <c r="M44" s="47">
        <v>609821.3910507553</v>
      </c>
      <c r="N44" s="46">
        <v>0</v>
      </c>
      <c r="O44" s="46">
        <v>0</v>
      </c>
      <c r="P44" s="46">
        <v>0</v>
      </c>
      <c r="Q44" s="30">
        <f t="shared" si="0"/>
        <v>660844.6210507553</v>
      </c>
    </row>
    <row r="45" spans="1:17" ht="12.75">
      <c r="A45" s="53">
        <v>34</v>
      </c>
      <c r="B45" s="44" t="s">
        <v>65</v>
      </c>
      <c r="C45" s="45">
        <v>0.415238952309081</v>
      </c>
      <c r="D45" s="46">
        <v>339845.87</v>
      </c>
      <c r="E45" s="46">
        <v>59032.37</v>
      </c>
      <c r="F45" s="46">
        <v>280813.5</v>
      </c>
      <c r="G45" s="46">
        <v>12582.11</v>
      </c>
      <c r="H45" s="46">
        <v>2516.42</v>
      </c>
      <c r="I45" s="46">
        <v>100.66</v>
      </c>
      <c r="J45" s="46">
        <v>9965.03</v>
      </c>
      <c r="K45" s="46">
        <v>1842746.0431554988</v>
      </c>
      <c r="L45" s="46">
        <v>385362.21</v>
      </c>
      <c r="M45" s="47">
        <v>1457383.8331554988</v>
      </c>
      <c r="N45" s="46">
        <v>0</v>
      </c>
      <c r="O45" s="46">
        <v>0</v>
      </c>
      <c r="P45" s="46">
        <v>0</v>
      </c>
      <c r="Q45" s="30">
        <f t="shared" si="0"/>
        <v>1748162.3631554989</v>
      </c>
    </row>
    <row r="46" spans="1:17" ht="12.75">
      <c r="A46" s="53">
        <v>35</v>
      </c>
      <c r="B46" s="44" t="s">
        <v>66</v>
      </c>
      <c r="C46" s="45">
        <v>0.088994110928059</v>
      </c>
      <c r="D46" s="46">
        <v>60197.62</v>
      </c>
      <c r="E46" s="46">
        <v>11471.44</v>
      </c>
      <c r="F46" s="46">
        <v>48726.18</v>
      </c>
      <c r="G46" s="46">
        <v>2696.6</v>
      </c>
      <c r="H46" s="46">
        <v>539.32</v>
      </c>
      <c r="I46" s="46">
        <v>21.57</v>
      </c>
      <c r="J46" s="46">
        <v>2135.71</v>
      </c>
      <c r="K46" s="46">
        <v>377815.6124157843</v>
      </c>
      <c r="L46" s="46">
        <v>82591</v>
      </c>
      <c r="M46" s="47">
        <v>295224.6124157843</v>
      </c>
      <c r="N46" s="46">
        <v>0</v>
      </c>
      <c r="O46" s="46">
        <v>0</v>
      </c>
      <c r="P46" s="46">
        <v>0</v>
      </c>
      <c r="Q46" s="30">
        <f t="shared" si="0"/>
        <v>346086.5024157843</v>
      </c>
    </row>
    <row r="47" spans="1:17" ht="12.75">
      <c r="A47" s="53">
        <v>36</v>
      </c>
      <c r="B47" s="44" t="s">
        <v>67</v>
      </c>
      <c r="C47" s="45">
        <v>0.137249065605655</v>
      </c>
      <c r="D47" s="46">
        <v>11567.78</v>
      </c>
      <c r="E47" s="46">
        <v>2322.26</v>
      </c>
      <c r="F47" s="46">
        <v>9245.52</v>
      </c>
      <c r="G47" s="46">
        <v>4158.76</v>
      </c>
      <c r="H47" s="46">
        <v>831.75</v>
      </c>
      <c r="I47" s="46">
        <v>33.27</v>
      </c>
      <c r="J47" s="46">
        <v>3293.74</v>
      </c>
      <c r="K47" s="46">
        <v>629467.2692460037</v>
      </c>
      <c r="L47" s="46">
        <v>127373.84</v>
      </c>
      <c r="M47" s="47">
        <v>502093.42924600374</v>
      </c>
      <c r="N47" s="46">
        <v>0</v>
      </c>
      <c r="O47" s="46">
        <v>0</v>
      </c>
      <c r="P47" s="46">
        <v>0</v>
      </c>
      <c r="Q47" s="30">
        <f t="shared" si="0"/>
        <v>514632.68924600375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24642.66</v>
      </c>
      <c r="E48" s="46">
        <v>4336.39</v>
      </c>
      <c r="F48" s="46">
        <v>20306.27</v>
      </c>
      <c r="G48" s="46">
        <v>1915.34</v>
      </c>
      <c r="H48" s="46">
        <v>383.07</v>
      </c>
      <c r="I48" s="46">
        <v>15.32</v>
      </c>
      <c r="J48" s="46">
        <v>1516.95</v>
      </c>
      <c r="K48" s="46">
        <v>293312.61758181656</v>
      </c>
      <c r="L48" s="46">
        <v>58662.57</v>
      </c>
      <c r="M48" s="47">
        <v>234650.0475818166</v>
      </c>
      <c r="N48" s="46">
        <v>0</v>
      </c>
      <c r="O48" s="46">
        <v>0</v>
      </c>
      <c r="P48" s="46">
        <v>0</v>
      </c>
      <c r="Q48" s="30">
        <f t="shared" si="0"/>
        <v>256473.2675818166</v>
      </c>
    </row>
    <row r="49" spans="1:17" ht="12.75">
      <c r="A49" s="53">
        <v>38</v>
      </c>
      <c r="B49" s="44" t="s">
        <v>69</v>
      </c>
      <c r="C49" s="45">
        <v>0.155670562724507</v>
      </c>
      <c r="D49" s="46">
        <v>52522.15</v>
      </c>
      <c r="E49" s="46">
        <v>10551.68</v>
      </c>
      <c r="F49" s="46">
        <v>41970.47</v>
      </c>
      <c r="G49" s="46">
        <v>4716.98</v>
      </c>
      <c r="H49" s="46">
        <v>943.4</v>
      </c>
      <c r="I49" s="46">
        <v>37.74</v>
      </c>
      <c r="J49" s="46">
        <v>3735.84</v>
      </c>
      <c r="K49" s="46">
        <v>660883.6932555534</v>
      </c>
      <c r="L49" s="46">
        <v>144469.98</v>
      </c>
      <c r="M49" s="47">
        <v>516413.7132555534</v>
      </c>
      <c r="N49" s="46">
        <v>0</v>
      </c>
      <c r="O49" s="46">
        <v>0</v>
      </c>
      <c r="P49" s="46">
        <v>0</v>
      </c>
      <c r="Q49" s="30">
        <f t="shared" si="0"/>
        <v>562120.0232555533</v>
      </c>
    </row>
    <row r="50" spans="1:17" ht="12.75">
      <c r="A50" s="53">
        <v>39</v>
      </c>
      <c r="B50" s="44" t="s">
        <v>70</v>
      </c>
      <c r="C50" s="45">
        <v>0.236020828773277</v>
      </c>
      <c r="D50" s="46">
        <v>98813.46</v>
      </c>
      <c r="E50" s="46">
        <v>17729.37</v>
      </c>
      <c r="F50" s="46">
        <v>81084.09</v>
      </c>
      <c r="G50" s="46">
        <v>7151.64</v>
      </c>
      <c r="H50" s="46">
        <v>1430.33</v>
      </c>
      <c r="I50" s="46">
        <v>57.21</v>
      </c>
      <c r="J50" s="46">
        <v>5664.1</v>
      </c>
      <c r="K50" s="46">
        <v>1067946.8569388685</v>
      </c>
      <c r="L50" s="46">
        <v>219038.92</v>
      </c>
      <c r="M50" s="47">
        <v>848907.9369388685</v>
      </c>
      <c r="N50" s="46">
        <v>0</v>
      </c>
      <c r="O50" s="46">
        <v>0</v>
      </c>
      <c r="P50" s="46">
        <v>0</v>
      </c>
      <c r="Q50" s="30">
        <f t="shared" si="0"/>
        <v>935656.1269388685</v>
      </c>
    </row>
    <row r="51" spans="1:17" ht="12.75">
      <c r="A51" s="53">
        <v>40</v>
      </c>
      <c r="B51" s="44" t="s">
        <v>71</v>
      </c>
      <c r="C51" s="45">
        <v>0.079755417407748</v>
      </c>
      <c r="D51" s="46">
        <v>26506.33</v>
      </c>
      <c r="E51" s="46">
        <v>4209.76</v>
      </c>
      <c r="F51" s="46">
        <v>22296.57</v>
      </c>
      <c r="G51" s="46">
        <v>2416.65</v>
      </c>
      <c r="H51" s="46">
        <v>483.33</v>
      </c>
      <c r="I51" s="46">
        <v>19.33</v>
      </c>
      <c r="J51" s="46">
        <v>1913.99</v>
      </c>
      <c r="K51" s="46">
        <v>338593.55916759913</v>
      </c>
      <c r="L51" s="46">
        <v>74016.93</v>
      </c>
      <c r="M51" s="47">
        <v>264576.62916759914</v>
      </c>
      <c r="N51" s="46">
        <v>0</v>
      </c>
      <c r="O51" s="46">
        <v>0</v>
      </c>
      <c r="P51" s="46">
        <v>0</v>
      </c>
      <c r="Q51" s="30">
        <f t="shared" si="0"/>
        <v>288787.18916759914</v>
      </c>
    </row>
    <row r="52" spans="1:17" ht="12.75">
      <c r="A52" s="53">
        <v>41</v>
      </c>
      <c r="B52" s="44" t="s">
        <v>72</v>
      </c>
      <c r="C52" s="45">
        <v>0.08076391055375</v>
      </c>
      <c r="D52" s="46">
        <v>19749.43</v>
      </c>
      <c r="E52" s="46">
        <v>3770.37</v>
      </c>
      <c r="F52" s="46">
        <v>15979.06</v>
      </c>
      <c r="G52" s="46">
        <v>2447.23</v>
      </c>
      <c r="H52" s="46">
        <v>489.45</v>
      </c>
      <c r="I52" s="46">
        <v>19.58</v>
      </c>
      <c r="J52" s="46">
        <v>1938.2</v>
      </c>
      <c r="K52" s="46">
        <v>342892.7826873877</v>
      </c>
      <c r="L52" s="46">
        <v>74952.89</v>
      </c>
      <c r="M52" s="47">
        <v>267939.8926873877</v>
      </c>
      <c r="N52" s="46">
        <v>0</v>
      </c>
      <c r="O52" s="46">
        <v>0</v>
      </c>
      <c r="P52" s="46">
        <v>0</v>
      </c>
      <c r="Q52" s="30">
        <f t="shared" si="0"/>
        <v>285857.1526873877</v>
      </c>
    </row>
    <row r="53" spans="1:17" ht="12.75">
      <c r="A53" s="53">
        <v>42</v>
      </c>
      <c r="B53" s="44" t="s">
        <v>73</v>
      </c>
      <c r="C53" s="45">
        <v>0.234122232784409</v>
      </c>
      <c r="D53" s="46">
        <v>48151.93</v>
      </c>
      <c r="E53" s="46">
        <v>9613.05</v>
      </c>
      <c r="F53" s="46">
        <v>38538.88</v>
      </c>
      <c r="G53" s="46">
        <v>7094.11</v>
      </c>
      <c r="H53" s="46">
        <v>1418.82</v>
      </c>
      <c r="I53" s="46">
        <v>56.75</v>
      </c>
      <c r="J53" s="46">
        <v>5618.54</v>
      </c>
      <c r="K53" s="46">
        <v>1076792.9603879882</v>
      </c>
      <c r="L53" s="46">
        <v>217276.96</v>
      </c>
      <c r="M53" s="47">
        <v>859516.0003879882</v>
      </c>
      <c r="N53" s="46">
        <v>0</v>
      </c>
      <c r="O53" s="46">
        <v>0</v>
      </c>
      <c r="P53" s="46">
        <v>0</v>
      </c>
      <c r="Q53" s="30">
        <f t="shared" si="0"/>
        <v>903673.4203879882</v>
      </c>
    </row>
    <row r="54" spans="1:17" ht="12.75">
      <c r="A54" s="53">
        <v>43</v>
      </c>
      <c r="B54" s="44" t="s">
        <v>74</v>
      </c>
      <c r="C54" s="45">
        <v>0.237201662287457</v>
      </c>
      <c r="D54" s="46">
        <v>114209.12</v>
      </c>
      <c r="E54" s="46">
        <v>22411.39</v>
      </c>
      <c r="F54" s="46">
        <v>91797.73</v>
      </c>
      <c r="G54" s="46">
        <v>7187.43</v>
      </c>
      <c r="H54" s="46">
        <v>1437.49</v>
      </c>
      <c r="I54" s="46">
        <v>57.5</v>
      </c>
      <c r="J54" s="46">
        <v>5692.44</v>
      </c>
      <c r="K54" s="46">
        <v>1082067.766414139</v>
      </c>
      <c r="L54" s="46">
        <v>220134.88</v>
      </c>
      <c r="M54" s="47">
        <v>861932.8864141391</v>
      </c>
      <c r="N54" s="46">
        <v>0</v>
      </c>
      <c r="O54" s="46">
        <v>0</v>
      </c>
      <c r="P54" s="46">
        <v>0</v>
      </c>
      <c r="Q54" s="30">
        <f t="shared" si="0"/>
        <v>959423.0564141391</v>
      </c>
    </row>
    <row r="55" spans="1:17" ht="12.75">
      <c r="A55" s="53">
        <v>44</v>
      </c>
      <c r="B55" s="44" t="s">
        <v>75</v>
      </c>
      <c r="C55" s="45">
        <v>0.080136236903054</v>
      </c>
      <c r="D55" s="46">
        <v>9816.62</v>
      </c>
      <c r="E55" s="46">
        <v>1816.42</v>
      </c>
      <c r="F55" s="46">
        <v>8000.2</v>
      </c>
      <c r="G55" s="46">
        <v>2428.2</v>
      </c>
      <c r="H55" s="46">
        <v>485.64</v>
      </c>
      <c r="I55" s="46">
        <v>19.43</v>
      </c>
      <c r="J55" s="46">
        <v>1923.13</v>
      </c>
      <c r="K55" s="46">
        <v>340210.3714005566</v>
      </c>
      <c r="L55" s="46">
        <v>74370.43</v>
      </c>
      <c r="M55" s="47">
        <v>265839.9414005566</v>
      </c>
      <c r="N55" s="46">
        <v>0</v>
      </c>
      <c r="O55" s="46">
        <v>0</v>
      </c>
      <c r="P55" s="46">
        <v>0</v>
      </c>
      <c r="Q55" s="30">
        <f t="shared" si="0"/>
        <v>275763.2714005566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90301.35</v>
      </c>
      <c r="E56" s="46">
        <v>16092.77</v>
      </c>
      <c r="F56" s="46">
        <v>74208.58</v>
      </c>
      <c r="G56" s="46">
        <v>13099.84</v>
      </c>
      <c r="H56" s="46">
        <v>2619.97</v>
      </c>
      <c r="I56" s="46">
        <v>104.8</v>
      </c>
      <c r="J56" s="46">
        <v>10375.07</v>
      </c>
      <c r="K56" s="46">
        <v>2006093.2476620525</v>
      </c>
      <c r="L56" s="46">
        <v>401218.65</v>
      </c>
      <c r="M56" s="47">
        <v>1604874.5976620526</v>
      </c>
      <c r="N56" s="46">
        <v>0</v>
      </c>
      <c r="O56" s="46">
        <v>0</v>
      </c>
      <c r="P56" s="46">
        <v>0</v>
      </c>
      <c r="Q56" s="30">
        <f t="shared" si="0"/>
        <v>1689458.2476620525</v>
      </c>
    </row>
    <row r="57" spans="1:17" ht="12.75">
      <c r="A57" s="53">
        <v>46</v>
      </c>
      <c r="B57" s="44" t="s">
        <v>77</v>
      </c>
      <c r="C57" s="45">
        <v>0.43718767059744</v>
      </c>
      <c r="D57" s="46">
        <v>175000.03</v>
      </c>
      <c r="E57" s="46">
        <v>32383.85</v>
      </c>
      <c r="F57" s="46">
        <v>142616.18</v>
      </c>
      <c r="G57" s="46">
        <v>13247.18</v>
      </c>
      <c r="H57" s="46">
        <v>2649.44</v>
      </c>
      <c r="I57" s="46">
        <v>105.98</v>
      </c>
      <c r="J57" s="46">
        <v>10491.76</v>
      </c>
      <c r="K57" s="46">
        <v>2028658.144702456</v>
      </c>
      <c r="L57" s="46">
        <v>405731.62</v>
      </c>
      <c r="M57" s="47">
        <v>1622926.5247024558</v>
      </c>
      <c r="N57" s="46">
        <v>0</v>
      </c>
      <c r="O57" s="46">
        <v>0</v>
      </c>
      <c r="P57" s="46">
        <v>0</v>
      </c>
      <c r="Q57" s="30">
        <f t="shared" si="0"/>
        <v>1776034.4647024558</v>
      </c>
    </row>
    <row r="58" spans="1:17" ht="12.75">
      <c r="A58" s="53">
        <v>47</v>
      </c>
      <c r="B58" s="44" t="s">
        <v>78</v>
      </c>
      <c r="C58" s="45">
        <v>0.520710387389373</v>
      </c>
      <c r="D58" s="46">
        <v>218062.18</v>
      </c>
      <c r="E58" s="46">
        <v>44038.37</v>
      </c>
      <c r="F58" s="46">
        <v>174023.81</v>
      </c>
      <c r="G58" s="46">
        <v>15777.99</v>
      </c>
      <c r="H58" s="46">
        <v>3155.6</v>
      </c>
      <c r="I58" s="46">
        <v>126.22</v>
      </c>
      <c r="J58" s="46">
        <v>12496.17</v>
      </c>
      <c r="K58" s="46">
        <v>2416224.0325401044</v>
      </c>
      <c r="L58" s="46">
        <v>483244.84</v>
      </c>
      <c r="M58" s="47">
        <v>1932979.1925401045</v>
      </c>
      <c r="N58" s="46">
        <v>0</v>
      </c>
      <c r="O58" s="46">
        <v>0</v>
      </c>
      <c r="P58" s="46">
        <v>0</v>
      </c>
      <c r="Q58" s="30">
        <f t="shared" si="0"/>
        <v>2119499.1725401045</v>
      </c>
    </row>
    <row r="59" spans="1:17" ht="12.75">
      <c r="A59" s="53">
        <v>48</v>
      </c>
      <c r="B59" s="44" t="s">
        <v>79</v>
      </c>
      <c r="C59" s="45">
        <v>0.56239986113715</v>
      </c>
      <c r="D59" s="46">
        <v>1199035.36</v>
      </c>
      <c r="E59" s="46">
        <v>227132.82</v>
      </c>
      <c r="F59" s="46">
        <v>971902.54</v>
      </c>
      <c r="G59" s="46">
        <v>17041.21</v>
      </c>
      <c r="H59" s="46">
        <v>3408.24</v>
      </c>
      <c r="I59" s="46">
        <v>136.33</v>
      </c>
      <c r="J59" s="46">
        <v>13496.64</v>
      </c>
      <c r="K59" s="46">
        <v>2577801.7271457356</v>
      </c>
      <c r="L59" s="46">
        <v>521934.67</v>
      </c>
      <c r="M59" s="47">
        <v>2055867.0571457357</v>
      </c>
      <c r="N59" s="46">
        <v>0</v>
      </c>
      <c r="O59" s="46">
        <v>0</v>
      </c>
      <c r="P59" s="46">
        <v>0</v>
      </c>
      <c r="Q59" s="30">
        <f t="shared" si="0"/>
        <v>3041266.237145736</v>
      </c>
    </row>
    <row r="60" spans="1:17" ht="12.75">
      <c r="A60" s="53">
        <v>49</v>
      </c>
      <c r="B60" s="44" t="s">
        <v>80</v>
      </c>
      <c r="C60" s="45">
        <v>0.079637559192327</v>
      </c>
      <c r="D60" s="46">
        <v>29074.94</v>
      </c>
      <c r="E60" s="46">
        <v>4580.82</v>
      </c>
      <c r="F60" s="46">
        <v>24494.12</v>
      </c>
      <c r="G60" s="46">
        <v>2413.09</v>
      </c>
      <c r="H60" s="46">
        <v>482.62</v>
      </c>
      <c r="I60" s="46">
        <v>19.3</v>
      </c>
      <c r="J60" s="46">
        <v>1911.17</v>
      </c>
      <c r="K60" s="46">
        <v>342290.100829963</v>
      </c>
      <c r="L60" s="46">
        <v>73907.6</v>
      </c>
      <c r="M60" s="47">
        <v>268382.50082996296</v>
      </c>
      <c r="N60" s="46">
        <v>0</v>
      </c>
      <c r="O60" s="46">
        <v>0</v>
      </c>
      <c r="P60" s="46">
        <v>0</v>
      </c>
      <c r="Q60" s="30">
        <f t="shared" si="0"/>
        <v>294787.79082996293</v>
      </c>
    </row>
    <row r="61" spans="1:17" ht="12.75">
      <c r="A61" s="53">
        <v>50</v>
      </c>
      <c r="B61" s="44" t="s">
        <v>81</v>
      </c>
      <c r="C61" s="45">
        <v>0.085317934301889</v>
      </c>
      <c r="D61" s="46">
        <v>22356.27</v>
      </c>
      <c r="E61" s="46">
        <v>3611.24</v>
      </c>
      <c r="F61" s="46">
        <v>18745.03</v>
      </c>
      <c r="G61" s="46">
        <v>2585.21</v>
      </c>
      <c r="H61" s="46">
        <v>517.04</v>
      </c>
      <c r="I61" s="46">
        <v>20.68</v>
      </c>
      <c r="J61" s="46">
        <v>2047.49</v>
      </c>
      <c r="K61" s="46">
        <v>362208.6044079683</v>
      </c>
      <c r="L61" s="46">
        <v>79179.18</v>
      </c>
      <c r="M61" s="47">
        <v>283029.4244079683</v>
      </c>
      <c r="N61" s="46">
        <v>0</v>
      </c>
      <c r="O61" s="46">
        <v>0</v>
      </c>
      <c r="P61" s="46">
        <v>0</v>
      </c>
      <c r="Q61" s="30">
        <f t="shared" si="0"/>
        <v>303821.9444079683</v>
      </c>
    </row>
    <row r="62" spans="1:17" ht="12.75">
      <c r="A62" s="53">
        <v>51</v>
      </c>
      <c r="B62" s="44" t="s">
        <v>82</v>
      </c>
      <c r="C62" s="45">
        <v>0.098641133066841</v>
      </c>
      <c r="D62" s="46">
        <v>22138.02</v>
      </c>
      <c r="E62" s="46">
        <v>4192.83</v>
      </c>
      <c r="F62" s="46">
        <v>17945.19</v>
      </c>
      <c r="G62" s="46">
        <v>2988.91</v>
      </c>
      <c r="H62" s="46">
        <v>597.78</v>
      </c>
      <c r="I62" s="46">
        <v>23.91</v>
      </c>
      <c r="J62" s="46">
        <v>2367.22</v>
      </c>
      <c r="K62" s="46">
        <v>450317.0339249891</v>
      </c>
      <c r="L62" s="46">
        <v>91543.75</v>
      </c>
      <c r="M62" s="47">
        <v>358773.2839249891</v>
      </c>
      <c r="N62" s="46">
        <v>0</v>
      </c>
      <c r="O62" s="46">
        <v>0</v>
      </c>
      <c r="P62" s="46">
        <v>0</v>
      </c>
      <c r="Q62" s="30">
        <f t="shared" si="0"/>
        <v>379085.6939249891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119675.18</v>
      </c>
      <c r="E63" s="46">
        <v>20500.19</v>
      </c>
      <c r="F63" s="46">
        <v>99174.99</v>
      </c>
      <c r="G63" s="46">
        <v>3282.38</v>
      </c>
      <c r="H63" s="46">
        <v>656.48</v>
      </c>
      <c r="I63" s="46">
        <v>26.26</v>
      </c>
      <c r="J63" s="46">
        <v>2599.64</v>
      </c>
      <c r="K63" s="46">
        <v>502659.33529980213</v>
      </c>
      <c r="L63" s="46">
        <v>100531.85</v>
      </c>
      <c r="M63" s="47">
        <v>402127.48529980215</v>
      </c>
      <c r="N63" s="46">
        <v>0</v>
      </c>
      <c r="O63" s="46">
        <v>0</v>
      </c>
      <c r="P63" s="46">
        <v>0</v>
      </c>
      <c r="Q63" s="30">
        <f t="shared" si="0"/>
        <v>503902.11529980216</v>
      </c>
    </row>
    <row r="64" spans="1:17" ht="12.75">
      <c r="A64" s="53">
        <v>53</v>
      </c>
      <c r="B64" s="44" t="s">
        <v>84</v>
      </c>
      <c r="C64" s="45">
        <v>0.339458944619657</v>
      </c>
      <c r="D64" s="46">
        <v>103201.4</v>
      </c>
      <c r="E64" s="46">
        <v>19950.91</v>
      </c>
      <c r="F64" s="46">
        <v>83250.49</v>
      </c>
      <c r="G64" s="46">
        <v>10285.91</v>
      </c>
      <c r="H64" s="46">
        <v>2057.18</v>
      </c>
      <c r="I64" s="46">
        <v>82.29</v>
      </c>
      <c r="J64" s="46">
        <v>8146.44</v>
      </c>
      <c r="K64" s="46">
        <v>1547925.0922272664</v>
      </c>
      <c r="L64" s="46">
        <v>315034.53</v>
      </c>
      <c r="M64" s="47">
        <v>1232890.5622272664</v>
      </c>
      <c r="N64" s="46">
        <v>0</v>
      </c>
      <c r="O64" s="46">
        <v>0</v>
      </c>
      <c r="P64" s="46">
        <v>0</v>
      </c>
      <c r="Q64" s="30">
        <f t="shared" si="0"/>
        <v>1324287.4922272663</v>
      </c>
    </row>
    <row r="65" spans="1:17" ht="12.75">
      <c r="A65" s="53">
        <v>54</v>
      </c>
      <c r="B65" s="44" t="s">
        <v>85</v>
      </c>
      <c r="C65" s="45">
        <v>0.133143166165461</v>
      </c>
      <c r="D65" s="46">
        <v>54192.23</v>
      </c>
      <c r="E65" s="46">
        <v>10285.44</v>
      </c>
      <c r="F65" s="46">
        <v>43906.79</v>
      </c>
      <c r="G65" s="46">
        <v>4034.35</v>
      </c>
      <c r="H65" s="46">
        <v>806.87</v>
      </c>
      <c r="I65" s="46">
        <v>32.27</v>
      </c>
      <c r="J65" s="46">
        <v>3195.21</v>
      </c>
      <c r="K65" s="46">
        <v>593803.5929602467</v>
      </c>
      <c r="L65" s="46">
        <v>123563.42</v>
      </c>
      <c r="M65" s="47">
        <v>470240.1729602467</v>
      </c>
      <c r="N65" s="46">
        <v>0</v>
      </c>
      <c r="O65" s="46">
        <v>0</v>
      </c>
      <c r="P65" s="46">
        <v>0</v>
      </c>
      <c r="Q65" s="30">
        <f t="shared" si="0"/>
        <v>517342.1729602467</v>
      </c>
    </row>
    <row r="66" spans="1:17" ht="12.75">
      <c r="A66" s="53">
        <v>55</v>
      </c>
      <c r="B66" s="44" t="s">
        <v>86</v>
      </c>
      <c r="C66" s="45">
        <v>0.129386804628176</v>
      </c>
      <c r="D66" s="46">
        <v>163324.83</v>
      </c>
      <c r="E66" s="46">
        <v>28403.71</v>
      </c>
      <c r="F66" s="46">
        <v>134921.12</v>
      </c>
      <c r="G66" s="46">
        <v>3920.53</v>
      </c>
      <c r="H66" s="46">
        <v>784.11</v>
      </c>
      <c r="I66" s="46">
        <v>31.36</v>
      </c>
      <c r="J66" s="46">
        <v>3105.06</v>
      </c>
      <c r="K66" s="46">
        <v>600386.5182366448</v>
      </c>
      <c r="L66" s="46">
        <v>120077.3</v>
      </c>
      <c r="M66" s="47">
        <v>480309.2182366448</v>
      </c>
      <c r="N66" s="46">
        <v>0</v>
      </c>
      <c r="O66" s="46">
        <v>0</v>
      </c>
      <c r="P66" s="46">
        <v>0</v>
      </c>
      <c r="Q66" s="30">
        <f t="shared" si="0"/>
        <v>618335.3982366448</v>
      </c>
    </row>
    <row r="67" spans="1:17" ht="12.75">
      <c r="A67" s="53">
        <v>56</v>
      </c>
      <c r="B67" s="44" t="s">
        <v>87</v>
      </c>
      <c r="C67" s="45">
        <v>0.079717075222197</v>
      </c>
      <c r="D67" s="46">
        <v>27958.49</v>
      </c>
      <c r="E67" s="46">
        <v>4673.26</v>
      </c>
      <c r="F67" s="46">
        <v>23285.23</v>
      </c>
      <c r="G67" s="46">
        <v>2415.5</v>
      </c>
      <c r="H67" s="46">
        <v>483.1</v>
      </c>
      <c r="I67" s="46">
        <v>19.32</v>
      </c>
      <c r="J67" s="46">
        <v>1913.08</v>
      </c>
      <c r="K67" s="46">
        <v>338430.78240177024</v>
      </c>
      <c r="L67" s="46">
        <v>73981.34</v>
      </c>
      <c r="M67" s="47">
        <v>264449.44240177027</v>
      </c>
      <c r="N67" s="46">
        <v>0</v>
      </c>
      <c r="O67" s="46">
        <v>0</v>
      </c>
      <c r="P67" s="46">
        <v>0</v>
      </c>
      <c r="Q67" s="30">
        <f t="shared" si="0"/>
        <v>289647.75240177027</v>
      </c>
    </row>
    <row r="68" spans="1:17" ht="12.75">
      <c r="A68" s="53">
        <v>57</v>
      </c>
      <c r="B68" s="44" t="s">
        <v>88</v>
      </c>
      <c r="C68" s="45">
        <v>0.193106398894048</v>
      </c>
      <c r="D68" s="46">
        <v>68082.39</v>
      </c>
      <c r="E68" s="46">
        <v>12722.28</v>
      </c>
      <c r="F68" s="46">
        <v>55360.11</v>
      </c>
      <c r="G68" s="46">
        <v>5851.29</v>
      </c>
      <c r="H68" s="46">
        <v>1170.26</v>
      </c>
      <c r="I68" s="46">
        <v>46.81</v>
      </c>
      <c r="J68" s="46">
        <v>4634.22</v>
      </c>
      <c r="K68" s="46">
        <v>884035.1290757419</v>
      </c>
      <c r="L68" s="46">
        <v>179212.17</v>
      </c>
      <c r="M68" s="47">
        <v>704822.9590757418</v>
      </c>
      <c r="N68" s="46">
        <v>0</v>
      </c>
      <c r="O68" s="46">
        <v>0</v>
      </c>
      <c r="P68" s="46">
        <v>0</v>
      </c>
      <c r="Q68" s="30">
        <f t="shared" si="0"/>
        <v>764817.2890757418</v>
      </c>
    </row>
    <row r="69" spans="1:17" ht="12.75">
      <c r="A69" s="53">
        <v>58</v>
      </c>
      <c r="B69" s="44" t="s">
        <v>89</v>
      </c>
      <c r="C69" s="45">
        <v>0.104196286698868</v>
      </c>
      <c r="D69" s="46">
        <v>41234.8</v>
      </c>
      <c r="E69" s="46">
        <v>6673.31</v>
      </c>
      <c r="F69" s="46">
        <v>34561.49</v>
      </c>
      <c r="G69" s="46">
        <v>3157.24</v>
      </c>
      <c r="H69" s="46">
        <v>631.45</v>
      </c>
      <c r="I69" s="46">
        <v>25.26</v>
      </c>
      <c r="J69" s="46">
        <v>2500.53</v>
      </c>
      <c r="K69" s="46">
        <v>483496.32255793374</v>
      </c>
      <c r="L69" s="46">
        <v>96699.28</v>
      </c>
      <c r="M69" s="47">
        <v>386797.0425579337</v>
      </c>
      <c r="N69" s="46">
        <v>0</v>
      </c>
      <c r="O69" s="46">
        <v>0</v>
      </c>
      <c r="P69" s="46">
        <v>0</v>
      </c>
      <c r="Q69" s="30">
        <f t="shared" si="0"/>
        <v>423859.06255793374</v>
      </c>
    </row>
    <row r="70" spans="1:17" ht="12.75">
      <c r="A70" s="53">
        <v>59</v>
      </c>
      <c r="B70" s="44" t="s">
        <v>90</v>
      </c>
      <c r="C70" s="45">
        <v>2.72044188104231</v>
      </c>
      <c r="D70" s="46">
        <v>1983515.55</v>
      </c>
      <c r="E70" s="46">
        <v>377241.5</v>
      </c>
      <c r="F70" s="46">
        <v>1606274.05</v>
      </c>
      <c r="G70" s="46">
        <v>82431.81</v>
      </c>
      <c r="H70" s="46">
        <v>16486.36</v>
      </c>
      <c r="I70" s="46">
        <v>659.45</v>
      </c>
      <c r="J70" s="46">
        <v>65286</v>
      </c>
      <c r="K70" s="46">
        <v>12596270.079640415</v>
      </c>
      <c r="L70" s="46">
        <v>2524703.54</v>
      </c>
      <c r="M70" s="47">
        <v>10071566.539640415</v>
      </c>
      <c r="N70" s="46">
        <v>0</v>
      </c>
      <c r="O70" s="46">
        <v>0</v>
      </c>
      <c r="P70" s="46">
        <v>0</v>
      </c>
      <c r="Q70" s="30">
        <f t="shared" si="0"/>
        <v>11743126.589640416</v>
      </c>
    </row>
    <row r="71" spans="1:17" ht="12.75">
      <c r="A71" s="53">
        <v>60</v>
      </c>
      <c r="B71" s="44" t="s">
        <v>91</v>
      </c>
      <c r="C71" s="45">
        <v>0.08599437909017</v>
      </c>
      <c r="D71" s="46">
        <v>21662.61</v>
      </c>
      <c r="E71" s="46">
        <v>4165.18</v>
      </c>
      <c r="F71" s="46">
        <v>17497.43</v>
      </c>
      <c r="G71" s="46">
        <v>2605.7</v>
      </c>
      <c r="H71" s="46">
        <v>521.14</v>
      </c>
      <c r="I71" s="46">
        <v>20.85</v>
      </c>
      <c r="J71" s="46">
        <v>2063.71</v>
      </c>
      <c r="K71" s="46">
        <v>375021.596074979</v>
      </c>
      <c r="L71" s="46">
        <v>79807.05</v>
      </c>
      <c r="M71" s="47">
        <v>295214.546074979</v>
      </c>
      <c r="N71" s="46">
        <v>0</v>
      </c>
      <c r="O71" s="46">
        <v>0</v>
      </c>
      <c r="P71" s="46">
        <v>0</v>
      </c>
      <c r="Q71" s="30">
        <f t="shared" si="0"/>
        <v>314775.686074979</v>
      </c>
    </row>
    <row r="72" spans="1:17" ht="12.75">
      <c r="A72" s="53">
        <v>61</v>
      </c>
      <c r="B72" s="44" t="s">
        <v>92</v>
      </c>
      <c r="C72" s="45">
        <v>0.292813338500052</v>
      </c>
      <c r="D72" s="46">
        <v>35942.66</v>
      </c>
      <c r="E72" s="46">
        <v>7809.02</v>
      </c>
      <c r="F72" s="46">
        <v>28133.64</v>
      </c>
      <c r="G72" s="46">
        <v>8872.5</v>
      </c>
      <c r="H72" s="46">
        <v>1774.5</v>
      </c>
      <c r="I72" s="46">
        <v>70.98</v>
      </c>
      <c r="J72" s="46">
        <v>7027.02</v>
      </c>
      <c r="K72" s="46">
        <v>1308928.4599212254</v>
      </c>
      <c r="L72" s="46">
        <v>271745.12</v>
      </c>
      <c r="M72" s="47">
        <v>1037183.3399212256</v>
      </c>
      <c r="N72" s="46">
        <v>0</v>
      </c>
      <c r="O72" s="46">
        <v>0</v>
      </c>
      <c r="P72" s="46">
        <v>0</v>
      </c>
      <c r="Q72" s="30">
        <f t="shared" si="0"/>
        <v>1072343.9999212255</v>
      </c>
    </row>
    <row r="73" spans="1:17" ht="12.75">
      <c r="A73" s="53">
        <v>62</v>
      </c>
      <c r="B73" s="44" t="s">
        <v>93</v>
      </c>
      <c r="C73" s="45">
        <v>0.178180596539369</v>
      </c>
      <c r="D73" s="46">
        <v>278772.27</v>
      </c>
      <c r="E73" s="46">
        <v>52860.06</v>
      </c>
      <c r="F73" s="46">
        <v>225912.21</v>
      </c>
      <c r="G73" s="46">
        <v>5399.03</v>
      </c>
      <c r="H73" s="46">
        <v>1079.81</v>
      </c>
      <c r="I73" s="46">
        <v>43.19</v>
      </c>
      <c r="J73" s="46">
        <v>4276.03</v>
      </c>
      <c r="K73" s="46">
        <v>799553.9626910558</v>
      </c>
      <c r="L73" s="46">
        <v>165360.3</v>
      </c>
      <c r="M73" s="47">
        <v>634193.6626910559</v>
      </c>
      <c r="N73" s="46">
        <v>0</v>
      </c>
      <c r="O73" s="46">
        <v>0</v>
      </c>
      <c r="P73" s="46">
        <v>0</v>
      </c>
      <c r="Q73" s="30">
        <f t="shared" si="0"/>
        <v>864381.9026910559</v>
      </c>
    </row>
    <row r="74" spans="1:17" ht="12.75">
      <c r="A74" s="53">
        <v>63</v>
      </c>
      <c r="B74" s="44" t="s">
        <v>94</v>
      </c>
      <c r="C74" s="45">
        <v>0.250413987879604</v>
      </c>
      <c r="D74" s="46">
        <v>76524.59</v>
      </c>
      <c r="E74" s="46">
        <v>15185</v>
      </c>
      <c r="F74" s="46">
        <v>61339.59</v>
      </c>
      <c r="G74" s="46">
        <v>7587.76</v>
      </c>
      <c r="H74" s="46">
        <v>1517.55</v>
      </c>
      <c r="I74" s="46">
        <v>60.7</v>
      </c>
      <c r="J74" s="46">
        <v>6009.51</v>
      </c>
      <c r="K74" s="46">
        <v>1140371.796610384</v>
      </c>
      <c r="L74" s="46">
        <v>232396.55</v>
      </c>
      <c r="M74" s="47">
        <v>907975.246610384</v>
      </c>
      <c r="N74" s="46">
        <v>0</v>
      </c>
      <c r="O74" s="46">
        <v>0</v>
      </c>
      <c r="P74" s="46">
        <v>0</v>
      </c>
      <c r="Q74" s="30">
        <f t="shared" si="0"/>
        <v>975324.346610384</v>
      </c>
    </row>
    <row r="75" spans="1:17" ht="12.75">
      <c r="A75" s="53">
        <v>64</v>
      </c>
      <c r="B75" s="44" t="s">
        <v>95</v>
      </c>
      <c r="C75" s="45">
        <v>1.11775051597248</v>
      </c>
      <c r="D75" s="46">
        <v>234828.31</v>
      </c>
      <c r="E75" s="46">
        <v>38294.09</v>
      </c>
      <c r="F75" s="46">
        <v>196534.22</v>
      </c>
      <c r="G75" s="46">
        <v>33868.84</v>
      </c>
      <c r="H75" s="46">
        <v>6773.77</v>
      </c>
      <c r="I75" s="46">
        <v>270.95</v>
      </c>
      <c r="J75" s="46">
        <v>26824.12</v>
      </c>
      <c r="K75" s="46">
        <v>5186636.5826878315</v>
      </c>
      <c r="L75" s="46">
        <v>1037327.33</v>
      </c>
      <c r="M75" s="47">
        <v>4149309.252687832</v>
      </c>
      <c r="N75" s="46">
        <v>0</v>
      </c>
      <c r="O75" s="46">
        <v>0</v>
      </c>
      <c r="P75" s="46">
        <v>0</v>
      </c>
      <c r="Q75" s="30">
        <f t="shared" si="0"/>
        <v>4372667.592687832</v>
      </c>
    </row>
    <row r="76" spans="1:17" ht="12.75">
      <c r="A76" s="53">
        <v>65</v>
      </c>
      <c r="B76" s="44" t="s">
        <v>96</v>
      </c>
      <c r="C76" s="45">
        <v>0.245693999232729</v>
      </c>
      <c r="D76" s="46">
        <v>165855.08</v>
      </c>
      <c r="E76" s="46">
        <v>31808.25</v>
      </c>
      <c r="F76" s="46">
        <v>134046.83</v>
      </c>
      <c r="G76" s="46">
        <v>7444.76</v>
      </c>
      <c r="H76" s="46">
        <v>1488.95</v>
      </c>
      <c r="I76" s="46">
        <v>59.56</v>
      </c>
      <c r="J76" s="46">
        <v>5896.25</v>
      </c>
      <c r="K76" s="46">
        <v>1097685.252897982</v>
      </c>
      <c r="L76" s="46">
        <v>228016.09</v>
      </c>
      <c r="M76" s="47">
        <v>869669.1628979819</v>
      </c>
      <c r="N76" s="46">
        <v>0</v>
      </c>
      <c r="O76" s="46">
        <v>0</v>
      </c>
      <c r="P76" s="46">
        <v>0</v>
      </c>
      <c r="Q76" s="30">
        <f t="shared" si="0"/>
        <v>1009612.2428979819</v>
      </c>
    </row>
    <row r="77" spans="1:17" ht="12.75">
      <c r="A77" s="53">
        <v>66</v>
      </c>
      <c r="B77" s="44" t="s">
        <v>97</v>
      </c>
      <c r="C77" s="45">
        <v>0.171799110731728</v>
      </c>
      <c r="D77" s="46">
        <v>80841.03</v>
      </c>
      <c r="E77" s="46">
        <v>14856.33</v>
      </c>
      <c r="F77" s="46">
        <v>65984.7</v>
      </c>
      <c r="G77" s="46">
        <v>5205.68</v>
      </c>
      <c r="H77" s="46">
        <v>1041.14</v>
      </c>
      <c r="I77" s="46">
        <v>41.65</v>
      </c>
      <c r="J77" s="46">
        <v>4122.89</v>
      </c>
      <c r="K77" s="46">
        <v>769942.3867102908</v>
      </c>
      <c r="L77" s="46">
        <v>159438.02</v>
      </c>
      <c r="M77" s="47">
        <v>610504.3667102908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680611.9567102907</v>
      </c>
    </row>
    <row r="78" spans="1:17" ht="12.75">
      <c r="A78" s="53">
        <v>67</v>
      </c>
      <c r="B78" s="44" t="s">
        <v>98</v>
      </c>
      <c r="C78" s="45">
        <v>0.064741858895115</v>
      </c>
      <c r="D78" s="46">
        <v>8371.81</v>
      </c>
      <c r="E78" s="46">
        <v>1614.02</v>
      </c>
      <c r="F78" s="46">
        <v>6757.79</v>
      </c>
      <c r="G78" s="46">
        <v>1961.74</v>
      </c>
      <c r="H78" s="46">
        <v>392.35</v>
      </c>
      <c r="I78" s="46">
        <v>15.69</v>
      </c>
      <c r="J78" s="46">
        <v>1553.7</v>
      </c>
      <c r="K78" s="46">
        <v>274854.97901361174</v>
      </c>
      <c r="L78" s="46">
        <v>60083.6</v>
      </c>
      <c r="M78" s="47">
        <v>214771.37901361176</v>
      </c>
      <c r="N78" s="46">
        <v>0</v>
      </c>
      <c r="O78" s="46">
        <v>0</v>
      </c>
      <c r="P78" s="46">
        <v>0</v>
      </c>
      <c r="Q78" s="30">
        <f t="shared" si="1"/>
        <v>223082.86901361175</v>
      </c>
    </row>
    <row r="79" spans="1:17" ht="12.75">
      <c r="A79" s="53">
        <v>68</v>
      </c>
      <c r="B79" s="44" t="s">
        <v>99</v>
      </c>
      <c r="C79" s="45">
        <v>0.08999035196569</v>
      </c>
      <c r="D79" s="46">
        <v>18873.8</v>
      </c>
      <c r="E79" s="46">
        <v>3430.01</v>
      </c>
      <c r="F79" s="46">
        <v>15443.79</v>
      </c>
      <c r="G79" s="46">
        <v>2726.78</v>
      </c>
      <c r="H79" s="46">
        <v>545.36</v>
      </c>
      <c r="I79" s="46">
        <v>21.81</v>
      </c>
      <c r="J79" s="46">
        <v>2159.61</v>
      </c>
      <c r="K79" s="46">
        <v>390329.7077041934</v>
      </c>
      <c r="L79" s="46">
        <v>83515.54</v>
      </c>
      <c r="M79" s="47">
        <v>306814.16770419345</v>
      </c>
      <c r="N79" s="46">
        <v>0</v>
      </c>
      <c r="O79" s="46">
        <v>0</v>
      </c>
      <c r="P79" s="46">
        <v>0</v>
      </c>
      <c r="Q79" s="30">
        <f t="shared" si="1"/>
        <v>324417.56770419347</v>
      </c>
    </row>
    <row r="80" spans="1:17" ht="12.75">
      <c r="A80" s="53">
        <v>69</v>
      </c>
      <c r="B80" s="44" t="s">
        <v>100</v>
      </c>
      <c r="C80" s="45">
        <v>0.137879613826938</v>
      </c>
      <c r="D80" s="46">
        <v>52401.1</v>
      </c>
      <c r="E80" s="46">
        <v>9761.81</v>
      </c>
      <c r="F80" s="46">
        <v>42639.29</v>
      </c>
      <c r="G80" s="46">
        <v>4177.88</v>
      </c>
      <c r="H80" s="46">
        <v>835.58</v>
      </c>
      <c r="I80" s="46">
        <v>33.42</v>
      </c>
      <c r="J80" s="46">
        <v>3308.88</v>
      </c>
      <c r="K80" s="46">
        <v>618184.7792785855</v>
      </c>
      <c r="L80" s="46">
        <v>127959.07</v>
      </c>
      <c r="M80" s="47">
        <v>490225.7092785854</v>
      </c>
      <c r="N80" s="46">
        <v>0</v>
      </c>
      <c r="O80" s="46">
        <v>0</v>
      </c>
      <c r="P80" s="46">
        <v>0</v>
      </c>
      <c r="Q80" s="30">
        <f t="shared" si="1"/>
        <v>536173.8792785854</v>
      </c>
    </row>
    <row r="81" spans="1:17" ht="12.75">
      <c r="A81" s="53">
        <v>70</v>
      </c>
      <c r="B81" s="44" t="s">
        <v>101</v>
      </c>
      <c r="C81" s="45">
        <v>0.404478607650183</v>
      </c>
      <c r="D81" s="46">
        <v>83974.01</v>
      </c>
      <c r="E81" s="46">
        <v>16766.56</v>
      </c>
      <c r="F81" s="46">
        <v>67207.45</v>
      </c>
      <c r="G81" s="46">
        <v>12256.06</v>
      </c>
      <c r="H81" s="46">
        <v>2451.21</v>
      </c>
      <c r="I81" s="46">
        <v>98.05</v>
      </c>
      <c r="J81" s="46">
        <v>9706.8</v>
      </c>
      <c r="K81" s="46">
        <v>1807237.0184690033</v>
      </c>
      <c r="L81" s="46">
        <v>375375.94</v>
      </c>
      <c r="M81" s="47">
        <v>1431861.0784690033</v>
      </c>
      <c r="N81" s="46">
        <v>0</v>
      </c>
      <c r="O81" s="46">
        <v>0</v>
      </c>
      <c r="P81" s="46">
        <v>0</v>
      </c>
      <c r="Q81" s="30">
        <f t="shared" si="1"/>
        <v>1508775.3284690033</v>
      </c>
    </row>
    <row r="82" spans="1:17" ht="12.75">
      <c r="A82" s="53">
        <v>71</v>
      </c>
      <c r="B82" s="44" t="s">
        <v>102</v>
      </c>
      <c r="C82" s="45">
        <v>1.67006150484952</v>
      </c>
      <c r="D82" s="46">
        <v>644073.21</v>
      </c>
      <c r="E82" s="46">
        <v>124592.77</v>
      </c>
      <c r="F82" s="46">
        <v>519480.44</v>
      </c>
      <c r="G82" s="46">
        <v>50604.35</v>
      </c>
      <c r="H82" s="46">
        <v>10120.87</v>
      </c>
      <c r="I82" s="46">
        <v>404.83</v>
      </c>
      <c r="J82" s="46">
        <v>40078.65</v>
      </c>
      <c r="K82" s="46">
        <v>7737469.192468675</v>
      </c>
      <c r="L82" s="46">
        <v>1549898.94</v>
      </c>
      <c r="M82" s="47">
        <v>6187570.252468674</v>
      </c>
      <c r="N82" s="46">
        <v>0</v>
      </c>
      <c r="O82" s="46">
        <v>0</v>
      </c>
      <c r="P82" s="46">
        <v>0</v>
      </c>
      <c r="Q82" s="30">
        <f t="shared" si="1"/>
        <v>6747129.342468674</v>
      </c>
    </row>
    <row r="83" spans="1:17" ht="12.75">
      <c r="A83" s="53">
        <v>72</v>
      </c>
      <c r="B83" s="44" t="s">
        <v>103</v>
      </c>
      <c r="C83" s="45">
        <v>0.088814488241706</v>
      </c>
      <c r="D83" s="46">
        <v>26769.77</v>
      </c>
      <c r="E83" s="46">
        <v>5249.23</v>
      </c>
      <c r="F83" s="46">
        <v>21520.54</v>
      </c>
      <c r="G83" s="46">
        <v>2691.16</v>
      </c>
      <c r="H83" s="46">
        <v>538.23</v>
      </c>
      <c r="I83" s="46">
        <v>21.53</v>
      </c>
      <c r="J83" s="46">
        <v>2131.4</v>
      </c>
      <c r="K83" s="46">
        <v>377052.9776971125</v>
      </c>
      <c r="L83" s="46">
        <v>82424.27</v>
      </c>
      <c r="M83" s="47">
        <v>294628.70769711246</v>
      </c>
      <c r="N83" s="46">
        <v>0</v>
      </c>
      <c r="O83" s="46">
        <v>0</v>
      </c>
      <c r="P83" s="46">
        <v>0</v>
      </c>
      <c r="Q83" s="30">
        <f t="shared" si="1"/>
        <v>318280.64769711246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162492.08</v>
      </c>
      <c r="E84" s="46">
        <v>28323.26</v>
      </c>
      <c r="F84" s="46">
        <v>134168.82</v>
      </c>
      <c r="G84" s="46">
        <v>15584.63</v>
      </c>
      <c r="H84" s="46">
        <v>3116.93</v>
      </c>
      <c r="I84" s="46">
        <v>124.68</v>
      </c>
      <c r="J84" s="46">
        <v>12343.02</v>
      </c>
      <c r="K84" s="46">
        <v>2386611.7112098825</v>
      </c>
      <c r="L84" s="46">
        <v>477322.44</v>
      </c>
      <c r="M84" s="47">
        <v>1909289.2712098823</v>
      </c>
      <c r="N84" s="46">
        <v>0</v>
      </c>
      <c r="O84" s="46">
        <v>0</v>
      </c>
      <c r="P84" s="46">
        <v>0</v>
      </c>
      <c r="Q84" s="30">
        <f t="shared" si="1"/>
        <v>2055801.1112098824</v>
      </c>
    </row>
    <row r="85" spans="1:17" ht="12.75">
      <c r="A85" s="53">
        <v>74</v>
      </c>
      <c r="B85" s="44" t="s">
        <v>105</v>
      </c>
      <c r="C85" s="45">
        <v>0.090305216928378</v>
      </c>
      <c r="D85" s="46">
        <v>43736.35</v>
      </c>
      <c r="E85" s="46">
        <v>7855.94</v>
      </c>
      <c r="F85" s="46">
        <v>35880.41</v>
      </c>
      <c r="G85" s="46">
        <v>2736.33</v>
      </c>
      <c r="H85" s="46">
        <v>547.27</v>
      </c>
      <c r="I85" s="46">
        <v>21.89</v>
      </c>
      <c r="J85" s="46">
        <v>2167.17</v>
      </c>
      <c r="K85" s="46">
        <v>390025.8842338425</v>
      </c>
      <c r="L85" s="46">
        <v>83807.65</v>
      </c>
      <c r="M85" s="47">
        <v>306218.2342338425</v>
      </c>
      <c r="N85" s="46">
        <v>0</v>
      </c>
      <c r="O85" s="46">
        <v>0</v>
      </c>
      <c r="P85" s="46">
        <v>0</v>
      </c>
      <c r="Q85" s="30">
        <f t="shared" si="1"/>
        <v>344265.81423384254</v>
      </c>
    </row>
    <row r="86" spans="1:17" ht="12.75">
      <c r="A86" s="53">
        <v>75</v>
      </c>
      <c r="B86" s="44" t="s">
        <v>106</v>
      </c>
      <c r="C86" s="45">
        <v>0.094027675870519</v>
      </c>
      <c r="D86" s="46">
        <v>38009.49</v>
      </c>
      <c r="E86" s="46">
        <v>7113.55</v>
      </c>
      <c r="F86" s="46">
        <v>30895.94</v>
      </c>
      <c r="G86" s="46">
        <v>2849.11</v>
      </c>
      <c r="H86" s="46">
        <v>569.82</v>
      </c>
      <c r="I86" s="46">
        <v>22.79</v>
      </c>
      <c r="J86" s="46">
        <v>2256.5</v>
      </c>
      <c r="K86" s="46">
        <v>409063.79140160966</v>
      </c>
      <c r="L86" s="46">
        <v>87262.34</v>
      </c>
      <c r="M86" s="47">
        <v>321801.45140160964</v>
      </c>
      <c r="N86" s="46">
        <v>0</v>
      </c>
      <c r="O86" s="46">
        <v>0</v>
      </c>
      <c r="P86" s="46">
        <v>0</v>
      </c>
      <c r="Q86" s="30">
        <f t="shared" si="1"/>
        <v>354953.89140160964</v>
      </c>
    </row>
    <row r="87" spans="1:17" ht="12.75">
      <c r="A87" s="53">
        <v>76</v>
      </c>
      <c r="B87" s="44" t="s">
        <v>107</v>
      </c>
      <c r="C87" s="45">
        <v>0.072132002831398</v>
      </c>
      <c r="D87" s="46">
        <v>14377.44</v>
      </c>
      <c r="E87" s="46">
        <v>2629.7</v>
      </c>
      <c r="F87" s="46">
        <v>11747.74</v>
      </c>
      <c r="G87" s="46">
        <v>2185.68</v>
      </c>
      <c r="H87" s="46">
        <v>437.14</v>
      </c>
      <c r="I87" s="46">
        <v>17.49</v>
      </c>
      <c r="J87" s="46">
        <v>1731.05</v>
      </c>
      <c r="K87" s="46">
        <v>307462.3809725372</v>
      </c>
      <c r="L87" s="46">
        <v>66941.97</v>
      </c>
      <c r="M87" s="47">
        <v>240520.4109725372</v>
      </c>
      <c r="N87" s="46">
        <v>0</v>
      </c>
      <c r="O87" s="46">
        <v>0</v>
      </c>
      <c r="P87" s="46">
        <v>0</v>
      </c>
      <c r="Q87" s="30">
        <f t="shared" si="1"/>
        <v>253999.20097253722</v>
      </c>
    </row>
    <row r="88" spans="1:17" ht="12.75">
      <c r="A88" s="53">
        <v>77</v>
      </c>
      <c r="B88" s="44" t="s">
        <v>108</v>
      </c>
      <c r="C88" s="45">
        <v>0.076728665051566</v>
      </c>
      <c r="D88" s="46">
        <v>18653.75</v>
      </c>
      <c r="E88" s="46">
        <v>3029.29</v>
      </c>
      <c r="F88" s="46">
        <v>15624.46</v>
      </c>
      <c r="G88" s="46">
        <v>2324.94</v>
      </c>
      <c r="H88" s="46">
        <v>464.99</v>
      </c>
      <c r="I88" s="46">
        <v>18.6</v>
      </c>
      <c r="J88" s="46">
        <v>1841.35</v>
      </c>
      <c r="K88" s="46">
        <v>356039.77217677695</v>
      </c>
      <c r="L88" s="46">
        <v>71207.88</v>
      </c>
      <c r="M88" s="47">
        <v>284831.89217677695</v>
      </c>
      <c r="N88" s="46">
        <v>0</v>
      </c>
      <c r="O88" s="46">
        <v>0</v>
      </c>
      <c r="P88" s="46">
        <v>0</v>
      </c>
      <c r="Q88" s="30">
        <f t="shared" si="1"/>
        <v>302297.70217677695</v>
      </c>
    </row>
    <row r="89" spans="1:17" ht="12.75">
      <c r="A89" s="53">
        <v>78</v>
      </c>
      <c r="B89" s="44" t="s">
        <v>109</v>
      </c>
      <c r="C89" s="45">
        <v>0.251380675978377</v>
      </c>
      <c r="D89" s="46">
        <v>20270.47</v>
      </c>
      <c r="E89" s="46">
        <v>3266.01</v>
      </c>
      <c r="F89" s="46">
        <v>17004.46</v>
      </c>
      <c r="G89" s="46">
        <v>7617.06</v>
      </c>
      <c r="H89" s="46">
        <v>1523.41</v>
      </c>
      <c r="I89" s="46">
        <v>60.94</v>
      </c>
      <c r="J89" s="46">
        <v>6032.71</v>
      </c>
      <c r="K89" s="46">
        <v>1166467.951607662</v>
      </c>
      <c r="L89" s="46">
        <v>233293.56</v>
      </c>
      <c r="M89" s="47">
        <v>933174.3916076621</v>
      </c>
      <c r="N89" s="46">
        <v>0</v>
      </c>
      <c r="O89" s="46">
        <v>0</v>
      </c>
      <c r="P89" s="46">
        <v>0</v>
      </c>
      <c r="Q89" s="30">
        <f t="shared" si="1"/>
        <v>956211.5616076621</v>
      </c>
    </row>
    <row r="90" spans="1:17" ht="12.75">
      <c r="A90" s="53">
        <v>79</v>
      </c>
      <c r="B90" s="44" t="s">
        <v>110</v>
      </c>
      <c r="C90" s="45">
        <v>0.096342027843371</v>
      </c>
      <c r="D90" s="46">
        <v>16226.6</v>
      </c>
      <c r="E90" s="46">
        <v>3074.32</v>
      </c>
      <c r="F90" s="46">
        <v>13152.28</v>
      </c>
      <c r="G90" s="46">
        <v>2919.25</v>
      </c>
      <c r="H90" s="46">
        <v>583.85</v>
      </c>
      <c r="I90" s="46">
        <v>23.35</v>
      </c>
      <c r="J90" s="46">
        <v>2312.05</v>
      </c>
      <c r="K90" s="46">
        <v>423037.3442152257</v>
      </c>
      <c r="L90" s="46">
        <v>89410.18</v>
      </c>
      <c r="M90" s="47">
        <v>333627.1642152257</v>
      </c>
      <c r="N90" s="46">
        <v>0</v>
      </c>
      <c r="O90" s="46">
        <v>0</v>
      </c>
      <c r="P90" s="46">
        <v>0</v>
      </c>
      <c r="Q90" s="30">
        <f t="shared" si="1"/>
        <v>349091.49421522574</v>
      </c>
    </row>
    <row r="91" spans="1:17" ht="12.75">
      <c r="A91" s="53">
        <v>80</v>
      </c>
      <c r="B91" s="44" t="s">
        <v>111</v>
      </c>
      <c r="C91" s="45">
        <v>0.090263612569181</v>
      </c>
      <c r="D91" s="46">
        <v>13744.43</v>
      </c>
      <c r="E91" s="46">
        <v>2902.43</v>
      </c>
      <c r="F91" s="46">
        <v>10842</v>
      </c>
      <c r="G91" s="46">
        <v>2735.06</v>
      </c>
      <c r="H91" s="46">
        <v>547.01</v>
      </c>
      <c r="I91" s="46">
        <v>21.88</v>
      </c>
      <c r="J91" s="46">
        <v>2166.17</v>
      </c>
      <c r="K91" s="46">
        <v>411443.31759658933</v>
      </c>
      <c r="L91" s="46">
        <v>83769.06</v>
      </c>
      <c r="M91" s="47">
        <v>327674.25759658933</v>
      </c>
      <c r="N91" s="46">
        <v>0</v>
      </c>
      <c r="O91" s="46">
        <v>0</v>
      </c>
      <c r="P91" s="46">
        <v>0</v>
      </c>
      <c r="Q91" s="30">
        <f t="shared" si="1"/>
        <v>340682.4275965893</v>
      </c>
    </row>
    <row r="92" spans="1:17" ht="12.75">
      <c r="A92" s="53">
        <v>81</v>
      </c>
      <c r="B92" s="44" t="s">
        <v>112</v>
      </c>
      <c r="C92" s="45">
        <v>0.20217718456883</v>
      </c>
      <c r="D92" s="46">
        <v>89258.16</v>
      </c>
      <c r="E92" s="46">
        <v>16930.34</v>
      </c>
      <c r="F92" s="46">
        <v>72327.82</v>
      </c>
      <c r="G92" s="46">
        <v>6126.15</v>
      </c>
      <c r="H92" s="46">
        <v>1225.23</v>
      </c>
      <c r="I92" s="46">
        <v>49.01</v>
      </c>
      <c r="J92" s="46">
        <v>4851.91</v>
      </c>
      <c r="K92" s="46">
        <v>914138.363652038</v>
      </c>
      <c r="L92" s="46">
        <v>187630.36</v>
      </c>
      <c r="M92" s="47">
        <v>726508.003652038</v>
      </c>
      <c r="N92" s="46">
        <v>0</v>
      </c>
      <c r="O92" s="46">
        <v>0</v>
      </c>
      <c r="P92" s="46">
        <v>0</v>
      </c>
      <c r="Q92" s="30">
        <f t="shared" si="1"/>
        <v>803687.733652038</v>
      </c>
    </row>
    <row r="93" spans="1:17" ht="12.75">
      <c r="A93" s="53">
        <v>82</v>
      </c>
      <c r="B93" s="44" t="s">
        <v>113</v>
      </c>
      <c r="C93" s="45">
        <v>0.235957268718544</v>
      </c>
      <c r="D93" s="46">
        <v>31854.58</v>
      </c>
      <c r="E93" s="46">
        <v>6070.34</v>
      </c>
      <c r="F93" s="46">
        <v>25784.24</v>
      </c>
      <c r="G93" s="46">
        <v>7149.73</v>
      </c>
      <c r="H93" s="46">
        <v>1429.95</v>
      </c>
      <c r="I93" s="46">
        <v>57.2</v>
      </c>
      <c r="J93" s="46">
        <v>5662.58</v>
      </c>
      <c r="K93" s="46">
        <v>1045450.3688746376</v>
      </c>
      <c r="L93" s="46">
        <v>218979.9</v>
      </c>
      <c r="M93" s="47">
        <v>826470.4688746376</v>
      </c>
      <c r="N93" s="46">
        <v>0</v>
      </c>
      <c r="O93" s="46">
        <v>0</v>
      </c>
      <c r="P93" s="46">
        <v>0</v>
      </c>
      <c r="Q93" s="30">
        <f t="shared" si="1"/>
        <v>857917.2888746376</v>
      </c>
    </row>
    <row r="94" spans="1:17" ht="12.75">
      <c r="A94" s="53">
        <v>83</v>
      </c>
      <c r="B94" s="44" t="s">
        <v>114</v>
      </c>
      <c r="C94" s="45">
        <v>0.562273744878763</v>
      </c>
      <c r="D94" s="46">
        <v>214096.05</v>
      </c>
      <c r="E94" s="46">
        <v>37754.78</v>
      </c>
      <c r="F94" s="46">
        <v>176341.27</v>
      </c>
      <c r="G94" s="46">
        <v>17037.4</v>
      </c>
      <c r="H94" s="46">
        <v>3407.48</v>
      </c>
      <c r="I94" s="46">
        <v>136.3</v>
      </c>
      <c r="J94" s="46">
        <v>13493.62</v>
      </c>
      <c r="K94" s="46">
        <v>2609088.0684574526</v>
      </c>
      <c r="L94" s="46">
        <v>521817.58</v>
      </c>
      <c r="M94" s="47">
        <v>2087270.4884574525</v>
      </c>
      <c r="N94" s="46">
        <v>0</v>
      </c>
      <c r="O94" s="46">
        <v>0</v>
      </c>
      <c r="P94" s="46">
        <v>0</v>
      </c>
      <c r="Q94" s="30">
        <f t="shared" si="1"/>
        <v>2277105.3784574526</v>
      </c>
    </row>
    <row r="95" spans="1:17" ht="12.75">
      <c r="A95" s="53">
        <v>84</v>
      </c>
      <c r="B95" s="44" t="s">
        <v>115</v>
      </c>
      <c r="C95" s="45">
        <v>0.082986214917737</v>
      </c>
      <c r="D95" s="46">
        <v>22264.3</v>
      </c>
      <c r="E95" s="46">
        <v>4198.48</v>
      </c>
      <c r="F95" s="46">
        <v>18065.82</v>
      </c>
      <c r="G95" s="46">
        <v>2514.56</v>
      </c>
      <c r="H95" s="46">
        <v>502.91</v>
      </c>
      <c r="I95" s="46">
        <v>20.12</v>
      </c>
      <c r="J95" s="46">
        <v>1991.53</v>
      </c>
      <c r="K95" s="46">
        <v>385076.55396968615</v>
      </c>
      <c r="L95" s="46">
        <v>77015.35</v>
      </c>
      <c r="M95" s="47">
        <v>308061.2039696862</v>
      </c>
      <c r="N95" s="46">
        <v>0</v>
      </c>
      <c r="O95" s="46">
        <v>0</v>
      </c>
      <c r="P95" s="46">
        <v>0</v>
      </c>
      <c r="Q95" s="30">
        <f t="shared" si="1"/>
        <v>328118.55396968615</v>
      </c>
    </row>
    <row r="96" spans="1:17" ht="12.75">
      <c r="A96" s="53">
        <v>85</v>
      </c>
      <c r="B96" s="44" t="s">
        <v>116</v>
      </c>
      <c r="C96" s="45">
        <v>0.134284623429199</v>
      </c>
      <c r="D96" s="46">
        <v>40682.35</v>
      </c>
      <c r="E96" s="46">
        <v>7626.17</v>
      </c>
      <c r="F96" s="46">
        <v>33056.18</v>
      </c>
      <c r="G96" s="46">
        <v>4068.95</v>
      </c>
      <c r="H96" s="46">
        <v>813.79</v>
      </c>
      <c r="I96" s="46">
        <v>32.55</v>
      </c>
      <c r="J96" s="46">
        <v>3222.61</v>
      </c>
      <c r="K96" s="46">
        <v>580718.2557803103</v>
      </c>
      <c r="L96" s="46">
        <v>124622.62</v>
      </c>
      <c r="M96" s="47">
        <v>456095.63578031026</v>
      </c>
      <c r="N96" s="46">
        <v>0</v>
      </c>
      <c r="O96" s="46">
        <v>0</v>
      </c>
      <c r="P96" s="46">
        <v>0</v>
      </c>
      <c r="Q96" s="30">
        <f t="shared" si="1"/>
        <v>492374.42578031024</v>
      </c>
    </row>
    <row r="97" spans="1:17" ht="12.75">
      <c r="A97" s="53">
        <v>86</v>
      </c>
      <c r="B97" s="44" t="s">
        <v>117</v>
      </c>
      <c r="C97" s="45">
        <v>0.127576263530778</v>
      </c>
      <c r="D97" s="46">
        <v>61557.25</v>
      </c>
      <c r="E97" s="46">
        <v>11445.93</v>
      </c>
      <c r="F97" s="46">
        <v>50111.32</v>
      </c>
      <c r="G97" s="46">
        <v>3865.68</v>
      </c>
      <c r="H97" s="46">
        <v>773.14</v>
      </c>
      <c r="I97" s="46">
        <v>30.93</v>
      </c>
      <c r="J97" s="46">
        <v>3061.61</v>
      </c>
      <c r="K97" s="46">
        <v>589582.2674578327</v>
      </c>
      <c r="L97" s="46">
        <v>118396.98</v>
      </c>
      <c r="M97" s="47">
        <v>471185.28745783266</v>
      </c>
      <c r="N97" s="46">
        <v>0</v>
      </c>
      <c r="O97" s="46">
        <v>0</v>
      </c>
      <c r="P97" s="46">
        <v>0</v>
      </c>
      <c r="Q97" s="30">
        <f t="shared" si="1"/>
        <v>524358.2174578327</v>
      </c>
    </row>
    <row r="98" spans="1:17" ht="12.75">
      <c r="A98" s="53">
        <v>87</v>
      </c>
      <c r="B98" s="44" t="s">
        <v>118</v>
      </c>
      <c r="C98" s="45">
        <v>0.130450311975322</v>
      </c>
      <c r="D98" s="46">
        <v>89558.96</v>
      </c>
      <c r="E98" s="46">
        <v>16224.96</v>
      </c>
      <c r="F98" s="46">
        <v>73334</v>
      </c>
      <c r="G98" s="46">
        <v>3952.76</v>
      </c>
      <c r="H98" s="46">
        <v>790.55</v>
      </c>
      <c r="I98" s="46">
        <v>31.62</v>
      </c>
      <c r="J98" s="46">
        <v>3130.59</v>
      </c>
      <c r="K98" s="46">
        <v>553813.6411232069</v>
      </c>
      <c r="L98" s="46">
        <v>121064.34</v>
      </c>
      <c r="M98" s="47">
        <v>432749.3011232069</v>
      </c>
      <c r="N98" s="46">
        <v>0</v>
      </c>
      <c r="O98" s="46">
        <v>0</v>
      </c>
      <c r="P98" s="46">
        <v>0</v>
      </c>
      <c r="Q98" s="30">
        <f t="shared" si="1"/>
        <v>509213.89112320694</v>
      </c>
    </row>
    <row r="99" spans="1:17" ht="12.75">
      <c r="A99" s="53">
        <v>88</v>
      </c>
      <c r="B99" s="44" t="s">
        <v>119</v>
      </c>
      <c r="C99" s="45">
        <v>0.142662148617558</v>
      </c>
      <c r="D99" s="46">
        <v>22570.34</v>
      </c>
      <c r="E99" s="46">
        <v>3402.95</v>
      </c>
      <c r="F99" s="46">
        <v>19167.39</v>
      </c>
      <c r="G99" s="46">
        <v>4322.79</v>
      </c>
      <c r="H99" s="46">
        <v>864.56</v>
      </c>
      <c r="I99" s="46">
        <v>34.58</v>
      </c>
      <c r="J99" s="46">
        <v>3423.65</v>
      </c>
      <c r="K99" s="46">
        <v>661987.3703649438</v>
      </c>
      <c r="L99" s="46">
        <v>132397.44</v>
      </c>
      <c r="M99" s="47">
        <v>529589.9303649438</v>
      </c>
      <c r="N99" s="46">
        <v>0</v>
      </c>
      <c r="O99" s="46">
        <v>0</v>
      </c>
      <c r="P99" s="46">
        <v>0</v>
      </c>
      <c r="Q99" s="30">
        <f t="shared" si="1"/>
        <v>552180.9703649438</v>
      </c>
    </row>
    <row r="100" spans="1:17" ht="12.75">
      <c r="A100" s="53">
        <v>89</v>
      </c>
      <c r="B100" s="44" t="s">
        <v>120</v>
      </c>
      <c r="C100" s="45">
        <v>1.03904423089681</v>
      </c>
      <c r="D100" s="46">
        <v>1008150.35</v>
      </c>
      <c r="E100" s="46">
        <v>189157.59</v>
      </c>
      <c r="F100" s="46">
        <v>818992.76</v>
      </c>
      <c r="G100" s="46">
        <v>31483.98</v>
      </c>
      <c r="H100" s="46">
        <v>6296.8</v>
      </c>
      <c r="I100" s="46">
        <v>251.87</v>
      </c>
      <c r="J100" s="46">
        <v>24935.31</v>
      </c>
      <c r="K100" s="46">
        <v>4762200.177102321</v>
      </c>
      <c r="L100" s="46">
        <v>964283.89</v>
      </c>
      <c r="M100" s="47">
        <v>3797916.2871023207</v>
      </c>
      <c r="N100" s="46">
        <v>0</v>
      </c>
      <c r="O100" s="46">
        <v>0</v>
      </c>
      <c r="P100" s="46">
        <v>0</v>
      </c>
      <c r="Q100" s="30">
        <f t="shared" si="1"/>
        <v>4641844.3571023205</v>
      </c>
    </row>
    <row r="101" spans="1:17" ht="12.75">
      <c r="A101" s="53">
        <v>90</v>
      </c>
      <c r="B101" s="44" t="s">
        <v>121</v>
      </c>
      <c r="C101" s="45">
        <v>0.092169773285518</v>
      </c>
      <c r="D101" s="46">
        <v>37175.43</v>
      </c>
      <c r="E101" s="46">
        <v>7298.07</v>
      </c>
      <c r="F101" s="46">
        <v>29877.36</v>
      </c>
      <c r="G101" s="46">
        <v>2792.83</v>
      </c>
      <c r="H101" s="46">
        <v>558.57</v>
      </c>
      <c r="I101" s="46">
        <v>22.34</v>
      </c>
      <c r="J101" s="46">
        <v>2211.92</v>
      </c>
      <c r="K101" s="46">
        <v>393253.896715192</v>
      </c>
      <c r="L101" s="46">
        <v>85538</v>
      </c>
      <c r="M101" s="47">
        <v>307715.896715192</v>
      </c>
      <c r="N101" s="46">
        <v>0</v>
      </c>
      <c r="O101" s="46">
        <v>0</v>
      </c>
      <c r="P101" s="46">
        <v>0</v>
      </c>
      <c r="Q101" s="30">
        <f t="shared" si="1"/>
        <v>339805.17671519204</v>
      </c>
    </row>
    <row r="102" spans="1:17" ht="12.75">
      <c r="A102" s="53">
        <v>91</v>
      </c>
      <c r="B102" s="44" t="s">
        <v>122</v>
      </c>
      <c r="C102" s="45">
        <v>0.144539053475558</v>
      </c>
      <c r="D102" s="46">
        <v>24133.86</v>
      </c>
      <c r="E102" s="46">
        <v>4706.21</v>
      </c>
      <c r="F102" s="46">
        <v>19427.65</v>
      </c>
      <c r="G102" s="46">
        <v>4379.66</v>
      </c>
      <c r="H102" s="46">
        <v>875.93</v>
      </c>
      <c r="I102" s="46">
        <v>35.04</v>
      </c>
      <c r="J102" s="46">
        <v>3468.69</v>
      </c>
      <c r="K102" s="46">
        <v>663294.8086552892</v>
      </c>
      <c r="L102" s="46">
        <v>134139.39</v>
      </c>
      <c r="M102" s="47">
        <v>529155.4186552892</v>
      </c>
      <c r="N102" s="46">
        <v>0</v>
      </c>
      <c r="O102" s="46">
        <v>0</v>
      </c>
      <c r="P102" s="46">
        <v>0</v>
      </c>
      <c r="Q102" s="30">
        <f t="shared" si="1"/>
        <v>552051.7586552892</v>
      </c>
    </row>
    <row r="103" spans="1:17" ht="12.75">
      <c r="A103" s="53">
        <v>92</v>
      </c>
      <c r="B103" s="44" t="s">
        <v>123</v>
      </c>
      <c r="C103" s="45">
        <v>0.196044167475469</v>
      </c>
      <c r="D103" s="46">
        <v>90083.11</v>
      </c>
      <c r="E103" s="46">
        <v>16309.33</v>
      </c>
      <c r="F103" s="46">
        <v>73773.78</v>
      </c>
      <c r="G103" s="46">
        <v>5940.31</v>
      </c>
      <c r="H103" s="46">
        <v>1188.06</v>
      </c>
      <c r="I103" s="46">
        <v>47.52</v>
      </c>
      <c r="J103" s="46">
        <v>4704.73</v>
      </c>
      <c r="K103" s="46">
        <v>832285.6059499433</v>
      </c>
      <c r="L103" s="46">
        <v>181938.53</v>
      </c>
      <c r="M103" s="47">
        <v>650347.0759499433</v>
      </c>
      <c r="N103" s="46">
        <v>0</v>
      </c>
      <c r="O103" s="46">
        <v>0</v>
      </c>
      <c r="P103" s="46">
        <v>0</v>
      </c>
      <c r="Q103" s="30">
        <f t="shared" si="1"/>
        <v>728825.5859499433</v>
      </c>
    </row>
    <row r="104" spans="1:17" ht="12.75">
      <c r="A104" s="53">
        <v>93</v>
      </c>
      <c r="B104" s="44" t="s">
        <v>124</v>
      </c>
      <c r="C104" s="45">
        <v>0.105032663044371</v>
      </c>
      <c r="D104" s="46">
        <v>38831.03</v>
      </c>
      <c r="E104" s="46">
        <v>8215.01</v>
      </c>
      <c r="F104" s="46">
        <v>30616.02</v>
      </c>
      <c r="G104" s="46">
        <v>3182.58</v>
      </c>
      <c r="H104" s="46">
        <v>636.52</v>
      </c>
      <c r="I104" s="46">
        <v>25.46</v>
      </c>
      <c r="J104" s="46">
        <v>2520.6</v>
      </c>
      <c r="K104" s="46">
        <v>455505.8716917833</v>
      </c>
      <c r="L104" s="46">
        <v>97475.58</v>
      </c>
      <c r="M104" s="47">
        <v>358030.2916917833</v>
      </c>
      <c r="N104" s="46">
        <v>0</v>
      </c>
      <c r="O104" s="46">
        <v>0</v>
      </c>
      <c r="P104" s="46">
        <v>0</v>
      </c>
      <c r="Q104" s="30">
        <f t="shared" si="1"/>
        <v>391166.9116917833</v>
      </c>
    </row>
    <row r="105" spans="1:17" ht="12.75">
      <c r="A105" s="53">
        <v>94</v>
      </c>
      <c r="B105" s="44" t="s">
        <v>125</v>
      </c>
      <c r="C105" s="45">
        <v>0.82936826285895</v>
      </c>
      <c r="D105" s="46">
        <v>729385.94</v>
      </c>
      <c r="E105" s="46">
        <v>135144</v>
      </c>
      <c r="F105" s="46">
        <v>594241.94</v>
      </c>
      <c r="G105" s="46">
        <v>25130.59</v>
      </c>
      <c r="H105" s="46">
        <v>5026.12</v>
      </c>
      <c r="I105" s="46">
        <v>201.04</v>
      </c>
      <c r="J105" s="46">
        <v>19903.43</v>
      </c>
      <c r="K105" s="46">
        <v>3803674.1047041635</v>
      </c>
      <c r="L105" s="46">
        <v>769694.39</v>
      </c>
      <c r="M105" s="47">
        <v>3033979.7147041634</v>
      </c>
      <c r="N105" s="46">
        <v>0</v>
      </c>
      <c r="O105" s="46">
        <v>0</v>
      </c>
      <c r="P105" s="46">
        <v>0</v>
      </c>
      <c r="Q105" s="30">
        <f t="shared" si="1"/>
        <v>3648125.0847041635</v>
      </c>
    </row>
    <row r="106" spans="1:17" ht="12.75">
      <c r="A106" s="53">
        <v>95</v>
      </c>
      <c r="B106" s="44" t="s">
        <v>126</v>
      </c>
      <c r="C106" s="45">
        <v>13.5533337938044</v>
      </c>
      <c r="D106" s="46">
        <v>29296812.43</v>
      </c>
      <c r="E106" s="46">
        <v>5528530.48</v>
      </c>
      <c r="F106" s="46">
        <v>23768281.95</v>
      </c>
      <c r="G106" s="46">
        <v>410678.2</v>
      </c>
      <c r="H106" s="46">
        <v>82135.64</v>
      </c>
      <c r="I106" s="46">
        <v>3285.43</v>
      </c>
      <c r="J106" s="46">
        <v>325257.13</v>
      </c>
      <c r="K106" s="46">
        <v>62863545.843314305</v>
      </c>
      <c r="L106" s="46">
        <v>12578158.06</v>
      </c>
      <c r="M106" s="47">
        <v>50285387.7833143</v>
      </c>
      <c r="N106" s="46">
        <v>0</v>
      </c>
      <c r="O106" s="46">
        <v>0</v>
      </c>
      <c r="P106" s="46">
        <v>0</v>
      </c>
      <c r="Q106" s="30">
        <f t="shared" si="1"/>
        <v>74378926.8633143</v>
      </c>
    </row>
    <row r="107" spans="1:17" ht="12.75">
      <c r="A107" s="53">
        <v>96</v>
      </c>
      <c r="B107" s="44" t="s">
        <v>127</v>
      </c>
      <c r="C107" s="45">
        <v>0.323727153021689</v>
      </c>
      <c r="D107" s="46">
        <v>386293.97</v>
      </c>
      <c r="E107" s="46">
        <v>71925.95</v>
      </c>
      <c r="F107" s="46">
        <v>314368.02</v>
      </c>
      <c r="G107" s="46">
        <v>9809.21</v>
      </c>
      <c r="H107" s="46">
        <v>1961.84</v>
      </c>
      <c r="I107" s="46">
        <v>78.47</v>
      </c>
      <c r="J107" s="46">
        <v>7768.9</v>
      </c>
      <c r="K107" s="46">
        <v>1494771.4260760415</v>
      </c>
      <c r="L107" s="46">
        <v>300434.67</v>
      </c>
      <c r="M107" s="47">
        <v>1194336.7560760416</v>
      </c>
      <c r="N107" s="46">
        <v>0</v>
      </c>
      <c r="O107" s="46">
        <v>0</v>
      </c>
      <c r="P107" s="46">
        <v>0</v>
      </c>
      <c r="Q107" s="30">
        <f t="shared" si="1"/>
        <v>1516473.6760760415</v>
      </c>
    </row>
    <row r="108" spans="1:17" ht="12.75">
      <c r="A108" s="53">
        <v>97</v>
      </c>
      <c r="B108" s="44" t="s">
        <v>128</v>
      </c>
      <c r="C108" s="45">
        <v>0.250646472327614</v>
      </c>
      <c r="D108" s="46">
        <v>178857.47</v>
      </c>
      <c r="E108" s="46">
        <v>32906.74</v>
      </c>
      <c r="F108" s="46">
        <v>145950.73</v>
      </c>
      <c r="G108" s="46">
        <v>7594.83</v>
      </c>
      <c r="H108" s="46">
        <v>1518.97</v>
      </c>
      <c r="I108" s="46">
        <v>60.76</v>
      </c>
      <c r="J108" s="46">
        <v>6015.1</v>
      </c>
      <c r="K108" s="46">
        <v>1098842.1512997888</v>
      </c>
      <c r="L108" s="46">
        <v>232612.19</v>
      </c>
      <c r="M108" s="47">
        <v>866229.9612997888</v>
      </c>
      <c r="N108" s="46">
        <v>0</v>
      </c>
      <c r="O108" s="46">
        <v>0</v>
      </c>
      <c r="P108" s="46">
        <v>0</v>
      </c>
      <c r="Q108" s="30">
        <f t="shared" si="1"/>
        <v>1018195.7912997887</v>
      </c>
    </row>
    <row r="109" spans="1:17" ht="12.75">
      <c r="A109" s="53">
        <v>98</v>
      </c>
      <c r="B109" s="44" t="s">
        <v>129</v>
      </c>
      <c r="C109" s="45">
        <v>0.90660925006542</v>
      </c>
      <c r="D109" s="46">
        <v>516632.34</v>
      </c>
      <c r="E109" s="46">
        <v>92028.4</v>
      </c>
      <c r="F109" s="46">
        <v>424603.94</v>
      </c>
      <c r="G109" s="46">
        <v>27471.09</v>
      </c>
      <c r="H109" s="46">
        <v>5494.22</v>
      </c>
      <c r="I109" s="46">
        <v>219.77</v>
      </c>
      <c r="J109" s="46">
        <v>21757.1</v>
      </c>
      <c r="K109" s="46">
        <v>4179641.789756545</v>
      </c>
      <c r="L109" s="46">
        <v>841377.99</v>
      </c>
      <c r="M109" s="47">
        <v>3338263.7997565446</v>
      </c>
      <c r="N109" s="46">
        <v>0</v>
      </c>
      <c r="O109" s="46">
        <v>0</v>
      </c>
      <c r="P109" s="46">
        <v>0</v>
      </c>
      <c r="Q109" s="30">
        <f t="shared" si="1"/>
        <v>3784624.8397565447</v>
      </c>
    </row>
    <row r="110" spans="1:17" ht="12.75">
      <c r="A110" s="53">
        <v>99</v>
      </c>
      <c r="B110" s="44" t="s">
        <v>130</v>
      </c>
      <c r="C110" s="45">
        <v>0.179319665763393</v>
      </c>
      <c r="D110" s="46">
        <v>26696.21</v>
      </c>
      <c r="E110" s="46">
        <v>4891.83</v>
      </c>
      <c r="F110" s="46">
        <v>21804.38</v>
      </c>
      <c r="G110" s="46">
        <v>5433.54</v>
      </c>
      <c r="H110" s="46">
        <v>1086.71</v>
      </c>
      <c r="I110" s="46">
        <v>43.47</v>
      </c>
      <c r="J110" s="46">
        <v>4303.36</v>
      </c>
      <c r="K110" s="46">
        <v>824685.3653938515</v>
      </c>
      <c r="L110" s="46">
        <v>166417.46</v>
      </c>
      <c r="M110" s="47">
        <v>658267.9053938516</v>
      </c>
      <c r="N110" s="46">
        <v>0</v>
      </c>
      <c r="O110" s="46">
        <v>0</v>
      </c>
      <c r="P110" s="46">
        <v>0</v>
      </c>
      <c r="Q110" s="30">
        <f t="shared" si="1"/>
        <v>684375.6453938516</v>
      </c>
    </row>
    <row r="111" spans="1:17" ht="12.75">
      <c r="A111" s="53">
        <v>100</v>
      </c>
      <c r="B111" s="44" t="s">
        <v>131</v>
      </c>
      <c r="C111" s="45">
        <v>0.140549883413214</v>
      </c>
      <c r="D111" s="46">
        <v>109746.31</v>
      </c>
      <c r="E111" s="46">
        <v>21034.73</v>
      </c>
      <c r="F111" s="46">
        <v>88711.58</v>
      </c>
      <c r="G111" s="46">
        <v>4258.79</v>
      </c>
      <c r="H111" s="46">
        <v>851.76</v>
      </c>
      <c r="I111" s="46">
        <v>34.07</v>
      </c>
      <c r="J111" s="46">
        <v>3372.96</v>
      </c>
      <c r="K111" s="46">
        <v>644783.9308041034</v>
      </c>
      <c r="L111" s="46">
        <v>130437.16</v>
      </c>
      <c r="M111" s="47">
        <v>514346.7708041034</v>
      </c>
      <c r="N111" s="46">
        <v>0</v>
      </c>
      <c r="O111" s="46">
        <v>0</v>
      </c>
      <c r="P111" s="46">
        <v>0</v>
      </c>
      <c r="Q111" s="30">
        <f t="shared" si="1"/>
        <v>606431.3108041034</v>
      </c>
    </row>
    <row r="112" spans="1:17" ht="12.75">
      <c r="A112" s="53">
        <v>101</v>
      </c>
      <c r="B112" s="44" t="s">
        <v>132</v>
      </c>
      <c r="C112" s="45">
        <v>0.059956095857452</v>
      </c>
      <c r="D112" s="46">
        <v>11360.01</v>
      </c>
      <c r="E112" s="46">
        <v>2132.99</v>
      </c>
      <c r="F112" s="46">
        <v>9227.02</v>
      </c>
      <c r="G112" s="46">
        <v>1816.71</v>
      </c>
      <c r="H112" s="46">
        <v>363.34</v>
      </c>
      <c r="I112" s="46">
        <v>14.53</v>
      </c>
      <c r="J112" s="46">
        <v>1438.84</v>
      </c>
      <c r="K112" s="46">
        <v>271022.2779568083</v>
      </c>
      <c r="L112" s="46">
        <v>55642.29</v>
      </c>
      <c r="M112" s="47">
        <v>215379.9879568083</v>
      </c>
      <c r="N112" s="46">
        <v>0</v>
      </c>
      <c r="O112" s="46">
        <v>0</v>
      </c>
      <c r="P112" s="46">
        <v>0</v>
      </c>
      <c r="Q112" s="30">
        <f t="shared" si="1"/>
        <v>226045.84795680828</v>
      </c>
    </row>
    <row r="113" spans="1:17" ht="12.75">
      <c r="A113" s="53">
        <v>102</v>
      </c>
      <c r="B113" s="44" t="s">
        <v>133</v>
      </c>
      <c r="C113" s="45">
        <v>0.104300332155889</v>
      </c>
      <c r="D113" s="46">
        <v>15306.8</v>
      </c>
      <c r="E113" s="46">
        <v>2695.25</v>
      </c>
      <c r="F113" s="46">
        <v>12611.55</v>
      </c>
      <c r="G113" s="46">
        <v>3160.39</v>
      </c>
      <c r="H113" s="46">
        <v>632.08</v>
      </c>
      <c r="I113" s="46">
        <v>25.28</v>
      </c>
      <c r="J113" s="46">
        <v>2503.03</v>
      </c>
      <c r="K113" s="46">
        <v>456731.4097792958</v>
      </c>
      <c r="L113" s="46">
        <v>96795.82</v>
      </c>
      <c r="M113" s="47">
        <v>359935.5897792958</v>
      </c>
      <c r="N113" s="46">
        <v>0</v>
      </c>
      <c r="O113" s="46">
        <v>0</v>
      </c>
      <c r="P113" s="46">
        <v>0</v>
      </c>
      <c r="Q113" s="30">
        <f t="shared" si="1"/>
        <v>375050.1697792958</v>
      </c>
    </row>
    <row r="114" spans="1:17" ht="12.75">
      <c r="A114" s="53">
        <v>103</v>
      </c>
      <c r="B114" s="44" t="s">
        <v>134</v>
      </c>
      <c r="C114" s="45">
        <v>0.085062957999733</v>
      </c>
      <c r="D114" s="46">
        <v>17962.28</v>
      </c>
      <c r="E114" s="46">
        <v>3115.13</v>
      </c>
      <c r="F114" s="46">
        <v>14847.15</v>
      </c>
      <c r="G114" s="46">
        <v>2577.48</v>
      </c>
      <c r="H114" s="46">
        <v>515.5</v>
      </c>
      <c r="I114" s="46">
        <v>20.62</v>
      </c>
      <c r="J114" s="46">
        <v>2041.36</v>
      </c>
      <c r="K114" s="46">
        <v>373102.45040380175</v>
      </c>
      <c r="L114" s="46">
        <v>78942.59</v>
      </c>
      <c r="M114" s="47">
        <v>294159.8604038017</v>
      </c>
      <c r="N114" s="46">
        <v>0</v>
      </c>
      <c r="O114" s="46">
        <v>0</v>
      </c>
      <c r="P114" s="46">
        <v>0</v>
      </c>
      <c r="Q114" s="30">
        <f t="shared" si="1"/>
        <v>311048.37040380173</v>
      </c>
    </row>
    <row r="115" spans="1:17" ht="12.75">
      <c r="A115" s="53">
        <v>104</v>
      </c>
      <c r="B115" s="44" t="s">
        <v>135</v>
      </c>
      <c r="C115" s="45">
        <v>0.085969233378527</v>
      </c>
      <c r="D115" s="46">
        <v>16820.04</v>
      </c>
      <c r="E115" s="46">
        <v>3171.51</v>
      </c>
      <c r="F115" s="46">
        <v>13648.53</v>
      </c>
      <c r="G115" s="46">
        <v>2604.95</v>
      </c>
      <c r="H115" s="46">
        <v>520.99</v>
      </c>
      <c r="I115" s="46">
        <v>20.84</v>
      </c>
      <c r="J115" s="46">
        <v>2063.12</v>
      </c>
      <c r="K115" s="46">
        <v>398918.4271588752</v>
      </c>
      <c r="L115" s="46">
        <v>79783.74</v>
      </c>
      <c r="M115" s="47">
        <v>319134.6871588752</v>
      </c>
      <c r="N115" s="46">
        <v>0</v>
      </c>
      <c r="O115" s="46">
        <v>0</v>
      </c>
      <c r="P115" s="46">
        <v>0</v>
      </c>
      <c r="Q115" s="30">
        <f t="shared" si="1"/>
        <v>334846.33715887525</v>
      </c>
    </row>
    <row r="116" spans="1:17" ht="12.75">
      <c r="A116" s="53">
        <v>105</v>
      </c>
      <c r="B116" s="44" t="s">
        <v>136</v>
      </c>
      <c r="C116" s="45">
        <v>0.472881878545695</v>
      </c>
      <c r="D116" s="46">
        <v>351029.8</v>
      </c>
      <c r="E116" s="46">
        <v>60442.1</v>
      </c>
      <c r="F116" s="46">
        <v>290587.7</v>
      </c>
      <c r="G116" s="46">
        <v>14328.74</v>
      </c>
      <c r="H116" s="46">
        <v>2865.75</v>
      </c>
      <c r="I116" s="46">
        <v>114.63</v>
      </c>
      <c r="J116" s="46">
        <v>11348.36</v>
      </c>
      <c r="K116" s="46">
        <v>2167040.2208523722</v>
      </c>
      <c r="L116" s="46">
        <v>438857.63</v>
      </c>
      <c r="M116" s="47">
        <v>1728182.5908523723</v>
      </c>
      <c r="N116" s="46">
        <v>0</v>
      </c>
      <c r="O116" s="46">
        <v>0</v>
      </c>
      <c r="P116" s="46">
        <v>0</v>
      </c>
      <c r="Q116" s="30">
        <f t="shared" si="1"/>
        <v>2030118.6508523724</v>
      </c>
    </row>
    <row r="117" spans="1:17" ht="12.75">
      <c r="A117" s="53">
        <v>106</v>
      </c>
      <c r="B117" s="44" t="s">
        <v>137</v>
      </c>
      <c r="C117" s="45">
        <v>0.08542524171323</v>
      </c>
      <c r="D117" s="46">
        <v>19944.96</v>
      </c>
      <c r="E117" s="46">
        <v>3712.87</v>
      </c>
      <c r="F117" s="46">
        <v>16232.09</v>
      </c>
      <c r="G117" s="46">
        <v>2588.46</v>
      </c>
      <c r="H117" s="46">
        <v>517.69</v>
      </c>
      <c r="I117" s="46">
        <v>20.71</v>
      </c>
      <c r="J117" s="46">
        <v>2050.06</v>
      </c>
      <c r="K117" s="46">
        <v>396394.10533758847</v>
      </c>
      <c r="L117" s="46">
        <v>79278.85</v>
      </c>
      <c r="M117" s="47">
        <v>317115.25533758843</v>
      </c>
      <c r="N117" s="46">
        <v>0</v>
      </c>
      <c r="O117" s="46">
        <v>0</v>
      </c>
      <c r="P117" s="46">
        <v>0</v>
      </c>
      <c r="Q117" s="30">
        <f t="shared" si="1"/>
        <v>335397.40533758845</v>
      </c>
    </row>
    <row r="118" spans="1:17" ht="12.75">
      <c r="A118" s="53">
        <v>107</v>
      </c>
      <c r="B118" s="44" t="s">
        <v>138</v>
      </c>
      <c r="C118" s="45">
        <v>0.138100593957158</v>
      </c>
      <c r="D118" s="46">
        <v>53444.66</v>
      </c>
      <c r="E118" s="46">
        <v>10849.59</v>
      </c>
      <c r="F118" s="46">
        <v>42595.07</v>
      </c>
      <c r="G118" s="46">
        <v>4184.58</v>
      </c>
      <c r="H118" s="46">
        <v>836.92</v>
      </c>
      <c r="I118" s="46">
        <v>33.48</v>
      </c>
      <c r="J118" s="46">
        <v>3314.18</v>
      </c>
      <c r="K118" s="46">
        <v>611808.1200613528</v>
      </c>
      <c r="L118" s="46">
        <v>128164.13</v>
      </c>
      <c r="M118" s="47">
        <v>483643.9900613528</v>
      </c>
      <c r="N118" s="46">
        <v>0</v>
      </c>
      <c r="O118" s="46">
        <v>0</v>
      </c>
      <c r="P118" s="46">
        <v>0</v>
      </c>
      <c r="Q118" s="30">
        <f t="shared" si="1"/>
        <v>529553.2400613527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40042.68</v>
      </c>
      <c r="E119" s="46">
        <v>7039.3</v>
      </c>
      <c r="F119" s="46">
        <v>33003.38</v>
      </c>
      <c r="G119" s="46">
        <v>4549.21</v>
      </c>
      <c r="H119" s="46">
        <v>909.84</v>
      </c>
      <c r="I119" s="46">
        <v>36.39</v>
      </c>
      <c r="J119" s="46">
        <v>3602.98</v>
      </c>
      <c r="K119" s="46">
        <v>694259.7096306363</v>
      </c>
      <c r="L119" s="46">
        <v>139332.55</v>
      </c>
      <c r="M119" s="47">
        <v>554927.1596306362</v>
      </c>
      <c r="N119" s="46">
        <v>0</v>
      </c>
      <c r="O119" s="46">
        <v>0</v>
      </c>
      <c r="P119" s="46">
        <v>0</v>
      </c>
      <c r="Q119" s="30">
        <f t="shared" si="1"/>
        <v>591533.5196306362</v>
      </c>
    </row>
    <row r="120" spans="1:17" ht="12.75">
      <c r="A120" s="53">
        <v>109</v>
      </c>
      <c r="B120" s="44" t="s">
        <v>140</v>
      </c>
      <c r="C120" s="45">
        <v>0.285626659073011</v>
      </c>
      <c r="D120" s="46">
        <v>129235.56</v>
      </c>
      <c r="E120" s="46">
        <v>23155.49</v>
      </c>
      <c r="F120" s="46">
        <v>106080.07</v>
      </c>
      <c r="G120" s="46">
        <v>8654.74</v>
      </c>
      <c r="H120" s="46">
        <v>1730.95</v>
      </c>
      <c r="I120" s="46">
        <v>69.24</v>
      </c>
      <c r="J120" s="46">
        <v>6854.55</v>
      </c>
      <c r="K120" s="46">
        <v>1255734.9118040726</v>
      </c>
      <c r="L120" s="46">
        <v>265075.6</v>
      </c>
      <c r="M120" s="47">
        <v>990659.3118040727</v>
      </c>
      <c r="N120" s="46">
        <v>0</v>
      </c>
      <c r="O120" s="46">
        <v>0</v>
      </c>
      <c r="P120" s="46">
        <v>0</v>
      </c>
      <c r="Q120" s="30">
        <f t="shared" si="1"/>
        <v>1103593.9318040728</v>
      </c>
    </row>
    <row r="121" spans="1:17" ht="12.75">
      <c r="A121" s="53">
        <v>110</v>
      </c>
      <c r="B121" s="44" t="s">
        <v>141</v>
      </c>
      <c r="C121" s="45">
        <v>0.382257571268732</v>
      </c>
      <c r="D121" s="46">
        <v>742933.74</v>
      </c>
      <c r="E121" s="46">
        <v>135041.79</v>
      </c>
      <c r="F121" s="46">
        <v>607891.95</v>
      </c>
      <c r="G121" s="46">
        <v>11582.75</v>
      </c>
      <c r="H121" s="46">
        <v>2316.55</v>
      </c>
      <c r="I121" s="46">
        <v>92.66</v>
      </c>
      <c r="J121" s="46">
        <v>9173.54</v>
      </c>
      <c r="K121" s="46">
        <v>1773768.9925649574</v>
      </c>
      <c r="L121" s="46">
        <v>354753.84</v>
      </c>
      <c r="M121" s="47">
        <v>1419015.1525649573</v>
      </c>
      <c r="N121" s="46">
        <v>0</v>
      </c>
      <c r="O121" s="46">
        <v>0</v>
      </c>
      <c r="P121" s="46">
        <v>0</v>
      </c>
      <c r="Q121" s="30">
        <f t="shared" si="1"/>
        <v>2036080.6425649573</v>
      </c>
    </row>
    <row r="122" spans="1:17" ht="12.75">
      <c r="A122" s="53">
        <v>111</v>
      </c>
      <c r="B122" s="44" t="s">
        <v>142</v>
      </c>
      <c r="C122" s="45">
        <v>1.0119177647535</v>
      </c>
      <c r="D122" s="46">
        <v>171576.62</v>
      </c>
      <c r="E122" s="46">
        <v>31229.3</v>
      </c>
      <c r="F122" s="46">
        <v>140347.32</v>
      </c>
      <c r="G122" s="46">
        <v>30662.01</v>
      </c>
      <c r="H122" s="46">
        <v>6132.4</v>
      </c>
      <c r="I122" s="46">
        <v>245.3</v>
      </c>
      <c r="J122" s="46">
        <v>24284.31</v>
      </c>
      <c r="K122" s="46">
        <v>4663675.02078755</v>
      </c>
      <c r="L122" s="46">
        <v>939109.31</v>
      </c>
      <c r="M122" s="47">
        <v>3724565.7107875505</v>
      </c>
      <c r="N122" s="46">
        <v>0</v>
      </c>
      <c r="O122" s="46">
        <v>0</v>
      </c>
      <c r="P122" s="46">
        <v>0</v>
      </c>
      <c r="Q122" s="30">
        <f t="shared" si="1"/>
        <v>3889197.3407875504</v>
      </c>
    </row>
    <row r="123" spans="1:17" ht="12.75">
      <c r="A123" s="53">
        <v>112</v>
      </c>
      <c r="B123" s="44" t="s">
        <v>143</v>
      </c>
      <c r="C123" s="45">
        <v>0.077639472012468</v>
      </c>
      <c r="D123" s="46">
        <v>11246.88</v>
      </c>
      <c r="E123" s="46">
        <v>1962.94</v>
      </c>
      <c r="F123" s="46">
        <v>9283.94</v>
      </c>
      <c r="G123" s="46">
        <v>2352.55</v>
      </c>
      <c r="H123" s="46">
        <v>470.51</v>
      </c>
      <c r="I123" s="46">
        <v>18.82</v>
      </c>
      <c r="J123" s="46">
        <v>1863.22</v>
      </c>
      <c r="K123" s="46">
        <v>329610.48259779334</v>
      </c>
      <c r="L123" s="46">
        <v>72053.21</v>
      </c>
      <c r="M123" s="47">
        <v>257557.27259779334</v>
      </c>
      <c r="N123" s="46">
        <v>0</v>
      </c>
      <c r="O123" s="46">
        <v>0</v>
      </c>
      <c r="P123" s="46">
        <v>0</v>
      </c>
      <c r="Q123" s="30">
        <f t="shared" si="1"/>
        <v>268704.43259779335</v>
      </c>
    </row>
    <row r="124" spans="1:17" ht="12.75">
      <c r="A124" s="53">
        <v>113</v>
      </c>
      <c r="B124" s="44" t="s">
        <v>144</v>
      </c>
      <c r="C124" s="45">
        <v>0.218522389625572</v>
      </c>
      <c r="D124" s="46">
        <v>511382.77</v>
      </c>
      <c r="E124" s="46">
        <v>98154.61</v>
      </c>
      <c r="F124" s="46">
        <v>413228.16</v>
      </c>
      <c r="G124" s="46">
        <v>6621.43</v>
      </c>
      <c r="H124" s="46">
        <v>1324.29</v>
      </c>
      <c r="I124" s="46">
        <v>52.97</v>
      </c>
      <c r="J124" s="46">
        <v>5244.17</v>
      </c>
      <c r="K124" s="46">
        <v>1013997.5580262303</v>
      </c>
      <c r="L124" s="46">
        <v>202799.49</v>
      </c>
      <c r="M124" s="47">
        <v>811198.0680262303</v>
      </c>
      <c r="N124" s="46">
        <v>0</v>
      </c>
      <c r="O124" s="46">
        <v>0</v>
      </c>
      <c r="P124" s="46">
        <v>0</v>
      </c>
      <c r="Q124" s="30">
        <f t="shared" si="1"/>
        <v>1229670.3980262303</v>
      </c>
    </row>
    <row r="125" spans="1:17" ht="12.75">
      <c r="A125" s="53">
        <v>114</v>
      </c>
      <c r="B125" s="44" t="s">
        <v>145</v>
      </c>
      <c r="C125" s="45">
        <v>0.08365514307074</v>
      </c>
      <c r="D125" s="46">
        <v>12552.36</v>
      </c>
      <c r="E125" s="46">
        <v>2390.4</v>
      </c>
      <c r="F125" s="46">
        <v>10161.96</v>
      </c>
      <c r="G125" s="46">
        <v>2534.83</v>
      </c>
      <c r="H125" s="46">
        <v>506.97</v>
      </c>
      <c r="I125" s="46">
        <v>20.28</v>
      </c>
      <c r="J125" s="46">
        <v>2007.58</v>
      </c>
      <c r="K125" s="46">
        <v>388180.37287662394</v>
      </c>
      <c r="L125" s="46">
        <v>77636.04</v>
      </c>
      <c r="M125" s="47">
        <v>310544.33287662396</v>
      </c>
      <c r="N125" s="46">
        <v>0</v>
      </c>
      <c r="O125" s="46">
        <v>0</v>
      </c>
      <c r="P125" s="46">
        <v>0</v>
      </c>
      <c r="Q125" s="30">
        <f t="shared" si="1"/>
        <v>322713.87287662394</v>
      </c>
    </row>
    <row r="126" spans="1:17" ht="12.75">
      <c r="A126" s="53">
        <v>115</v>
      </c>
      <c r="B126" s="44" t="s">
        <v>146</v>
      </c>
      <c r="C126" s="45">
        <v>0.780552158718137</v>
      </c>
      <c r="D126" s="46">
        <v>559203.26</v>
      </c>
      <c r="E126" s="46">
        <v>105741.43</v>
      </c>
      <c r="F126" s="46">
        <v>453461.83</v>
      </c>
      <c r="G126" s="46">
        <v>23651.43</v>
      </c>
      <c r="H126" s="46">
        <v>4730.29</v>
      </c>
      <c r="I126" s="46">
        <v>189.21</v>
      </c>
      <c r="J126" s="46">
        <v>18731.93</v>
      </c>
      <c r="K126" s="46">
        <v>3577155.411219042</v>
      </c>
      <c r="L126" s="46">
        <v>724390.69</v>
      </c>
      <c r="M126" s="47">
        <v>2852764.721219042</v>
      </c>
      <c r="N126" s="46">
        <v>0</v>
      </c>
      <c r="O126" s="46">
        <v>0</v>
      </c>
      <c r="P126" s="46">
        <v>0</v>
      </c>
      <c r="Q126" s="30">
        <f t="shared" si="1"/>
        <v>3324958.481219042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43075.27</v>
      </c>
      <c r="E127" s="46">
        <v>7270.69</v>
      </c>
      <c r="F127" s="46">
        <v>35804.58</v>
      </c>
      <c r="G127" s="46">
        <v>2179.18</v>
      </c>
      <c r="H127" s="46">
        <v>435.84</v>
      </c>
      <c r="I127" s="46">
        <v>17.43</v>
      </c>
      <c r="J127" s="46">
        <v>1725.91</v>
      </c>
      <c r="K127" s="46">
        <v>312106.90544497035</v>
      </c>
      <c r="L127" s="46">
        <v>66743.53</v>
      </c>
      <c r="M127" s="47">
        <v>245363.37544497036</v>
      </c>
      <c r="N127" s="46">
        <v>0</v>
      </c>
      <c r="O127" s="46">
        <v>0</v>
      </c>
      <c r="P127" s="46">
        <v>0</v>
      </c>
      <c r="Q127" s="30">
        <f t="shared" si="1"/>
        <v>282893.8654449704</v>
      </c>
    </row>
    <row r="128" spans="1:17" ht="12.75">
      <c r="A128" s="53">
        <v>117</v>
      </c>
      <c r="B128" s="44" t="s">
        <v>148</v>
      </c>
      <c r="C128" s="45">
        <v>0.083263729242934</v>
      </c>
      <c r="D128" s="46">
        <v>34951.16</v>
      </c>
      <c r="E128" s="46">
        <v>7217.27</v>
      </c>
      <c r="F128" s="46">
        <v>27733.89</v>
      </c>
      <c r="G128" s="46">
        <v>2522.96</v>
      </c>
      <c r="H128" s="46">
        <v>504.59</v>
      </c>
      <c r="I128" s="46">
        <v>20.18</v>
      </c>
      <c r="J128" s="46">
        <v>1998.19</v>
      </c>
      <c r="K128" s="46">
        <v>353487.7469774406</v>
      </c>
      <c r="L128" s="46">
        <v>77272.82</v>
      </c>
      <c r="M128" s="47">
        <v>276214.9269774406</v>
      </c>
      <c r="N128" s="46">
        <v>0</v>
      </c>
      <c r="O128" s="46">
        <v>0</v>
      </c>
      <c r="P128" s="46">
        <v>0</v>
      </c>
      <c r="Q128" s="30">
        <f t="shared" si="1"/>
        <v>305947.0069774406</v>
      </c>
    </row>
    <row r="129" spans="1:17" ht="12.75">
      <c r="A129" s="53">
        <v>118</v>
      </c>
      <c r="B129" s="44" t="s">
        <v>149</v>
      </c>
      <c r="C129" s="45">
        <v>0.135467463026451</v>
      </c>
      <c r="D129" s="46">
        <v>49017.92</v>
      </c>
      <c r="E129" s="46">
        <v>7968.85</v>
      </c>
      <c r="F129" s="46">
        <v>41049.07</v>
      </c>
      <c r="G129" s="46">
        <v>4104.79</v>
      </c>
      <c r="H129" s="46">
        <v>820.96</v>
      </c>
      <c r="I129" s="46">
        <v>32.84</v>
      </c>
      <c r="J129" s="46">
        <v>3250.99</v>
      </c>
      <c r="K129" s="46">
        <v>626199.3837406222</v>
      </c>
      <c r="L129" s="46">
        <v>125720.48</v>
      </c>
      <c r="M129" s="47">
        <v>500478.9037406222</v>
      </c>
      <c r="N129" s="46">
        <v>0</v>
      </c>
      <c r="O129" s="46">
        <v>0</v>
      </c>
      <c r="P129" s="46">
        <v>0</v>
      </c>
      <c r="Q129" s="30">
        <f t="shared" si="1"/>
        <v>544778.9637406222</v>
      </c>
    </row>
    <row r="130" spans="1:17" ht="12.75">
      <c r="A130" s="53">
        <v>119</v>
      </c>
      <c r="B130" s="44" t="s">
        <v>150</v>
      </c>
      <c r="C130" s="45">
        <v>0.252547795026434</v>
      </c>
      <c r="D130" s="46">
        <v>185954.76</v>
      </c>
      <c r="E130" s="46">
        <v>36786.35</v>
      </c>
      <c r="F130" s="46">
        <v>149168.41</v>
      </c>
      <c r="G130" s="46">
        <v>7652.44</v>
      </c>
      <c r="H130" s="46">
        <v>1530.49</v>
      </c>
      <c r="I130" s="46">
        <v>61.22</v>
      </c>
      <c r="J130" s="46">
        <v>6060.73</v>
      </c>
      <c r="K130" s="46">
        <v>1107664.7301699014</v>
      </c>
      <c r="L130" s="46">
        <v>234376.72</v>
      </c>
      <c r="M130" s="47">
        <v>873288.0101699013</v>
      </c>
      <c r="N130" s="46">
        <v>0</v>
      </c>
      <c r="O130" s="46">
        <v>0</v>
      </c>
      <c r="P130" s="46">
        <v>0</v>
      </c>
      <c r="Q130" s="30">
        <f t="shared" si="1"/>
        <v>1028517.1501699013</v>
      </c>
    </row>
    <row r="131" spans="1:17" ht="12.75">
      <c r="A131" s="53">
        <v>120</v>
      </c>
      <c r="B131" s="44" t="s">
        <v>151</v>
      </c>
      <c r="C131" s="45">
        <v>0.168036140975205</v>
      </c>
      <c r="D131" s="46">
        <v>74243.57</v>
      </c>
      <c r="E131" s="46">
        <v>13290.61</v>
      </c>
      <c r="F131" s="46">
        <v>60952.96</v>
      </c>
      <c r="G131" s="46">
        <v>5091.64</v>
      </c>
      <c r="H131" s="46">
        <v>1018.33</v>
      </c>
      <c r="I131" s="46">
        <v>40.73</v>
      </c>
      <c r="J131" s="46">
        <v>4032.58</v>
      </c>
      <c r="K131" s="46">
        <v>713380.469692528</v>
      </c>
      <c r="L131" s="46">
        <v>155945.81</v>
      </c>
      <c r="M131" s="47">
        <v>557434.6596925281</v>
      </c>
      <c r="N131" s="46">
        <v>0</v>
      </c>
      <c r="O131" s="46">
        <v>0</v>
      </c>
      <c r="P131" s="46">
        <v>0</v>
      </c>
      <c r="Q131" s="30">
        <f t="shared" si="1"/>
        <v>622420.1996925281</v>
      </c>
    </row>
    <row r="132" spans="1:17" ht="12.75">
      <c r="A132" s="53">
        <v>121</v>
      </c>
      <c r="B132" s="44" t="s">
        <v>152</v>
      </c>
      <c r="C132" s="45">
        <v>0.192105046938721</v>
      </c>
      <c r="D132" s="46">
        <v>286474.64</v>
      </c>
      <c r="E132" s="46">
        <v>54047.61</v>
      </c>
      <c r="F132" s="46">
        <v>232427.03</v>
      </c>
      <c r="G132" s="46">
        <v>5820.96</v>
      </c>
      <c r="H132" s="46">
        <v>1164.19</v>
      </c>
      <c r="I132" s="46">
        <v>46.57</v>
      </c>
      <c r="J132" s="46">
        <v>4610.2</v>
      </c>
      <c r="K132" s="46">
        <v>879388.6103366341</v>
      </c>
      <c r="L132" s="46">
        <v>178282.82</v>
      </c>
      <c r="M132" s="47">
        <v>701105.790336634</v>
      </c>
      <c r="N132" s="46">
        <v>0</v>
      </c>
      <c r="O132" s="46">
        <v>0</v>
      </c>
      <c r="P132" s="46">
        <v>0</v>
      </c>
      <c r="Q132" s="30">
        <f t="shared" si="1"/>
        <v>938143.020336634</v>
      </c>
    </row>
    <row r="133" spans="1:17" ht="12.75">
      <c r="A133" s="53">
        <v>122</v>
      </c>
      <c r="B133" s="44" t="s">
        <v>153</v>
      </c>
      <c r="C133" s="45">
        <v>0.233108320117547</v>
      </c>
      <c r="D133" s="46">
        <v>49372.15</v>
      </c>
      <c r="E133" s="46">
        <v>9300.97</v>
      </c>
      <c r="F133" s="46">
        <v>40071.18</v>
      </c>
      <c r="G133" s="46">
        <v>7063.4</v>
      </c>
      <c r="H133" s="46">
        <v>1412.68</v>
      </c>
      <c r="I133" s="46">
        <v>56.51</v>
      </c>
      <c r="J133" s="46">
        <v>5594.21</v>
      </c>
      <c r="K133" s="46">
        <v>1054432.0452963081</v>
      </c>
      <c r="L133" s="46">
        <v>216335.88</v>
      </c>
      <c r="M133" s="47">
        <v>838096.1652963081</v>
      </c>
      <c r="N133" s="46">
        <v>0</v>
      </c>
      <c r="O133" s="46">
        <v>0</v>
      </c>
      <c r="P133" s="46">
        <v>0</v>
      </c>
      <c r="Q133" s="30">
        <f t="shared" si="1"/>
        <v>883761.5552963081</v>
      </c>
    </row>
    <row r="134" spans="1:17" ht="12.75">
      <c r="A134" s="53">
        <v>123</v>
      </c>
      <c r="B134" s="44" t="s">
        <v>154</v>
      </c>
      <c r="C134" s="45">
        <v>0.110798705378289</v>
      </c>
      <c r="D134" s="46">
        <v>63095.72</v>
      </c>
      <c r="E134" s="46">
        <v>11026.35</v>
      </c>
      <c r="F134" s="46">
        <v>52069.37</v>
      </c>
      <c r="G134" s="46">
        <v>3357.31</v>
      </c>
      <c r="H134" s="46">
        <v>671.46</v>
      </c>
      <c r="I134" s="46">
        <v>26.86</v>
      </c>
      <c r="J134" s="46">
        <v>2658.99</v>
      </c>
      <c r="K134" s="46">
        <v>509509.30049553554</v>
      </c>
      <c r="L134" s="46">
        <v>102826.68</v>
      </c>
      <c r="M134" s="47">
        <v>406682.62049553555</v>
      </c>
      <c r="N134" s="46">
        <v>0</v>
      </c>
      <c r="O134" s="46">
        <v>0</v>
      </c>
      <c r="P134" s="46">
        <v>0</v>
      </c>
      <c r="Q134" s="30">
        <f t="shared" si="1"/>
        <v>461410.98049553554</v>
      </c>
    </row>
    <row r="135" spans="1:17" ht="12.75">
      <c r="A135" s="53">
        <v>124</v>
      </c>
      <c r="B135" s="44" t="s">
        <v>155</v>
      </c>
      <c r="C135" s="45">
        <v>1.81278860361577</v>
      </c>
      <c r="D135" s="46">
        <v>1814470.63</v>
      </c>
      <c r="E135" s="46">
        <v>342504.52</v>
      </c>
      <c r="F135" s="46">
        <v>1471966.11</v>
      </c>
      <c r="G135" s="46">
        <v>54929.1</v>
      </c>
      <c r="H135" s="46">
        <v>10985.82</v>
      </c>
      <c r="I135" s="46">
        <v>439.43</v>
      </c>
      <c r="J135" s="46">
        <v>43503.85</v>
      </c>
      <c r="K135" s="46">
        <v>8384536.235499114</v>
      </c>
      <c r="L135" s="46">
        <v>1682356.85</v>
      </c>
      <c r="M135" s="47">
        <v>6702179.385499114</v>
      </c>
      <c r="N135" s="46">
        <v>0</v>
      </c>
      <c r="O135" s="46">
        <v>0</v>
      </c>
      <c r="P135" s="46">
        <v>0</v>
      </c>
      <c r="Q135" s="30">
        <f t="shared" si="1"/>
        <v>8217649.345499114</v>
      </c>
    </row>
    <row r="136" spans="1:17" ht="12.75">
      <c r="A136" s="53">
        <v>125</v>
      </c>
      <c r="B136" s="44" t="s">
        <v>156</v>
      </c>
      <c r="C136" s="45">
        <v>0.125545887629227</v>
      </c>
      <c r="D136" s="46">
        <v>8305.39</v>
      </c>
      <c r="E136" s="46">
        <v>2324.73</v>
      </c>
      <c r="F136" s="46">
        <v>5980.66</v>
      </c>
      <c r="G136" s="46">
        <v>3804.14</v>
      </c>
      <c r="H136" s="46">
        <v>760.83</v>
      </c>
      <c r="I136" s="46">
        <v>30.43</v>
      </c>
      <c r="J136" s="46">
        <v>3012.88</v>
      </c>
      <c r="K136" s="46">
        <v>532992.4057318926</v>
      </c>
      <c r="L136" s="46">
        <v>116512.78</v>
      </c>
      <c r="M136" s="47">
        <v>416479.62573189253</v>
      </c>
      <c r="N136" s="46">
        <v>0</v>
      </c>
      <c r="O136" s="46">
        <v>0</v>
      </c>
      <c r="P136" s="46">
        <v>0</v>
      </c>
      <c r="Q136" s="30">
        <f t="shared" si="1"/>
        <v>425473.1657318925</v>
      </c>
    </row>
    <row r="137" spans="1:17" ht="12.75">
      <c r="A137" s="53">
        <v>126</v>
      </c>
      <c r="B137" s="44" t="s">
        <v>157</v>
      </c>
      <c r="C137" s="45">
        <v>0.237505707543182</v>
      </c>
      <c r="D137" s="46">
        <v>52739.02</v>
      </c>
      <c r="E137" s="46">
        <v>9545.06</v>
      </c>
      <c r="F137" s="46">
        <v>43193.96</v>
      </c>
      <c r="G137" s="46">
        <v>7196.64</v>
      </c>
      <c r="H137" s="46">
        <v>1439.33</v>
      </c>
      <c r="I137" s="46">
        <v>57.57</v>
      </c>
      <c r="J137" s="46">
        <v>5699.74</v>
      </c>
      <c r="K137" s="46">
        <v>1070213.2238340147</v>
      </c>
      <c r="L137" s="46">
        <v>220416.99</v>
      </c>
      <c r="M137" s="47">
        <v>849796.2338340147</v>
      </c>
      <c r="N137" s="46">
        <v>0</v>
      </c>
      <c r="O137" s="46">
        <v>0</v>
      </c>
      <c r="P137" s="46">
        <v>0</v>
      </c>
      <c r="Q137" s="30">
        <f t="shared" si="1"/>
        <v>898689.9338340147</v>
      </c>
    </row>
    <row r="138" spans="1:17" ht="12.75">
      <c r="A138" s="53">
        <v>127</v>
      </c>
      <c r="B138" s="44" t="s">
        <v>158</v>
      </c>
      <c r="C138" s="45">
        <v>0.24417512552878</v>
      </c>
      <c r="D138" s="46">
        <v>287259.87</v>
      </c>
      <c r="E138" s="46">
        <v>53580.14</v>
      </c>
      <c r="F138" s="46">
        <v>233679.73</v>
      </c>
      <c r="G138" s="46">
        <v>7398.74</v>
      </c>
      <c r="H138" s="46">
        <v>1479.75</v>
      </c>
      <c r="I138" s="46">
        <v>59.19</v>
      </c>
      <c r="J138" s="46">
        <v>5859.8</v>
      </c>
      <c r="K138" s="46">
        <v>1126005.826526752</v>
      </c>
      <c r="L138" s="46">
        <v>226606.59</v>
      </c>
      <c r="M138" s="47">
        <v>899399.236526752</v>
      </c>
      <c r="N138" s="46">
        <v>0</v>
      </c>
      <c r="O138" s="46">
        <v>0</v>
      </c>
      <c r="P138" s="46">
        <v>0</v>
      </c>
      <c r="Q138" s="30">
        <f t="shared" si="1"/>
        <v>1138938.766526752</v>
      </c>
    </row>
    <row r="139" spans="1:17" ht="12.75">
      <c r="A139" s="53">
        <v>128</v>
      </c>
      <c r="B139" s="44" t="s">
        <v>159</v>
      </c>
      <c r="C139" s="45">
        <v>2.84197882561671</v>
      </c>
      <c r="D139" s="46">
        <v>1971550.29</v>
      </c>
      <c r="E139" s="46">
        <v>376862.55</v>
      </c>
      <c r="F139" s="46">
        <v>1594687.74</v>
      </c>
      <c r="G139" s="46">
        <v>86114.5</v>
      </c>
      <c r="H139" s="46">
        <v>17222.9</v>
      </c>
      <c r="I139" s="46">
        <v>688.92</v>
      </c>
      <c r="J139" s="46">
        <v>68202.68</v>
      </c>
      <c r="K139" s="46">
        <v>13160231.26823707</v>
      </c>
      <c r="L139" s="46">
        <v>2637495.79</v>
      </c>
      <c r="M139" s="47">
        <v>10522735.47823707</v>
      </c>
      <c r="N139" s="46">
        <v>0</v>
      </c>
      <c r="O139" s="46">
        <v>0</v>
      </c>
      <c r="P139" s="46">
        <v>0</v>
      </c>
      <c r="Q139" s="30">
        <f t="shared" si="1"/>
        <v>12185625.89823707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16182.9</v>
      </c>
      <c r="E140" s="46">
        <v>2687.98</v>
      </c>
      <c r="F140" s="46">
        <v>13494.92</v>
      </c>
      <c r="G140" s="46">
        <v>1854.99</v>
      </c>
      <c r="H140" s="46">
        <v>371</v>
      </c>
      <c r="I140" s="46">
        <v>14.84</v>
      </c>
      <c r="J140" s="46">
        <v>1469.15</v>
      </c>
      <c r="K140" s="46">
        <v>284071.92253852455</v>
      </c>
      <c r="L140" s="46">
        <v>56814.46</v>
      </c>
      <c r="M140" s="47">
        <v>227257.46253852453</v>
      </c>
      <c r="N140" s="46">
        <v>0</v>
      </c>
      <c r="O140" s="46">
        <v>0</v>
      </c>
      <c r="P140" s="46">
        <v>0</v>
      </c>
      <c r="Q140" s="30">
        <f t="shared" si="1"/>
        <v>242221.53253852454</v>
      </c>
    </row>
    <row r="141" spans="1:17" ht="12.75">
      <c r="A141" s="53">
        <v>130</v>
      </c>
      <c r="B141" s="44" t="s">
        <v>161</v>
      </c>
      <c r="C141" s="45">
        <v>0.071435702565967</v>
      </c>
      <c r="D141" s="46">
        <v>14122.27</v>
      </c>
      <c r="E141" s="46">
        <v>3071.61</v>
      </c>
      <c r="F141" s="46">
        <v>11050.66</v>
      </c>
      <c r="G141" s="46">
        <v>2164.58</v>
      </c>
      <c r="H141" s="46">
        <v>432.92</v>
      </c>
      <c r="I141" s="46">
        <v>17.32</v>
      </c>
      <c r="J141" s="46">
        <v>1714.34</v>
      </c>
      <c r="K141" s="46">
        <v>304231.49488055834</v>
      </c>
      <c r="L141" s="46">
        <v>66295.81</v>
      </c>
      <c r="M141" s="47">
        <v>237935.68488055837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250700.68488055837</v>
      </c>
    </row>
    <row r="142" spans="1:17" ht="12.75">
      <c r="A142" s="53">
        <v>131</v>
      </c>
      <c r="B142" s="44" t="s">
        <v>162</v>
      </c>
      <c r="C142" s="45">
        <v>0.165726511492241</v>
      </c>
      <c r="D142" s="46">
        <v>142043.51</v>
      </c>
      <c r="E142" s="46">
        <v>26381.46</v>
      </c>
      <c r="F142" s="46">
        <v>115662.05</v>
      </c>
      <c r="G142" s="46">
        <v>5021.65</v>
      </c>
      <c r="H142" s="46">
        <v>1004.33</v>
      </c>
      <c r="I142" s="46">
        <v>40.17</v>
      </c>
      <c r="J142" s="46">
        <v>3977.15</v>
      </c>
      <c r="K142" s="46">
        <v>766608.7434601616</v>
      </c>
      <c r="L142" s="46">
        <v>153802.29</v>
      </c>
      <c r="M142" s="47">
        <v>612806.4534601616</v>
      </c>
      <c r="N142" s="46">
        <v>0</v>
      </c>
      <c r="O142" s="46">
        <v>0</v>
      </c>
      <c r="P142" s="46">
        <v>0</v>
      </c>
      <c r="Q142" s="30">
        <f t="shared" si="2"/>
        <v>732445.6534601615</v>
      </c>
    </row>
    <row r="143" spans="1:17" ht="12.75">
      <c r="A143" s="53">
        <v>132</v>
      </c>
      <c r="B143" s="44" t="s">
        <v>163</v>
      </c>
      <c r="C143" s="45">
        <v>0.377900721372799</v>
      </c>
      <c r="D143" s="46">
        <v>256874.3</v>
      </c>
      <c r="E143" s="46">
        <v>48964.28</v>
      </c>
      <c r="F143" s="46">
        <v>207910.02</v>
      </c>
      <c r="G143" s="46">
        <v>11450.74</v>
      </c>
      <c r="H143" s="46">
        <v>2290.15</v>
      </c>
      <c r="I143" s="46">
        <v>91.61</v>
      </c>
      <c r="J143" s="46">
        <v>9068.98</v>
      </c>
      <c r="K143" s="46">
        <v>1753552.0068374965</v>
      </c>
      <c r="L143" s="46">
        <v>350710.35</v>
      </c>
      <c r="M143" s="47">
        <v>1402841.6568374964</v>
      </c>
      <c r="N143" s="46">
        <v>0</v>
      </c>
      <c r="O143" s="46">
        <v>0</v>
      </c>
      <c r="P143" s="46">
        <v>0</v>
      </c>
      <c r="Q143" s="30">
        <f t="shared" si="2"/>
        <v>1619820.6568374964</v>
      </c>
    </row>
    <row r="144" spans="1:17" ht="12.75">
      <c r="A144" s="53">
        <v>133</v>
      </c>
      <c r="B144" s="44" t="s">
        <v>164</v>
      </c>
      <c r="C144" s="45">
        <v>0.082537116672965</v>
      </c>
      <c r="D144" s="46">
        <v>16164.36</v>
      </c>
      <c r="E144" s="46">
        <v>3203.77</v>
      </c>
      <c r="F144" s="46">
        <v>12960.59</v>
      </c>
      <c r="G144" s="46">
        <v>2500.95</v>
      </c>
      <c r="H144" s="46">
        <v>500.19</v>
      </c>
      <c r="I144" s="46">
        <v>20.01</v>
      </c>
      <c r="J144" s="46">
        <v>1980.75</v>
      </c>
      <c r="K144" s="46">
        <v>350402.9586252352</v>
      </c>
      <c r="L144" s="46">
        <v>76598.51</v>
      </c>
      <c r="M144" s="47">
        <v>273804.4486252352</v>
      </c>
      <c r="N144" s="46">
        <v>0</v>
      </c>
      <c r="O144" s="46">
        <v>0</v>
      </c>
      <c r="P144" s="46">
        <v>0</v>
      </c>
      <c r="Q144" s="30">
        <f t="shared" si="2"/>
        <v>288745.7886252352</v>
      </c>
    </row>
    <row r="145" spans="1:17" ht="12.75">
      <c r="A145" s="53">
        <v>134</v>
      </c>
      <c r="B145" s="44" t="s">
        <v>165</v>
      </c>
      <c r="C145" s="45">
        <v>0.203936296102311</v>
      </c>
      <c r="D145" s="46">
        <v>49776.03</v>
      </c>
      <c r="E145" s="46">
        <v>8768.86</v>
      </c>
      <c r="F145" s="46">
        <v>41007.17</v>
      </c>
      <c r="G145" s="46">
        <v>6179.46</v>
      </c>
      <c r="H145" s="46">
        <v>1235.89</v>
      </c>
      <c r="I145" s="46">
        <v>49.44</v>
      </c>
      <c r="J145" s="46">
        <v>4894.13</v>
      </c>
      <c r="K145" s="46">
        <v>943911.59522529</v>
      </c>
      <c r="L145" s="46">
        <v>189262.89</v>
      </c>
      <c r="M145" s="47">
        <v>754648.70522529</v>
      </c>
      <c r="N145" s="46">
        <v>0</v>
      </c>
      <c r="O145" s="46">
        <v>0</v>
      </c>
      <c r="P145" s="46">
        <v>0</v>
      </c>
      <c r="Q145" s="30">
        <f t="shared" si="2"/>
        <v>800550.0052252901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911225.79</v>
      </c>
      <c r="E146" s="46">
        <v>175849.66</v>
      </c>
      <c r="F146" s="46">
        <v>735376.13</v>
      </c>
      <c r="G146" s="46">
        <v>45047.2</v>
      </c>
      <c r="H146" s="46">
        <v>9009.44</v>
      </c>
      <c r="I146" s="46">
        <v>360.38</v>
      </c>
      <c r="J146" s="46">
        <v>35677.38</v>
      </c>
      <c r="K146" s="46">
        <v>6898478.70428326</v>
      </c>
      <c r="L146" s="46">
        <v>1379695.77</v>
      </c>
      <c r="M146" s="47">
        <v>5518782.934283259</v>
      </c>
      <c r="N146" s="46">
        <v>0</v>
      </c>
      <c r="O146" s="46">
        <v>0</v>
      </c>
      <c r="P146" s="46">
        <v>0</v>
      </c>
      <c r="Q146" s="30">
        <f t="shared" si="2"/>
        <v>6289836.444283259</v>
      </c>
    </row>
    <row r="147" spans="1:17" ht="12.75">
      <c r="A147" s="53">
        <v>136</v>
      </c>
      <c r="B147" s="44" t="s">
        <v>167</v>
      </c>
      <c r="C147" s="45">
        <v>0.093719326776388</v>
      </c>
      <c r="D147" s="46">
        <v>23463.93</v>
      </c>
      <c r="E147" s="46">
        <v>4533.37</v>
      </c>
      <c r="F147" s="46">
        <v>18930.56</v>
      </c>
      <c r="G147" s="46">
        <v>2839.78</v>
      </c>
      <c r="H147" s="46">
        <v>567.96</v>
      </c>
      <c r="I147" s="46">
        <v>22.72</v>
      </c>
      <c r="J147" s="46">
        <v>2249.1</v>
      </c>
      <c r="K147" s="46">
        <v>420289.9712050131</v>
      </c>
      <c r="L147" s="46">
        <v>86976.1</v>
      </c>
      <c r="M147" s="47">
        <v>333313.8712050131</v>
      </c>
      <c r="N147" s="46">
        <v>0</v>
      </c>
      <c r="O147" s="46">
        <v>0</v>
      </c>
      <c r="P147" s="46">
        <v>0</v>
      </c>
      <c r="Q147" s="30">
        <f t="shared" si="2"/>
        <v>354493.5312050131</v>
      </c>
    </row>
    <row r="148" spans="1:17" ht="12.75">
      <c r="A148" s="53">
        <v>137</v>
      </c>
      <c r="B148" s="44" t="s">
        <v>168</v>
      </c>
      <c r="C148" s="45">
        <v>0.091090700786974</v>
      </c>
      <c r="D148" s="46">
        <v>66975.72</v>
      </c>
      <c r="E148" s="46">
        <v>12003.22</v>
      </c>
      <c r="F148" s="46">
        <v>54972.5</v>
      </c>
      <c r="G148" s="46">
        <v>2760.13</v>
      </c>
      <c r="H148" s="46">
        <v>552.03</v>
      </c>
      <c r="I148" s="46">
        <v>22.08</v>
      </c>
      <c r="J148" s="46">
        <v>2186.02</v>
      </c>
      <c r="K148" s="46">
        <v>386716.3095392687</v>
      </c>
      <c r="L148" s="46">
        <v>84536.59</v>
      </c>
      <c r="M148" s="47">
        <v>302179.7195392687</v>
      </c>
      <c r="N148" s="46">
        <v>0</v>
      </c>
      <c r="O148" s="46">
        <v>0</v>
      </c>
      <c r="P148" s="46">
        <v>0</v>
      </c>
      <c r="Q148" s="30">
        <f t="shared" si="2"/>
        <v>359338.2395392687</v>
      </c>
    </row>
    <row r="149" spans="1:17" ht="12.75">
      <c r="A149" s="53">
        <v>138</v>
      </c>
      <c r="B149" s="44" t="s">
        <v>169</v>
      </c>
      <c r="C149" s="45">
        <v>0.19651784768259</v>
      </c>
      <c r="D149" s="46">
        <v>68506.06</v>
      </c>
      <c r="E149" s="46">
        <v>13667.54</v>
      </c>
      <c r="F149" s="46">
        <v>54838.52</v>
      </c>
      <c r="G149" s="46">
        <v>5954.68</v>
      </c>
      <c r="H149" s="46">
        <v>1190.94</v>
      </c>
      <c r="I149" s="46">
        <v>47.64</v>
      </c>
      <c r="J149" s="46">
        <v>4716.1</v>
      </c>
      <c r="K149" s="46">
        <v>836742.4194213351</v>
      </c>
      <c r="L149" s="46">
        <v>182378.22</v>
      </c>
      <c r="M149" s="47">
        <v>654364.1994213351</v>
      </c>
      <c r="N149" s="46">
        <v>0</v>
      </c>
      <c r="O149" s="46">
        <v>0</v>
      </c>
      <c r="P149" s="46">
        <v>0</v>
      </c>
      <c r="Q149" s="30">
        <f t="shared" si="2"/>
        <v>713918.8194213351</v>
      </c>
    </row>
    <row r="150" spans="1:17" ht="12.75">
      <c r="A150" s="53">
        <v>139</v>
      </c>
      <c r="B150" s="44" t="s">
        <v>170</v>
      </c>
      <c r="C150" s="45">
        <v>0.090565707004423</v>
      </c>
      <c r="D150" s="46">
        <v>18226.98</v>
      </c>
      <c r="E150" s="46">
        <v>3152.33</v>
      </c>
      <c r="F150" s="46">
        <v>15074.65</v>
      </c>
      <c r="G150" s="46">
        <v>2744.23</v>
      </c>
      <c r="H150" s="46">
        <v>548.85</v>
      </c>
      <c r="I150" s="46">
        <v>21.95</v>
      </c>
      <c r="J150" s="46">
        <v>2173.43</v>
      </c>
      <c r="K150" s="46">
        <v>420247.1076371539</v>
      </c>
      <c r="L150" s="46">
        <v>84049.44</v>
      </c>
      <c r="M150" s="47">
        <v>336197.6676371539</v>
      </c>
      <c r="N150" s="46">
        <v>0</v>
      </c>
      <c r="O150" s="46">
        <v>0</v>
      </c>
      <c r="P150" s="46">
        <v>0</v>
      </c>
      <c r="Q150" s="30">
        <f t="shared" si="2"/>
        <v>353445.7476371539</v>
      </c>
    </row>
    <row r="151" spans="1:17" ht="12.75">
      <c r="A151" s="53">
        <v>140</v>
      </c>
      <c r="B151" s="44" t="s">
        <v>171</v>
      </c>
      <c r="C151" s="45">
        <v>0.123559323521685</v>
      </c>
      <c r="D151" s="46">
        <v>42825.81</v>
      </c>
      <c r="E151" s="46">
        <v>7196.5</v>
      </c>
      <c r="F151" s="46">
        <v>35629.31</v>
      </c>
      <c r="G151" s="46">
        <v>3743.95</v>
      </c>
      <c r="H151" s="46">
        <v>748.79</v>
      </c>
      <c r="I151" s="46">
        <v>29.95</v>
      </c>
      <c r="J151" s="46">
        <v>2965.21</v>
      </c>
      <c r="K151" s="46">
        <v>563753.9937064425</v>
      </c>
      <c r="L151" s="46">
        <v>114669.16</v>
      </c>
      <c r="M151" s="47">
        <v>449084.8337064425</v>
      </c>
      <c r="N151" s="46">
        <v>0</v>
      </c>
      <c r="O151" s="46">
        <v>0</v>
      </c>
      <c r="P151" s="46">
        <v>0</v>
      </c>
      <c r="Q151" s="30">
        <f t="shared" si="2"/>
        <v>487679.3537064425</v>
      </c>
    </row>
    <row r="152" spans="1:17" ht="12.75">
      <c r="A152" s="53">
        <v>141</v>
      </c>
      <c r="B152" s="44" t="s">
        <v>172</v>
      </c>
      <c r="C152" s="45">
        <v>0.157513570607072</v>
      </c>
      <c r="D152" s="46">
        <v>80071.91</v>
      </c>
      <c r="E152" s="46">
        <v>15328.83</v>
      </c>
      <c r="F152" s="46">
        <v>64743.08</v>
      </c>
      <c r="G152" s="46">
        <v>4772.8</v>
      </c>
      <c r="H152" s="46">
        <v>954.56</v>
      </c>
      <c r="I152" s="46">
        <v>38.18</v>
      </c>
      <c r="J152" s="46">
        <v>3780.06</v>
      </c>
      <c r="K152" s="46">
        <v>716310.9592962665</v>
      </c>
      <c r="L152" s="46">
        <v>146180.32</v>
      </c>
      <c r="M152" s="47">
        <v>570130.6392962665</v>
      </c>
      <c r="N152" s="46">
        <v>0</v>
      </c>
      <c r="O152" s="46">
        <v>0</v>
      </c>
      <c r="P152" s="46">
        <v>0</v>
      </c>
      <c r="Q152" s="30">
        <f t="shared" si="2"/>
        <v>638653.7792962665</v>
      </c>
    </row>
    <row r="153" spans="1:17" ht="12.75">
      <c r="A153" s="53">
        <v>142</v>
      </c>
      <c r="B153" s="44" t="s">
        <v>173</v>
      </c>
      <c r="C153" s="45">
        <v>0.113354799009555</v>
      </c>
      <c r="D153" s="46">
        <v>2544.7</v>
      </c>
      <c r="E153" s="46">
        <v>513.06</v>
      </c>
      <c r="F153" s="46">
        <v>2031.64</v>
      </c>
      <c r="G153" s="46">
        <v>3434.75</v>
      </c>
      <c r="H153" s="46">
        <v>686.95</v>
      </c>
      <c r="I153" s="46">
        <v>27.48</v>
      </c>
      <c r="J153" s="46">
        <v>2720.32</v>
      </c>
      <c r="K153" s="46">
        <v>525994.1773386486</v>
      </c>
      <c r="L153" s="46">
        <v>105198.89</v>
      </c>
      <c r="M153" s="47">
        <v>420795.28733864863</v>
      </c>
      <c r="N153" s="46">
        <v>0</v>
      </c>
      <c r="O153" s="46">
        <v>0</v>
      </c>
      <c r="P153" s="46">
        <v>0</v>
      </c>
      <c r="Q153" s="30">
        <f t="shared" si="2"/>
        <v>425547.24733864865</v>
      </c>
    </row>
    <row r="154" spans="1:17" ht="12.75">
      <c r="A154" s="53">
        <v>143</v>
      </c>
      <c r="B154" s="44" t="s">
        <v>174</v>
      </c>
      <c r="C154" s="45">
        <v>0.89583666015883</v>
      </c>
      <c r="D154" s="46">
        <v>254382.23</v>
      </c>
      <c r="E154" s="46">
        <v>48405.3</v>
      </c>
      <c r="F154" s="46">
        <v>205976.93</v>
      </c>
      <c r="G154" s="46">
        <v>27144.65</v>
      </c>
      <c r="H154" s="46">
        <v>5428.93</v>
      </c>
      <c r="I154" s="46">
        <v>217.16</v>
      </c>
      <c r="J154" s="46">
        <v>21498.56</v>
      </c>
      <c r="K154" s="46">
        <v>4149499.849998355</v>
      </c>
      <c r="L154" s="46">
        <v>831380.31</v>
      </c>
      <c r="M154" s="47">
        <v>3318119.539998355</v>
      </c>
      <c r="N154" s="46">
        <v>0</v>
      </c>
      <c r="O154" s="46">
        <v>0</v>
      </c>
      <c r="P154" s="46">
        <v>0</v>
      </c>
      <c r="Q154" s="30">
        <f t="shared" si="2"/>
        <v>3545595.0299983546</v>
      </c>
    </row>
    <row r="155" spans="1:17" ht="12.75">
      <c r="A155" s="53">
        <v>144</v>
      </c>
      <c r="B155" s="44" t="s">
        <v>175</v>
      </c>
      <c r="C155" s="45">
        <v>1.27362505832267</v>
      </c>
      <c r="D155" s="46">
        <v>1121803.75</v>
      </c>
      <c r="E155" s="46">
        <v>201716.48</v>
      </c>
      <c r="F155" s="46">
        <v>920087.27</v>
      </c>
      <c r="G155" s="46">
        <v>38591.98</v>
      </c>
      <c r="H155" s="46">
        <v>7718.4</v>
      </c>
      <c r="I155" s="46">
        <v>308.74</v>
      </c>
      <c r="J155" s="46">
        <v>30564.84</v>
      </c>
      <c r="K155" s="46">
        <v>5853115.778492428</v>
      </c>
      <c r="L155" s="46">
        <v>1181986.61</v>
      </c>
      <c r="M155" s="47">
        <v>4671129.168492428</v>
      </c>
      <c r="N155" s="46">
        <v>0</v>
      </c>
      <c r="O155" s="46">
        <v>0</v>
      </c>
      <c r="P155" s="46">
        <v>0</v>
      </c>
      <c r="Q155" s="30">
        <f t="shared" si="2"/>
        <v>5621781.278492428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7669.46</v>
      </c>
      <c r="E156" s="46">
        <v>1345.17</v>
      </c>
      <c r="F156" s="46">
        <v>6324.29</v>
      </c>
      <c r="G156" s="46">
        <v>1912.86</v>
      </c>
      <c r="H156" s="46">
        <v>382.57</v>
      </c>
      <c r="I156" s="46">
        <v>15.3</v>
      </c>
      <c r="J156" s="46">
        <v>1514.99</v>
      </c>
      <c r="K156" s="46">
        <v>292935.3990087891</v>
      </c>
      <c r="L156" s="46">
        <v>58587.07</v>
      </c>
      <c r="M156" s="47">
        <v>234348.32900878912</v>
      </c>
      <c r="N156" s="46">
        <v>0</v>
      </c>
      <c r="O156" s="46">
        <v>0</v>
      </c>
      <c r="P156" s="46">
        <v>0</v>
      </c>
      <c r="Q156" s="30">
        <f t="shared" si="2"/>
        <v>242187.60900878912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15384.93</v>
      </c>
      <c r="E157" s="46">
        <v>3304</v>
      </c>
      <c r="F157" s="46">
        <v>12080.93</v>
      </c>
      <c r="G157" s="46">
        <v>2449.99</v>
      </c>
      <c r="H157" s="46">
        <v>490</v>
      </c>
      <c r="I157" s="46">
        <v>19.6</v>
      </c>
      <c r="J157" s="46">
        <v>1940.39</v>
      </c>
      <c r="K157" s="46">
        <v>375189.2400328166</v>
      </c>
      <c r="L157" s="46">
        <v>75037.8</v>
      </c>
      <c r="M157" s="47">
        <v>300151.4400328166</v>
      </c>
      <c r="N157" s="46">
        <v>0</v>
      </c>
      <c r="O157" s="46">
        <v>0</v>
      </c>
      <c r="P157" s="46">
        <v>0</v>
      </c>
      <c r="Q157" s="30">
        <f t="shared" si="2"/>
        <v>314172.7600328166</v>
      </c>
    </row>
    <row r="158" spans="1:17" ht="12.75">
      <c r="A158" s="53">
        <v>147</v>
      </c>
      <c r="B158" s="44" t="s">
        <v>178</v>
      </c>
      <c r="C158" s="45">
        <v>0.293303700193475</v>
      </c>
      <c r="D158" s="46">
        <v>79868.11</v>
      </c>
      <c r="E158" s="46">
        <v>13711.65</v>
      </c>
      <c r="F158" s="46">
        <v>66156.46</v>
      </c>
      <c r="G158" s="46">
        <v>8887.36</v>
      </c>
      <c r="H158" s="46">
        <v>1777.47</v>
      </c>
      <c r="I158" s="46">
        <v>71.1</v>
      </c>
      <c r="J158" s="46">
        <v>7038.79</v>
      </c>
      <c r="K158" s="46">
        <v>1353599.22784482</v>
      </c>
      <c r="L158" s="46">
        <v>272200.28</v>
      </c>
      <c r="M158" s="47">
        <v>1081398.9478448199</v>
      </c>
      <c r="N158" s="46">
        <v>0</v>
      </c>
      <c r="O158" s="46">
        <v>0</v>
      </c>
      <c r="P158" s="46">
        <v>0</v>
      </c>
      <c r="Q158" s="30">
        <f t="shared" si="2"/>
        <v>1154594.1978448199</v>
      </c>
    </row>
    <row r="159" spans="1:17" ht="12.75">
      <c r="A159" s="53">
        <v>148</v>
      </c>
      <c r="B159" s="44" t="s">
        <v>179</v>
      </c>
      <c r="C159" s="45">
        <v>0.649329333420033</v>
      </c>
      <c r="D159" s="46">
        <v>164238.88</v>
      </c>
      <c r="E159" s="46">
        <v>31405.91</v>
      </c>
      <c r="F159" s="46">
        <v>132832.97</v>
      </c>
      <c r="G159" s="46">
        <v>19675.26</v>
      </c>
      <c r="H159" s="46">
        <v>3935.05</v>
      </c>
      <c r="I159" s="46">
        <v>157.4</v>
      </c>
      <c r="J159" s="46">
        <v>15582.81</v>
      </c>
      <c r="K159" s="46">
        <v>3013047.2937126476</v>
      </c>
      <c r="L159" s="46">
        <v>602609.35</v>
      </c>
      <c r="M159" s="47">
        <v>2410437.9437126475</v>
      </c>
      <c r="N159" s="46">
        <v>0</v>
      </c>
      <c r="O159" s="46">
        <v>0</v>
      </c>
      <c r="P159" s="46">
        <v>0</v>
      </c>
      <c r="Q159" s="30">
        <f t="shared" si="2"/>
        <v>2558853.7237126473</v>
      </c>
    </row>
    <row r="160" spans="1:17" ht="12.75">
      <c r="A160" s="53">
        <v>149</v>
      </c>
      <c r="B160" s="44" t="s">
        <v>180</v>
      </c>
      <c r="C160" s="45">
        <v>0.100757876697523</v>
      </c>
      <c r="D160" s="46">
        <v>18541.5</v>
      </c>
      <c r="E160" s="46">
        <v>3249.14</v>
      </c>
      <c r="F160" s="46">
        <v>15292.36</v>
      </c>
      <c r="G160" s="46">
        <v>3053.05</v>
      </c>
      <c r="H160" s="46">
        <v>610.61</v>
      </c>
      <c r="I160" s="46">
        <v>24.42</v>
      </c>
      <c r="J160" s="46">
        <v>2418.02</v>
      </c>
      <c r="K160" s="46">
        <v>460139.35638387967</v>
      </c>
      <c r="L160" s="46">
        <v>93508.31</v>
      </c>
      <c r="M160" s="47">
        <v>366631.0463838797</v>
      </c>
      <c r="N160" s="46">
        <v>0</v>
      </c>
      <c r="O160" s="46">
        <v>0</v>
      </c>
      <c r="P160" s="46">
        <v>0</v>
      </c>
      <c r="Q160" s="30">
        <f t="shared" si="2"/>
        <v>384341.4263838797</v>
      </c>
    </row>
    <row r="161" spans="1:17" ht="12.75">
      <c r="A161" s="53">
        <v>150</v>
      </c>
      <c r="B161" s="44" t="s">
        <v>181</v>
      </c>
      <c r="C161" s="45">
        <v>0.697320628808335</v>
      </c>
      <c r="D161" s="46">
        <v>512579.91</v>
      </c>
      <c r="E161" s="46">
        <v>96093.87</v>
      </c>
      <c r="F161" s="46">
        <v>416486.04</v>
      </c>
      <c r="G161" s="46">
        <v>21129.45</v>
      </c>
      <c r="H161" s="46">
        <v>4225.89</v>
      </c>
      <c r="I161" s="46">
        <v>169.04</v>
      </c>
      <c r="J161" s="46">
        <v>16734.52</v>
      </c>
      <c r="K161" s="46">
        <v>3208491.076563592</v>
      </c>
      <c r="L161" s="46">
        <v>647147.72</v>
      </c>
      <c r="M161" s="47">
        <v>2561343.3565635923</v>
      </c>
      <c r="N161" s="46">
        <v>0</v>
      </c>
      <c r="O161" s="46">
        <v>0</v>
      </c>
      <c r="P161" s="46">
        <v>0</v>
      </c>
      <c r="Q161" s="30">
        <f t="shared" si="2"/>
        <v>2994563.9165635924</v>
      </c>
    </row>
    <row r="162" spans="1:17" ht="12.75">
      <c r="A162" s="53">
        <v>151</v>
      </c>
      <c r="B162" s="44" t="s">
        <v>182</v>
      </c>
      <c r="C162" s="45">
        <v>0.076250318702952</v>
      </c>
      <c r="D162" s="46">
        <v>55149.35</v>
      </c>
      <c r="E162" s="46">
        <v>4655.2</v>
      </c>
      <c r="F162" s="46">
        <v>50494.15</v>
      </c>
      <c r="G162" s="46">
        <v>2310.45</v>
      </c>
      <c r="H162" s="46">
        <v>462.09</v>
      </c>
      <c r="I162" s="46">
        <v>18.48</v>
      </c>
      <c r="J162" s="46">
        <v>1829.88</v>
      </c>
      <c r="K162" s="46">
        <v>323712.99552986585</v>
      </c>
      <c r="L162" s="46">
        <v>70764.03</v>
      </c>
      <c r="M162" s="47">
        <v>252948.96552986582</v>
      </c>
      <c r="N162" s="46">
        <v>0</v>
      </c>
      <c r="O162" s="46">
        <v>0</v>
      </c>
      <c r="P162" s="46">
        <v>0</v>
      </c>
      <c r="Q162" s="30">
        <f t="shared" si="2"/>
        <v>305272.99552986585</v>
      </c>
    </row>
    <row r="163" spans="1:17" ht="12.75">
      <c r="A163" s="53">
        <v>152</v>
      </c>
      <c r="B163" s="44" t="s">
        <v>183</v>
      </c>
      <c r="C163" s="45">
        <v>0.123476863964039</v>
      </c>
      <c r="D163" s="46">
        <v>37797.7</v>
      </c>
      <c r="E163" s="46">
        <v>6795.26</v>
      </c>
      <c r="F163" s="46">
        <v>31002.44</v>
      </c>
      <c r="G163" s="46">
        <v>3741.46</v>
      </c>
      <c r="H163" s="46">
        <v>748.29</v>
      </c>
      <c r="I163" s="46">
        <v>29.93</v>
      </c>
      <c r="J163" s="46">
        <v>2963.24</v>
      </c>
      <c r="K163" s="46">
        <v>550432.2089916152</v>
      </c>
      <c r="L163" s="46">
        <v>114592.64</v>
      </c>
      <c r="M163" s="47">
        <v>435839.5689916152</v>
      </c>
      <c r="N163" s="46">
        <v>0</v>
      </c>
      <c r="O163" s="46">
        <v>0</v>
      </c>
      <c r="P163" s="46">
        <v>0</v>
      </c>
      <c r="Q163" s="30">
        <f t="shared" si="2"/>
        <v>469805.2489916152</v>
      </c>
    </row>
    <row r="164" spans="1:17" ht="12.75">
      <c r="A164" s="53">
        <v>153</v>
      </c>
      <c r="B164" s="44" t="s">
        <v>184</v>
      </c>
      <c r="C164" s="45">
        <v>0.375298075337995</v>
      </c>
      <c r="D164" s="46">
        <v>162856.47</v>
      </c>
      <c r="E164" s="46">
        <v>32927.29</v>
      </c>
      <c r="F164" s="46">
        <v>129929.18</v>
      </c>
      <c r="G164" s="46">
        <v>11371.86</v>
      </c>
      <c r="H164" s="46">
        <v>2274.37</v>
      </c>
      <c r="I164" s="46">
        <v>90.97</v>
      </c>
      <c r="J164" s="46">
        <v>9006.52</v>
      </c>
      <c r="K164" s="46">
        <v>1671832.2063359981</v>
      </c>
      <c r="L164" s="46">
        <v>348295.01</v>
      </c>
      <c r="M164" s="47">
        <v>1323537.1963359981</v>
      </c>
      <c r="N164" s="46">
        <v>0</v>
      </c>
      <c r="O164" s="46">
        <v>0</v>
      </c>
      <c r="P164" s="46">
        <v>0</v>
      </c>
      <c r="Q164" s="30">
        <f t="shared" si="2"/>
        <v>1462472.896335998</v>
      </c>
    </row>
    <row r="165" spans="1:17" ht="12.75">
      <c r="A165" s="53">
        <v>154</v>
      </c>
      <c r="B165" s="44" t="s">
        <v>185</v>
      </c>
      <c r="C165" s="45">
        <v>0.148053290974653</v>
      </c>
      <c r="D165" s="46">
        <v>39952.61</v>
      </c>
      <c r="E165" s="46">
        <v>6967.53</v>
      </c>
      <c r="F165" s="46">
        <v>32985.08</v>
      </c>
      <c r="G165" s="46">
        <v>4486.15</v>
      </c>
      <c r="H165" s="46">
        <v>897.23</v>
      </c>
      <c r="I165" s="46">
        <v>35.89</v>
      </c>
      <c r="J165" s="46">
        <v>3553.03</v>
      </c>
      <c r="K165" s="46">
        <v>687003.6745041567</v>
      </c>
      <c r="L165" s="46">
        <v>137400.81</v>
      </c>
      <c r="M165" s="47">
        <v>549602.8645041566</v>
      </c>
      <c r="N165" s="46">
        <v>0</v>
      </c>
      <c r="O165" s="46">
        <v>0</v>
      </c>
      <c r="P165" s="46">
        <v>0</v>
      </c>
      <c r="Q165" s="30">
        <f t="shared" si="2"/>
        <v>586140.9745041566</v>
      </c>
    </row>
    <row r="166" spans="1:17" ht="12.75">
      <c r="A166" s="53">
        <v>155</v>
      </c>
      <c r="B166" s="44" t="s">
        <v>186</v>
      </c>
      <c r="C166" s="45">
        <v>0.081530436308054</v>
      </c>
      <c r="D166" s="46">
        <v>22739.27</v>
      </c>
      <c r="E166" s="46">
        <v>4032.34</v>
      </c>
      <c r="F166" s="46">
        <v>18706.93</v>
      </c>
      <c r="G166" s="46">
        <v>2470.44</v>
      </c>
      <c r="H166" s="46">
        <v>494.09</v>
      </c>
      <c r="I166" s="46">
        <v>19.76</v>
      </c>
      <c r="J166" s="46">
        <v>1956.59</v>
      </c>
      <c r="K166" s="46">
        <v>356710.71723185625</v>
      </c>
      <c r="L166" s="46">
        <v>75664.27</v>
      </c>
      <c r="M166" s="47">
        <v>281046.44723185623</v>
      </c>
      <c r="N166" s="46">
        <v>0</v>
      </c>
      <c r="O166" s="46">
        <v>0</v>
      </c>
      <c r="P166" s="46">
        <v>0</v>
      </c>
      <c r="Q166" s="30">
        <f t="shared" si="2"/>
        <v>301709.96723185625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63654.74</v>
      </c>
      <c r="E167" s="46">
        <v>10747.67</v>
      </c>
      <c r="F167" s="46">
        <v>52907.07</v>
      </c>
      <c r="G167" s="46">
        <v>7051.89</v>
      </c>
      <c r="H167" s="46">
        <v>1410.38</v>
      </c>
      <c r="I167" s="46">
        <v>56.42</v>
      </c>
      <c r="J167" s="46">
        <v>5585.09</v>
      </c>
      <c r="K167" s="46">
        <v>1058306.416390236</v>
      </c>
      <c r="L167" s="46">
        <v>215983.39</v>
      </c>
      <c r="M167" s="47">
        <v>842323.0263902359</v>
      </c>
      <c r="N167" s="46">
        <v>0</v>
      </c>
      <c r="O167" s="46">
        <v>0</v>
      </c>
      <c r="P167" s="46">
        <v>0</v>
      </c>
      <c r="Q167" s="30">
        <f t="shared" si="2"/>
        <v>900815.1863902359</v>
      </c>
    </row>
    <row r="168" spans="1:17" ht="12.75">
      <c r="A168" s="53">
        <v>157</v>
      </c>
      <c r="B168" s="44" t="s">
        <v>188</v>
      </c>
      <c r="C168" s="45">
        <v>0.622760767164202</v>
      </c>
      <c r="D168" s="46">
        <v>236584.62</v>
      </c>
      <c r="E168" s="46">
        <v>45248.25</v>
      </c>
      <c r="F168" s="46">
        <v>191336.37</v>
      </c>
      <c r="G168" s="46">
        <v>18870.2</v>
      </c>
      <c r="H168" s="46">
        <v>3774.04</v>
      </c>
      <c r="I168" s="46">
        <v>150.96</v>
      </c>
      <c r="J168" s="46">
        <v>14945.2</v>
      </c>
      <c r="K168" s="46">
        <v>2857891.110099625</v>
      </c>
      <c r="L168" s="46">
        <v>577952.47</v>
      </c>
      <c r="M168" s="47">
        <v>2279938.6400996246</v>
      </c>
      <c r="N168" s="46">
        <v>0</v>
      </c>
      <c r="O168" s="46">
        <v>0</v>
      </c>
      <c r="P168" s="46">
        <v>0</v>
      </c>
      <c r="Q168" s="30">
        <f t="shared" si="2"/>
        <v>2486220.2100996245</v>
      </c>
    </row>
    <row r="169" spans="1:17" ht="12.75">
      <c r="A169" s="53">
        <v>158</v>
      </c>
      <c r="B169" s="44" t="s">
        <v>189</v>
      </c>
      <c r="C169" s="45">
        <v>0.535482214356126</v>
      </c>
      <c r="D169" s="46">
        <v>284695.77</v>
      </c>
      <c r="E169" s="46">
        <v>50733.3</v>
      </c>
      <c r="F169" s="46">
        <v>233962.47</v>
      </c>
      <c r="G169" s="46">
        <v>16225.59</v>
      </c>
      <c r="H169" s="46">
        <v>3245.12</v>
      </c>
      <c r="I169" s="46">
        <v>129.8</v>
      </c>
      <c r="J169" s="46">
        <v>12850.67</v>
      </c>
      <c r="K169" s="46">
        <v>2439970.732389603</v>
      </c>
      <c r="L169" s="46">
        <v>496953.73</v>
      </c>
      <c r="M169" s="47">
        <v>1943017.0023896026</v>
      </c>
      <c r="N169" s="46">
        <v>0</v>
      </c>
      <c r="O169" s="46">
        <v>0</v>
      </c>
      <c r="P169" s="46">
        <v>0</v>
      </c>
      <c r="Q169" s="30">
        <f t="shared" si="2"/>
        <v>2189830.1423896025</v>
      </c>
    </row>
    <row r="170" spans="1:17" ht="12.75">
      <c r="A170" s="53">
        <v>159</v>
      </c>
      <c r="B170" s="44" t="s">
        <v>190</v>
      </c>
      <c r="C170" s="45">
        <v>0.074880331079278</v>
      </c>
      <c r="D170" s="46">
        <v>8833.03</v>
      </c>
      <c r="E170" s="46">
        <v>1509.07</v>
      </c>
      <c r="F170" s="46">
        <v>7323.96</v>
      </c>
      <c r="G170" s="46">
        <v>2268.94</v>
      </c>
      <c r="H170" s="46">
        <v>453.79</v>
      </c>
      <c r="I170" s="46">
        <v>18.15</v>
      </c>
      <c r="J170" s="46">
        <v>1797</v>
      </c>
      <c r="K170" s="46">
        <v>317896.8059671933</v>
      </c>
      <c r="L170" s="46">
        <v>69492.57</v>
      </c>
      <c r="M170" s="47">
        <v>248404.23596719326</v>
      </c>
      <c r="N170" s="46">
        <v>0</v>
      </c>
      <c r="O170" s="46">
        <v>0</v>
      </c>
      <c r="P170" s="46">
        <v>0</v>
      </c>
      <c r="Q170" s="30">
        <f t="shared" si="2"/>
        <v>257525.19596719326</v>
      </c>
    </row>
    <row r="171" spans="1:17" ht="12.75">
      <c r="A171" s="53">
        <v>160</v>
      </c>
      <c r="B171" s="44" t="s">
        <v>191</v>
      </c>
      <c r="C171" s="45">
        <v>0.086131231260583</v>
      </c>
      <c r="D171" s="46">
        <v>30284.65</v>
      </c>
      <c r="E171" s="46">
        <v>4911.64</v>
      </c>
      <c r="F171" s="46">
        <v>25373.01</v>
      </c>
      <c r="G171" s="46">
        <v>2609.85</v>
      </c>
      <c r="H171" s="46">
        <v>521.97</v>
      </c>
      <c r="I171" s="46">
        <v>20.88</v>
      </c>
      <c r="J171" s="46">
        <v>2067</v>
      </c>
      <c r="K171" s="46">
        <v>372422.33300383855</v>
      </c>
      <c r="L171" s="46">
        <v>79934.04</v>
      </c>
      <c r="M171" s="47">
        <v>292488.29300383857</v>
      </c>
      <c r="N171" s="46">
        <v>0</v>
      </c>
      <c r="O171" s="46">
        <v>0</v>
      </c>
      <c r="P171" s="46">
        <v>0</v>
      </c>
      <c r="Q171" s="30">
        <f t="shared" si="2"/>
        <v>319928.3030038386</v>
      </c>
    </row>
    <row r="172" spans="1:17" ht="12.75">
      <c r="A172" s="53">
        <v>161</v>
      </c>
      <c r="B172" s="44" t="s">
        <v>192</v>
      </c>
      <c r="C172" s="45">
        <v>0.381077788907685</v>
      </c>
      <c r="D172" s="46">
        <v>92253.88</v>
      </c>
      <c r="E172" s="46">
        <v>18471.84</v>
      </c>
      <c r="F172" s="46">
        <v>73782.04</v>
      </c>
      <c r="G172" s="46">
        <v>11547</v>
      </c>
      <c r="H172" s="46">
        <v>2309.4</v>
      </c>
      <c r="I172" s="46">
        <v>92.38</v>
      </c>
      <c r="J172" s="46">
        <v>9145.22</v>
      </c>
      <c r="K172" s="46">
        <v>1709074.6080707079</v>
      </c>
      <c r="L172" s="46">
        <v>353658.97</v>
      </c>
      <c r="M172" s="47">
        <v>1355415.638070708</v>
      </c>
      <c r="N172" s="46">
        <v>0</v>
      </c>
      <c r="O172" s="46">
        <v>0</v>
      </c>
      <c r="P172" s="46">
        <v>0</v>
      </c>
      <c r="Q172" s="30">
        <f t="shared" si="2"/>
        <v>1438342.898070708</v>
      </c>
    </row>
    <row r="173" spans="1:17" ht="12.75">
      <c r="A173" s="53">
        <v>162</v>
      </c>
      <c r="B173" s="44" t="s">
        <v>193</v>
      </c>
      <c r="C173" s="45">
        <v>0.087969777949903</v>
      </c>
      <c r="D173" s="46">
        <v>56551.55</v>
      </c>
      <c r="E173" s="46">
        <v>10048.94</v>
      </c>
      <c r="F173" s="46">
        <v>46502.61</v>
      </c>
      <c r="G173" s="46">
        <v>2665.56</v>
      </c>
      <c r="H173" s="46">
        <v>533.11</v>
      </c>
      <c r="I173" s="46">
        <v>21.32</v>
      </c>
      <c r="J173" s="46">
        <v>2111.13</v>
      </c>
      <c r="K173" s="46">
        <v>408201.2904807572</v>
      </c>
      <c r="L173" s="46">
        <v>81640.19</v>
      </c>
      <c r="M173" s="47">
        <v>326561.1004807572</v>
      </c>
      <c r="N173" s="46">
        <v>0</v>
      </c>
      <c r="O173" s="46">
        <v>0</v>
      </c>
      <c r="P173" s="46">
        <v>0</v>
      </c>
      <c r="Q173" s="30">
        <f t="shared" si="2"/>
        <v>375174.8404807572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17380.27</v>
      </c>
      <c r="E174" s="46">
        <v>3475.98</v>
      </c>
      <c r="F174" s="46">
        <v>13904.29</v>
      </c>
      <c r="G174" s="46">
        <v>1763.09</v>
      </c>
      <c r="H174" s="46">
        <v>352.62</v>
      </c>
      <c r="I174" s="46">
        <v>14.1</v>
      </c>
      <c r="J174" s="46">
        <v>1396.37</v>
      </c>
      <c r="K174" s="46">
        <v>269998.17269456945</v>
      </c>
      <c r="L174" s="46">
        <v>53999.59</v>
      </c>
      <c r="M174" s="47">
        <v>215998.58269456943</v>
      </c>
      <c r="N174" s="46">
        <v>0</v>
      </c>
      <c r="O174" s="46">
        <v>0</v>
      </c>
      <c r="P174" s="46">
        <v>0</v>
      </c>
      <c r="Q174" s="30">
        <f t="shared" si="2"/>
        <v>231299.24269456943</v>
      </c>
    </row>
    <row r="175" spans="1:17" ht="12.75">
      <c r="A175" s="53">
        <v>164</v>
      </c>
      <c r="B175" s="44" t="s">
        <v>195</v>
      </c>
      <c r="C175" s="45">
        <v>0.098228243793538</v>
      </c>
      <c r="D175" s="46">
        <v>10941.11</v>
      </c>
      <c r="E175" s="46">
        <v>2144.67</v>
      </c>
      <c r="F175" s="46">
        <v>8796.44</v>
      </c>
      <c r="G175" s="46">
        <v>2976.4</v>
      </c>
      <c r="H175" s="46">
        <v>595.28</v>
      </c>
      <c r="I175" s="46">
        <v>23.81</v>
      </c>
      <c r="J175" s="46">
        <v>2357.31</v>
      </c>
      <c r="K175" s="46">
        <v>417018.0705436996</v>
      </c>
      <c r="L175" s="46">
        <v>91160.61</v>
      </c>
      <c r="M175" s="47">
        <v>325857.4605436996</v>
      </c>
      <c r="N175" s="46">
        <v>0</v>
      </c>
      <c r="O175" s="46">
        <v>0</v>
      </c>
      <c r="P175" s="46">
        <v>0</v>
      </c>
      <c r="Q175" s="30">
        <f t="shared" si="2"/>
        <v>337011.2105436996</v>
      </c>
    </row>
    <row r="176" spans="1:17" ht="12.75">
      <c r="A176" s="53">
        <v>165</v>
      </c>
      <c r="B176" s="44" t="s">
        <v>196</v>
      </c>
      <c r="C176" s="45">
        <v>0.110267019936747</v>
      </c>
      <c r="D176" s="46">
        <v>103238.2</v>
      </c>
      <c r="E176" s="46">
        <v>19726.95</v>
      </c>
      <c r="F176" s="46">
        <v>83511.25</v>
      </c>
      <c r="G176" s="46">
        <v>3341.19</v>
      </c>
      <c r="H176" s="46">
        <v>668.24</v>
      </c>
      <c r="I176" s="46">
        <v>26.73</v>
      </c>
      <c r="J176" s="46">
        <v>2646.22</v>
      </c>
      <c r="K176" s="46">
        <v>504264.1300728312</v>
      </c>
      <c r="L176" s="46">
        <v>102333.24</v>
      </c>
      <c r="M176" s="47">
        <v>401930.8900728312</v>
      </c>
      <c r="N176" s="46">
        <v>0</v>
      </c>
      <c r="O176" s="46">
        <v>0</v>
      </c>
      <c r="P176" s="46">
        <v>0</v>
      </c>
      <c r="Q176" s="30">
        <f t="shared" si="2"/>
        <v>488088.36007283116</v>
      </c>
    </row>
    <row r="177" spans="1:17" ht="12.75">
      <c r="A177" s="53">
        <v>166</v>
      </c>
      <c r="B177" s="44" t="s">
        <v>197</v>
      </c>
      <c r="C177" s="45">
        <v>0.103291663791293</v>
      </c>
      <c r="D177" s="46">
        <v>20848.14</v>
      </c>
      <c r="E177" s="46">
        <v>3834.69</v>
      </c>
      <c r="F177" s="46">
        <v>17013.45</v>
      </c>
      <c r="G177" s="46">
        <v>3129.83</v>
      </c>
      <c r="H177" s="46">
        <v>625.97</v>
      </c>
      <c r="I177" s="46">
        <v>25.04</v>
      </c>
      <c r="J177" s="46">
        <v>2478.82</v>
      </c>
      <c r="K177" s="46">
        <v>479298.6232084563</v>
      </c>
      <c r="L177" s="46">
        <v>95859.8</v>
      </c>
      <c r="M177" s="47">
        <v>383438.82320845634</v>
      </c>
      <c r="N177" s="46">
        <v>0</v>
      </c>
      <c r="O177" s="46">
        <v>0</v>
      </c>
      <c r="P177" s="46">
        <v>0</v>
      </c>
      <c r="Q177" s="30">
        <f t="shared" si="2"/>
        <v>402931.09320845635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166632.44</v>
      </c>
      <c r="E178" s="46">
        <v>31580.02</v>
      </c>
      <c r="F178" s="46">
        <v>135052.42</v>
      </c>
      <c r="G178" s="46">
        <v>4636.04</v>
      </c>
      <c r="H178" s="46">
        <v>927.21</v>
      </c>
      <c r="I178" s="46">
        <v>37.09</v>
      </c>
      <c r="J178" s="46">
        <v>3671.74</v>
      </c>
      <c r="K178" s="46">
        <v>709956.9969467389</v>
      </c>
      <c r="L178" s="46">
        <v>141991.4</v>
      </c>
      <c r="M178" s="47">
        <v>567965.5969467389</v>
      </c>
      <c r="N178" s="46">
        <v>0</v>
      </c>
      <c r="O178" s="46">
        <v>0</v>
      </c>
      <c r="P178" s="46">
        <v>0</v>
      </c>
      <c r="Q178" s="30">
        <f t="shared" si="2"/>
        <v>706689.7569467389</v>
      </c>
    </row>
    <row r="179" spans="1:17" ht="12.75">
      <c r="A179" s="53">
        <v>168</v>
      </c>
      <c r="B179" s="44" t="s">
        <v>199</v>
      </c>
      <c r="C179" s="45">
        <v>0.123664674766697</v>
      </c>
      <c r="D179" s="46">
        <v>38691.49</v>
      </c>
      <c r="E179" s="46">
        <v>7155.56</v>
      </c>
      <c r="F179" s="46">
        <v>31535.93</v>
      </c>
      <c r="G179" s="46">
        <v>3747.15</v>
      </c>
      <c r="H179" s="46">
        <v>749.43</v>
      </c>
      <c r="I179" s="46">
        <v>29.98</v>
      </c>
      <c r="J179" s="46">
        <v>2967.74</v>
      </c>
      <c r="K179" s="46">
        <v>573834.4238078444</v>
      </c>
      <c r="L179" s="46">
        <v>114766.91</v>
      </c>
      <c r="M179" s="47">
        <v>459067.51380784437</v>
      </c>
      <c r="N179" s="46">
        <v>0</v>
      </c>
      <c r="O179" s="46">
        <v>0</v>
      </c>
      <c r="P179" s="46">
        <v>0</v>
      </c>
      <c r="Q179" s="30">
        <f t="shared" si="2"/>
        <v>493571.18380784435</v>
      </c>
    </row>
    <row r="180" spans="1:17" ht="12.75">
      <c r="A180" s="53">
        <v>169</v>
      </c>
      <c r="B180" s="44" t="s">
        <v>200</v>
      </c>
      <c r="C180" s="45">
        <v>0.319611597055618</v>
      </c>
      <c r="D180" s="46">
        <v>177506.63</v>
      </c>
      <c r="E180" s="46">
        <v>31433.37</v>
      </c>
      <c r="F180" s="46">
        <v>146073.26</v>
      </c>
      <c r="G180" s="46">
        <v>9684.51</v>
      </c>
      <c r="H180" s="46">
        <v>1936.9</v>
      </c>
      <c r="I180" s="46">
        <v>77.48</v>
      </c>
      <c r="J180" s="46">
        <v>7670.13</v>
      </c>
      <c r="K180" s="46">
        <v>1475674.185205681</v>
      </c>
      <c r="L180" s="46">
        <v>296615.22</v>
      </c>
      <c r="M180" s="47">
        <v>1179058.965205681</v>
      </c>
      <c r="N180" s="46">
        <v>0</v>
      </c>
      <c r="O180" s="46">
        <v>0</v>
      </c>
      <c r="P180" s="46">
        <v>0</v>
      </c>
      <c r="Q180" s="30">
        <f t="shared" si="2"/>
        <v>1332802.3552056812</v>
      </c>
    </row>
    <row r="181" spans="1:17" ht="12.75">
      <c r="A181" s="53">
        <v>170</v>
      </c>
      <c r="B181" s="44" t="s">
        <v>201</v>
      </c>
      <c r="C181" s="45">
        <v>0.099354477135015</v>
      </c>
      <c r="D181" s="46">
        <v>20476.52</v>
      </c>
      <c r="E181" s="46">
        <v>3814.37</v>
      </c>
      <c r="F181" s="46">
        <v>16662.15</v>
      </c>
      <c r="G181" s="46">
        <v>3010.53</v>
      </c>
      <c r="H181" s="46">
        <v>602.11</v>
      </c>
      <c r="I181" s="46">
        <v>24.08</v>
      </c>
      <c r="J181" s="46">
        <v>2384.34</v>
      </c>
      <c r="K181" s="46">
        <v>421799.38551521</v>
      </c>
      <c r="L181" s="46">
        <v>92205.85</v>
      </c>
      <c r="M181" s="47">
        <v>329593.53551521</v>
      </c>
      <c r="N181" s="46">
        <v>0</v>
      </c>
      <c r="O181" s="46">
        <v>0</v>
      </c>
      <c r="P181" s="46">
        <v>0</v>
      </c>
      <c r="Q181" s="30">
        <f t="shared" si="2"/>
        <v>348640.02551521</v>
      </c>
    </row>
    <row r="182" spans="1:17" ht="12.75">
      <c r="A182" s="53">
        <v>171</v>
      </c>
      <c r="B182" s="44" t="s">
        <v>202</v>
      </c>
      <c r="C182" s="45">
        <v>0.622550263709607</v>
      </c>
      <c r="D182" s="46">
        <v>49864.37</v>
      </c>
      <c r="E182" s="46">
        <v>9707.1</v>
      </c>
      <c r="F182" s="46">
        <v>40157.27</v>
      </c>
      <c r="G182" s="46">
        <v>18863.81</v>
      </c>
      <c r="H182" s="46">
        <v>3772.76</v>
      </c>
      <c r="I182" s="46">
        <v>150.91</v>
      </c>
      <c r="J182" s="46">
        <v>14940.14</v>
      </c>
      <c r="K182" s="46">
        <v>2861538.290032568</v>
      </c>
      <c r="L182" s="46">
        <v>577757.18</v>
      </c>
      <c r="M182" s="47">
        <v>2283781.1100325678</v>
      </c>
      <c r="N182" s="46">
        <v>0</v>
      </c>
      <c r="O182" s="46">
        <v>0</v>
      </c>
      <c r="P182" s="46">
        <v>0</v>
      </c>
      <c r="Q182" s="30">
        <f t="shared" si="2"/>
        <v>2338878.520032568</v>
      </c>
    </row>
    <row r="183" spans="1:17" ht="12.75">
      <c r="A183" s="53">
        <v>172</v>
      </c>
      <c r="B183" s="44" t="s">
        <v>203</v>
      </c>
      <c r="C183" s="45">
        <v>0.294054150932676</v>
      </c>
      <c r="D183" s="46">
        <v>74537.67</v>
      </c>
      <c r="E183" s="46">
        <v>13972.08</v>
      </c>
      <c r="F183" s="46">
        <v>60565.59</v>
      </c>
      <c r="G183" s="46">
        <v>8910.1</v>
      </c>
      <c r="H183" s="46">
        <v>1782.02</v>
      </c>
      <c r="I183" s="46">
        <v>71.28</v>
      </c>
      <c r="J183" s="46">
        <v>7056.8</v>
      </c>
      <c r="K183" s="46">
        <v>1280418.6958490978</v>
      </c>
      <c r="L183" s="46">
        <v>272896.68</v>
      </c>
      <c r="M183" s="47">
        <v>1007522.0158490979</v>
      </c>
      <c r="N183" s="46">
        <v>0</v>
      </c>
      <c r="O183" s="46">
        <v>0</v>
      </c>
      <c r="P183" s="46">
        <v>0</v>
      </c>
      <c r="Q183" s="30">
        <f t="shared" si="2"/>
        <v>1075144.4058490978</v>
      </c>
    </row>
    <row r="184" spans="1:17" ht="12.75">
      <c r="A184" s="53">
        <v>173</v>
      </c>
      <c r="B184" s="44" t="s">
        <v>204</v>
      </c>
      <c r="C184" s="45">
        <v>0.126740280985216</v>
      </c>
      <c r="D184" s="46">
        <v>13644.31</v>
      </c>
      <c r="E184" s="46">
        <v>2376.89</v>
      </c>
      <c r="F184" s="46">
        <v>11267.42</v>
      </c>
      <c r="G184" s="46">
        <v>3840.34</v>
      </c>
      <c r="H184" s="46">
        <v>768.07</v>
      </c>
      <c r="I184" s="46">
        <v>30.72</v>
      </c>
      <c r="J184" s="46">
        <v>3041.55</v>
      </c>
      <c r="K184" s="46">
        <v>588105.9249440484</v>
      </c>
      <c r="L184" s="46">
        <v>117621.16</v>
      </c>
      <c r="M184" s="47">
        <v>470484.76494404837</v>
      </c>
      <c r="N184" s="46">
        <v>0</v>
      </c>
      <c r="O184" s="46">
        <v>0</v>
      </c>
      <c r="P184" s="46">
        <v>0</v>
      </c>
      <c r="Q184" s="30">
        <f t="shared" si="2"/>
        <v>484793.73494404834</v>
      </c>
    </row>
    <row r="185" spans="1:17" ht="12.75">
      <c r="A185" s="53">
        <v>174</v>
      </c>
      <c r="B185" s="44" t="s">
        <v>205</v>
      </c>
      <c r="C185" s="45">
        <v>0.760333596735343</v>
      </c>
      <c r="D185" s="46">
        <v>306285.92</v>
      </c>
      <c r="E185" s="46">
        <v>57159.2</v>
      </c>
      <c r="F185" s="46">
        <v>249126.72</v>
      </c>
      <c r="G185" s="46">
        <v>23038.78</v>
      </c>
      <c r="H185" s="46">
        <v>4607.76</v>
      </c>
      <c r="I185" s="46">
        <v>184.31</v>
      </c>
      <c r="J185" s="46">
        <v>18246.71</v>
      </c>
      <c r="K185" s="46">
        <v>3516108.6086399937</v>
      </c>
      <c r="L185" s="46">
        <v>705626.96</v>
      </c>
      <c r="M185" s="47">
        <v>2810481.6486399937</v>
      </c>
      <c r="N185" s="46">
        <v>0</v>
      </c>
      <c r="O185" s="46">
        <v>0</v>
      </c>
      <c r="P185" s="46">
        <v>0</v>
      </c>
      <c r="Q185" s="30">
        <f t="shared" si="2"/>
        <v>3077855.078639994</v>
      </c>
    </row>
    <row r="186" spans="1:17" ht="12.75">
      <c r="A186" s="53">
        <v>175</v>
      </c>
      <c r="B186" s="44" t="s">
        <v>206</v>
      </c>
      <c r="C186" s="45">
        <v>0.072215679458979</v>
      </c>
      <c r="D186" s="46">
        <v>9377.71</v>
      </c>
      <c r="E186" s="46">
        <v>1982.18</v>
      </c>
      <c r="F186" s="46">
        <v>7395.53</v>
      </c>
      <c r="G186" s="46">
        <v>2188.2</v>
      </c>
      <c r="H186" s="46">
        <v>437.64</v>
      </c>
      <c r="I186" s="46">
        <v>17.51</v>
      </c>
      <c r="J186" s="46">
        <v>1733.05</v>
      </c>
      <c r="K186" s="46">
        <v>335098.4628301449</v>
      </c>
      <c r="L186" s="46">
        <v>67019.72</v>
      </c>
      <c r="M186" s="47">
        <v>268078.74283014494</v>
      </c>
      <c r="N186" s="46">
        <v>0</v>
      </c>
      <c r="O186" s="46">
        <v>0</v>
      </c>
      <c r="P186" s="46">
        <v>0</v>
      </c>
      <c r="Q186" s="30">
        <f t="shared" si="2"/>
        <v>277207.32283014496</v>
      </c>
    </row>
    <row r="187" spans="1:17" ht="12.75">
      <c r="A187" s="53">
        <v>176</v>
      </c>
      <c r="B187" s="44" t="s">
        <v>207</v>
      </c>
      <c r="C187" s="45">
        <v>0.128490468036428</v>
      </c>
      <c r="D187" s="46">
        <v>42164.57</v>
      </c>
      <c r="E187" s="46">
        <v>9229.18</v>
      </c>
      <c r="F187" s="46">
        <v>32935.39</v>
      </c>
      <c r="G187" s="46">
        <v>3893.38</v>
      </c>
      <c r="H187" s="46">
        <v>778.68</v>
      </c>
      <c r="I187" s="46">
        <v>31.15</v>
      </c>
      <c r="J187" s="46">
        <v>3083.55</v>
      </c>
      <c r="K187" s="46">
        <v>545493.1692880411</v>
      </c>
      <c r="L187" s="46">
        <v>119245.35</v>
      </c>
      <c r="M187" s="47">
        <v>426247.81928804104</v>
      </c>
      <c r="N187" s="46">
        <v>0</v>
      </c>
      <c r="O187" s="46">
        <v>0</v>
      </c>
      <c r="P187" s="46">
        <v>0</v>
      </c>
      <c r="Q187" s="30">
        <f t="shared" si="2"/>
        <v>462266.75928804104</v>
      </c>
    </row>
    <row r="188" spans="1:17" ht="12.75">
      <c r="A188" s="53">
        <v>177</v>
      </c>
      <c r="B188" s="44" t="s">
        <v>208</v>
      </c>
      <c r="C188" s="45">
        <v>0.113260340994837</v>
      </c>
      <c r="D188" s="46">
        <v>25502.08</v>
      </c>
      <c r="E188" s="46">
        <v>4847.49</v>
      </c>
      <c r="F188" s="46">
        <v>20654.59</v>
      </c>
      <c r="G188" s="46">
        <v>3431.89</v>
      </c>
      <c r="H188" s="46">
        <v>686.38</v>
      </c>
      <c r="I188" s="46">
        <v>27.46</v>
      </c>
      <c r="J188" s="46">
        <v>2718.05</v>
      </c>
      <c r="K188" s="46">
        <v>523152.89057824016</v>
      </c>
      <c r="L188" s="46">
        <v>105111.14</v>
      </c>
      <c r="M188" s="47">
        <v>418041.75057824014</v>
      </c>
      <c r="N188" s="46">
        <v>0</v>
      </c>
      <c r="O188" s="46">
        <v>0</v>
      </c>
      <c r="P188" s="46">
        <v>0</v>
      </c>
      <c r="Q188" s="30">
        <f t="shared" si="2"/>
        <v>441414.39057824016</v>
      </c>
    </row>
    <row r="189" spans="1:17" ht="12.75">
      <c r="A189" s="53">
        <v>178</v>
      </c>
      <c r="B189" s="44" t="s">
        <v>209</v>
      </c>
      <c r="C189" s="45">
        <v>0.169263868784262</v>
      </c>
      <c r="D189" s="46">
        <v>90501.91</v>
      </c>
      <c r="E189" s="46">
        <v>16598.63</v>
      </c>
      <c r="F189" s="46">
        <v>73903.28</v>
      </c>
      <c r="G189" s="46">
        <v>5128.85</v>
      </c>
      <c r="H189" s="46">
        <v>1025.77</v>
      </c>
      <c r="I189" s="46">
        <v>41.03</v>
      </c>
      <c r="J189" s="46">
        <v>4062.05</v>
      </c>
      <c r="K189" s="46">
        <v>718592.5611199271</v>
      </c>
      <c r="L189" s="46">
        <v>157085.09</v>
      </c>
      <c r="M189" s="47">
        <v>561507.4711199271</v>
      </c>
      <c r="N189" s="46">
        <v>0</v>
      </c>
      <c r="O189" s="46">
        <v>0</v>
      </c>
      <c r="P189" s="46">
        <v>0</v>
      </c>
      <c r="Q189" s="30">
        <f t="shared" si="2"/>
        <v>639472.8011199271</v>
      </c>
    </row>
    <row r="190" spans="1:17" ht="12.75">
      <c r="A190" s="53">
        <v>179</v>
      </c>
      <c r="B190" s="44" t="s">
        <v>210</v>
      </c>
      <c r="C190" s="45">
        <v>0.733119548465249</v>
      </c>
      <c r="D190" s="46">
        <v>169199.85</v>
      </c>
      <c r="E190" s="46">
        <v>33351.57</v>
      </c>
      <c r="F190" s="46">
        <v>135848.28</v>
      </c>
      <c r="G190" s="46">
        <v>22214.16</v>
      </c>
      <c r="H190" s="46">
        <v>4442.83</v>
      </c>
      <c r="I190" s="46">
        <v>177.71</v>
      </c>
      <c r="J190" s="46">
        <v>17593.62</v>
      </c>
      <c r="K190" s="46">
        <v>3377931.306003279</v>
      </c>
      <c r="L190" s="46">
        <v>680370.99</v>
      </c>
      <c r="M190" s="47">
        <v>2697560.316003279</v>
      </c>
      <c r="N190" s="46">
        <v>0</v>
      </c>
      <c r="O190" s="46">
        <v>0</v>
      </c>
      <c r="P190" s="46">
        <v>0</v>
      </c>
      <c r="Q190" s="30">
        <f t="shared" si="2"/>
        <v>2851002.2160032787</v>
      </c>
    </row>
    <row r="191" spans="1:17" ht="12.75">
      <c r="A191" s="53">
        <v>180</v>
      </c>
      <c r="B191" s="44" t="s">
        <v>211</v>
      </c>
      <c r="C191" s="45">
        <v>0.426254475890653</v>
      </c>
      <c r="D191" s="46">
        <v>17611.37</v>
      </c>
      <c r="E191" s="46">
        <v>3232.19</v>
      </c>
      <c r="F191" s="46">
        <v>14379.18</v>
      </c>
      <c r="G191" s="46">
        <v>12915.9</v>
      </c>
      <c r="H191" s="46">
        <v>2583.18</v>
      </c>
      <c r="I191" s="46">
        <v>103.33</v>
      </c>
      <c r="J191" s="46">
        <v>10229.39</v>
      </c>
      <c r="K191" s="46">
        <v>1975522.3696379296</v>
      </c>
      <c r="L191" s="46">
        <v>395584.97</v>
      </c>
      <c r="M191" s="47">
        <v>1579937.3996379296</v>
      </c>
      <c r="N191" s="46">
        <v>0</v>
      </c>
      <c r="O191" s="46">
        <v>0</v>
      </c>
      <c r="P191" s="46">
        <v>0</v>
      </c>
      <c r="Q191" s="30">
        <f t="shared" si="2"/>
        <v>1604545.9696379297</v>
      </c>
    </row>
    <row r="192" spans="1:17" ht="12.75">
      <c r="A192" s="53">
        <v>181</v>
      </c>
      <c r="B192" s="44" t="s">
        <v>212</v>
      </c>
      <c r="C192" s="45">
        <v>0.129434265172742</v>
      </c>
      <c r="D192" s="46">
        <v>60566.29</v>
      </c>
      <c r="E192" s="46">
        <v>10831.25</v>
      </c>
      <c r="F192" s="46">
        <v>49735.04</v>
      </c>
      <c r="G192" s="46">
        <v>3921.98</v>
      </c>
      <c r="H192" s="46">
        <v>784.4</v>
      </c>
      <c r="I192" s="46">
        <v>31.38</v>
      </c>
      <c r="J192" s="46">
        <v>3106.2</v>
      </c>
      <c r="K192" s="46">
        <v>600606.8293069</v>
      </c>
      <c r="L192" s="46">
        <v>120121.39</v>
      </c>
      <c r="M192" s="47">
        <v>480485.4393069001</v>
      </c>
      <c r="N192" s="46">
        <v>0</v>
      </c>
      <c r="O192" s="46">
        <v>0</v>
      </c>
      <c r="P192" s="46">
        <v>0</v>
      </c>
      <c r="Q192" s="30">
        <f t="shared" si="2"/>
        <v>533326.6793069001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13377.3</v>
      </c>
      <c r="E193" s="46">
        <v>2646.75</v>
      </c>
      <c r="F193" s="46">
        <v>10730.55</v>
      </c>
      <c r="G193" s="46">
        <v>5104.46</v>
      </c>
      <c r="H193" s="46">
        <v>1020.89</v>
      </c>
      <c r="I193" s="46">
        <v>40.84</v>
      </c>
      <c r="J193" s="46">
        <v>4042.73</v>
      </c>
      <c r="K193" s="46">
        <v>781691.1900203091</v>
      </c>
      <c r="L193" s="46">
        <v>156338.19</v>
      </c>
      <c r="M193" s="47">
        <v>625353.000020309</v>
      </c>
      <c r="N193" s="46">
        <v>0</v>
      </c>
      <c r="O193" s="46">
        <v>0</v>
      </c>
      <c r="P193" s="46">
        <v>0</v>
      </c>
      <c r="Q193" s="30">
        <f t="shared" si="2"/>
        <v>640126.280020309</v>
      </c>
    </row>
    <row r="194" spans="1:17" ht="12.75">
      <c r="A194" s="53">
        <v>183</v>
      </c>
      <c r="B194" s="44" t="s">
        <v>214</v>
      </c>
      <c r="C194" s="45">
        <v>0.37323732464959</v>
      </c>
      <c r="D194" s="46">
        <v>288970.41</v>
      </c>
      <c r="E194" s="46">
        <v>52153.24</v>
      </c>
      <c r="F194" s="46">
        <v>236817.17</v>
      </c>
      <c r="G194" s="46">
        <v>11309.44</v>
      </c>
      <c r="H194" s="46">
        <v>2261.89</v>
      </c>
      <c r="I194" s="46">
        <v>90.48</v>
      </c>
      <c r="J194" s="46">
        <v>8957.07</v>
      </c>
      <c r="K194" s="46">
        <v>1724886.003768241</v>
      </c>
      <c r="L194" s="46">
        <v>346382.57</v>
      </c>
      <c r="M194" s="47">
        <v>1378503.433768241</v>
      </c>
      <c r="N194" s="46">
        <v>0</v>
      </c>
      <c r="O194" s="46">
        <v>0</v>
      </c>
      <c r="P194" s="46">
        <v>0</v>
      </c>
      <c r="Q194" s="30">
        <f t="shared" si="2"/>
        <v>1624277.673768241</v>
      </c>
    </row>
    <row r="195" spans="1:17" ht="12.75">
      <c r="A195" s="53">
        <v>184</v>
      </c>
      <c r="B195" s="44" t="s">
        <v>215</v>
      </c>
      <c r="C195" s="45">
        <v>0.238962226276403</v>
      </c>
      <c r="D195" s="46">
        <v>105139.5</v>
      </c>
      <c r="E195" s="46">
        <v>18925.85</v>
      </c>
      <c r="F195" s="46">
        <v>86213.65</v>
      </c>
      <c r="G195" s="46">
        <v>7240.78</v>
      </c>
      <c r="H195" s="46">
        <v>1448.16</v>
      </c>
      <c r="I195" s="46">
        <v>57.93</v>
      </c>
      <c r="J195" s="46">
        <v>5734.69</v>
      </c>
      <c r="K195" s="46">
        <v>1084829.9492460536</v>
      </c>
      <c r="L195" s="46">
        <v>221768.62</v>
      </c>
      <c r="M195" s="47">
        <v>863061.3292460535</v>
      </c>
      <c r="N195" s="46">
        <v>0</v>
      </c>
      <c r="O195" s="46">
        <v>0</v>
      </c>
      <c r="P195" s="46">
        <v>0</v>
      </c>
      <c r="Q195" s="30">
        <f t="shared" si="2"/>
        <v>955009.6692460534</v>
      </c>
    </row>
    <row r="196" spans="1:17" ht="12.75">
      <c r="A196" s="53">
        <v>185</v>
      </c>
      <c r="B196" s="44" t="s">
        <v>216</v>
      </c>
      <c r="C196" s="45">
        <v>0.15373840466082</v>
      </c>
      <c r="D196" s="46">
        <v>159884.65</v>
      </c>
      <c r="E196" s="46">
        <v>29232.66</v>
      </c>
      <c r="F196" s="46">
        <v>130651.99</v>
      </c>
      <c r="G196" s="46">
        <v>4658.41</v>
      </c>
      <c r="H196" s="46">
        <v>931.68</v>
      </c>
      <c r="I196" s="46">
        <v>37.27</v>
      </c>
      <c r="J196" s="46">
        <v>3689.46</v>
      </c>
      <c r="K196" s="46">
        <v>663586.8242185168</v>
      </c>
      <c r="L196" s="46">
        <v>142676.84</v>
      </c>
      <c r="M196" s="47">
        <v>520909.98421851685</v>
      </c>
      <c r="N196" s="46">
        <v>0</v>
      </c>
      <c r="O196" s="46">
        <v>0</v>
      </c>
      <c r="P196" s="46">
        <v>0</v>
      </c>
      <c r="Q196" s="30">
        <f t="shared" si="2"/>
        <v>655251.4342185168</v>
      </c>
    </row>
    <row r="197" spans="1:17" ht="12.75">
      <c r="A197" s="53">
        <v>186</v>
      </c>
      <c r="B197" s="44" t="s">
        <v>217</v>
      </c>
      <c r="C197" s="45">
        <v>0.558121704681071</v>
      </c>
      <c r="D197" s="46">
        <v>416541.04</v>
      </c>
      <c r="E197" s="46">
        <v>79431.14</v>
      </c>
      <c r="F197" s="46">
        <v>337109.9</v>
      </c>
      <c r="G197" s="46">
        <v>16911.59</v>
      </c>
      <c r="H197" s="46">
        <v>3382.32</v>
      </c>
      <c r="I197" s="46">
        <v>135.29</v>
      </c>
      <c r="J197" s="46">
        <v>13393.98</v>
      </c>
      <c r="K197" s="46">
        <v>2589821.718650893</v>
      </c>
      <c r="L197" s="46">
        <v>517964.38</v>
      </c>
      <c r="M197" s="47">
        <v>2071857.3386508927</v>
      </c>
      <c r="N197" s="46">
        <v>0</v>
      </c>
      <c r="O197" s="46">
        <v>0</v>
      </c>
      <c r="P197" s="46">
        <v>0</v>
      </c>
      <c r="Q197" s="30">
        <f t="shared" si="2"/>
        <v>2422361.218650893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147847.72</v>
      </c>
      <c r="E198" s="46">
        <v>28418.3</v>
      </c>
      <c r="F198" s="46">
        <v>119429.42</v>
      </c>
      <c r="G198" s="46">
        <v>10690.13</v>
      </c>
      <c r="H198" s="46">
        <v>2138.03</v>
      </c>
      <c r="I198" s="46">
        <v>85.52</v>
      </c>
      <c r="J198" s="46">
        <v>8466.58</v>
      </c>
      <c r="K198" s="46">
        <v>1615463.6060460673</v>
      </c>
      <c r="L198" s="46">
        <v>327414.79</v>
      </c>
      <c r="M198" s="47">
        <v>1288048.8160460673</v>
      </c>
      <c r="N198" s="46">
        <v>0</v>
      </c>
      <c r="O198" s="46">
        <v>0</v>
      </c>
      <c r="P198" s="46">
        <v>0</v>
      </c>
      <c r="Q198" s="30">
        <f t="shared" si="2"/>
        <v>1415944.8160460673</v>
      </c>
    </row>
    <row r="199" spans="1:17" ht="12.75">
      <c r="A199" s="53">
        <v>188</v>
      </c>
      <c r="B199" s="44" t="s">
        <v>219</v>
      </c>
      <c r="C199" s="45">
        <v>0.261238904978732</v>
      </c>
      <c r="D199" s="46">
        <v>166170.02</v>
      </c>
      <c r="E199" s="46">
        <v>31756.51</v>
      </c>
      <c r="F199" s="46">
        <v>134413.51</v>
      </c>
      <c r="G199" s="46">
        <v>7915.78</v>
      </c>
      <c r="H199" s="46">
        <v>1583.16</v>
      </c>
      <c r="I199" s="46">
        <v>63.33</v>
      </c>
      <c r="J199" s="46">
        <v>6269.29</v>
      </c>
      <c r="K199" s="46">
        <v>1152992.75597349</v>
      </c>
      <c r="L199" s="46">
        <v>242442.47</v>
      </c>
      <c r="M199" s="47">
        <v>910550.28597349</v>
      </c>
      <c r="N199" s="46">
        <v>0</v>
      </c>
      <c r="O199" s="46">
        <v>0</v>
      </c>
      <c r="P199" s="46">
        <v>0</v>
      </c>
      <c r="Q199" s="30">
        <f t="shared" si="2"/>
        <v>1051233.08597349</v>
      </c>
    </row>
    <row r="200" spans="1:17" ht="12.75">
      <c r="A200" s="53">
        <v>189</v>
      </c>
      <c r="B200" s="44" t="s">
        <v>220</v>
      </c>
      <c r="C200" s="45">
        <v>0.379342279681572</v>
      </c>
      <c r="D200" s="46">
        <v>591602.08</v>
      </c>
      <c r="E200" s="46">
        <v>111062.55</v>
      </c>
      <c r="F200" s="46">
        <v>480539.53</v>
      </c>
      <c r="G200" s="46">
        <v>11494.43</v>
      </c>
      <c r="H200" s="46">
        <v>2298.89</v>
      </c>
      <c r="I200" s="46">
        <v>91.96</v>
      </c>
      <c r="J200" s="46">
        <v>9103.58</v>
      </c>
      <c r="K200" s="46">
        <v>1703424.208791247</v>
      </c>
      <c r="L200" s="46">
        <v>352048.15</v>
      </c>
      <c r="M200" s="47">
        <v>1351376.0587912472</v>
      </c>
      <c r="N200" s="46">
        <v>0</v>
      </c>
      <c r="O200" s="46">
        <v>0</v>
      </c>
      <c r="P200" s="46">
        <v>0</v>
      </c>
      <c r="Q200" s="30">
        <f t="shared" si="2"/>
        <v>1841019.1687912473</v>
      </c>
    </row>
    <row r="201" spans="1:17" ht="12.75">
      <c r="A201" s="53">
        <v>190</v>
      </c>
      <c r="B201" s="44" t="s">
        <v>221</v>
      </c>
      <c r="C201" s="45">
        <v>0.17999809226056</v>
      </c>
      <c r="D201" s="46">
        <v>30559.27</v>
      </c>
      <c r="E201" s="46">
        <v>6230.96</v>
      </c>
      <c r="F201" s="46">
        <v>24328.31</v>
      </c>
      <c r="G201" s="46">
        <v>5454.09</v>
      </c>
      <c r="H201" s="46">
        <v>1090.82</v>
      </c>
      <c r="I201" s="46">
        <v>43.63</v>
      </c>
      <c r="J201" s="46">
        <v>4319.64</v>
      </c>
      <c r="K201" s="46">
        <v>771016.3196260859</v>
      </c>
      <c r="L201" s="46">
        <v>167047.04</v>
      </c>
      <c r="M201" s="47">
        <v>603969.2796260859</v>
      </c>
      <c r="N201" s="46">
        <v>0</v>
      </c>
      <c r="O201" s="46">
        <v>0</v>
      </c>
      <c r="P201" s="46">
        <v>0</v>
      </c>
      <c r="Q201" s="30">
        <f t="shared" si="2"/>
        <v>632617.2296260858</v>
      </c>
    </row>
    <row r="202" spans="1:17" ht="12.75">
      <c r="A202" s="53">
        <v>191</v>
      </c>
      <c r="B202" s="44" t="s">
        <v>222</v>
      </c>
      <c r="C202" s="45">
        <v>0.172168807151023</v>
      </c>
      <c r="D202" s="46">
        <v>35604.9</v>
      </c>
      <c r="E202" s="46">
        <v>6386.4</v>
      </c>
      <c r="F202" s="46">
        <v>29218.5</v>
      </c>
      <c r="G202" s="46">
        <v>5216.89</v>
      </c>
      <c r="H202" s="46">
        <v>1043.38</v>
      </c>
      <c r="I202" s="46">
        <v>41.74</v>
      </c>
      <c r="J202" s="46">
        <v>4131.77</v>
      </c>
      <c r="K202" s="46">
        <v>777294.9398977859</v>
      </c>
      <c r="L202" s="46">
        <v>159781.05</v>
      </c>
      <c r="M202" s="47">
        <v>617513.889897786</v>
      </c>
      <c r="N202" s="46">
        <v>0</v>
      </c>
      <c r="O202" s="46">
        <v>0</v>
      </c>
      <c r="P202" s="46">
        <v>0</v>
      </c>
      <c r="Q202" s="30">
        <f t="shared" si="2"/>
        <v>650864.159897786</v>
      </c>
    </row>
    <row r="203" spans="1:17" ht="12.75">
      <c r="A203" s="53">
        <v>192</v>
      </c>
      <c r="B203" s="44" t="s">
        <v>223</v>
      </c>
      <c r="C203" s="45">
        <v>0.175568414602951</v>
      </c>
      <c r="D203" s="46">
        <v>415697.51</v>
      </c>
      <c r="E203" s="46">
        <v>76105.71</v>
      </c>
      <c r="F203" s="46">
        <v>339591.8</v>
      </c>
      <c r="G203" s="46">
        <v>5319.88</v>
      </c>
      <c r="H203" s="46">
        <v>1063.98</v>
      </c>
      <c r="I203" s="46">
        <v>42.56</v>
      </c>
      <c r="J203" s="46">
        <v>4213.34</v>
      </c>
      <c r="K203" s="46">
        <v>782808.9574586315</v>
      </c>
      <c r="L203" s="46">
        <v>162936.16</v>
      </c>
      <c r="M203" s="47">
        <v>619872.7974586315</v>
      </c>
      <c r="N203" s="46">
        <v>0</v>
      </c>
      <c r="O203" s="46">
        <v>0</v>
      </c>
      <c r="P203" s="46">
        <v>0</v>
      </c>
      <c r="Q203" s="30">
        <f t="shared" si="2"/>
        <v>963677.9374586315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15854.35</v>
      </c>
      <c r="E204" s="46">
        <v>2899.07</v>
      </c>
      <c r="F204" s="46">
        <v>12955.28</v>
      </c>
      <c r="G204" s="46">
        <v>1779.33</v>
      </c>
      <c r="H204" s="46">
        <v>355.87</v>
      </c>
      <c r="I204" s="46">
        <v>14.23</v>
      </c>
      <c r="J204" s="46">
        <v>1409.23</v>
      </c>
      <c r="K204" s="46">
        <v>272483.95517327473</v>
      </c>
      <c r="L204" s="46">
        <v>54496.75</v>
      </c>
      <c r="M204" s="47">
        <v>217987.20517327476</v>
      </c>
      <c r="N204" s="46">
        <v>0</v>
      </c>
      <c r="O204" s="46">
        <v>0</v>
      </c>
      <c r="P204" s="46">
        <v>0</v>
      </c>
      <c r="Q204" s="30">
        <f t="shared" si="2"/>
        <v>232351.71517327477</v>
      </c>
    </row>
    <row r="205" spans="1:17" ht="12.75">
      <c r="A205" s="53">
        <v>194</v>
      </c>
      <c r="B205" s="44" t="s">
        <v>225</v>
      </c>
      <c r="C205" s="45">
        <v>1.01089624773905</v>
      </c>
      <c r="D205" s="46">
        <v>697146.3</v>
      </c>
      <c r="E205" s="46">
        <v>132111.51</v>
      </c>
      <c r="F205" s="46">
        <v>565034.79</v>
      </c>
      <c r="G205" s="46">
        <v>30631.06</v>
      </c>
      <c r="H205" s="46">
        <v>6126.21</v>
      </c>
      <c r="I205" s="46">
        <v>245.05</v>
      </c>
      <c r="J205" s="46">
        <v>24259.8</v>
      </c>
      <c r="K205" s="46">
        <v>4663558.954551618</v>
      </c>
      <c r="L205" s="46">
        <v>938161.3</v>
      </c>
      <c r="M205" s="47">
        <v>3725397.6545516173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4314692.244551618</v>
      </c>
    </row>
    <row r="206" spans="1:17" ht="12.75">
      <c r="A206" s="53">
        <v>195</v>
      </c>
      <c r="B206" s="44" t="s">
        <v>226</v>
      </c>
      <c r="C206" s="45">
        <v>0.172468652017944</v>
      </c>
      <c r="D206" s="46">
        <v>108919.07</v>
      </c>
      <c r="E206" s="46">
        <v>19842.17</v>
      </c>
      <c r="F206" s="46">
        <v>89076.9</v>
      </c>
      <c r="G206" s="46">
        <v>5225.95</v>
      </c>
      <c r="H206" s="46">
        <v>1045.19</v>
      </c>
      <c r="I206" s="46">
        <v>41.81</v>
      </c>
      <c r="J206" s="46">
        <v>4138.95</v>
      </c>
      <c r="K206" s="46">
        <v>773049.1791179391</v>
      </c>
      <c r="L206" s="46">
        <v>160059.38</v>
      </c>
      <c r="M206" s="47">
        <v>612989.7991179391</v>
      </c>
      <c r="N206" s="46">
        <v>0</v>
      </c>
      <c r="O206" s="46">
        <v>0</v>
      </c>
      <c r="P206" s="46">
        <v>0</v>
      </c>
      <c r="Q206" s="30">
        <f t="shared" si="3"/>
        <v>706205.649117939</v>
      </c>
    </row>
    <row r="207" spans="1:17" ht="12.75">
      <c r="A207" s="53">
        <v>196</v>
      </c>
      <c r="B207" s="44" t="s">
        <v>227</v>
      </c>
      <c r="C207" s="45">
        <v>0.083774959948297</v>
      </c>
      <c r="D207" s="46">
        <v>53480.2</v>
      </c>
      <c r="E207" s="46">
        <v>10315.78</v>
      </c>
      <c r="F207" s="46">
        <v>43164.42</v>
      </c>
      <c r="G207" s="46">
        <v>2538.46</v>
      </c>
      <c r="H207" s="46">
        <v>507.69</v>
      </c>
      <c r="I207" s="46">
        <v>20.31</v>
      </c>
      <c r="J207" s="46">
        <v>2010.46</v>
      </c>
      <c r="K207" s="46">
        <v>359723.96057544573</v>
      </c>
      <c r="L207" s="46">
        <v>77747.29</v>
      </c>
      <c r="M207" s="47">
        <v>281976.67057544575</v>
      </c>
      <c r="N207" s="46">
        <v>0</v>
      </c>
      <c r="O207" s="46">
        <v>0</v>
      </c>
      <c r="P207" s="46">
        <v>0</v>
      </c>
      <c r="Q207" s="30">
        <f t="shared" si="3"/>
        <v>327151.55057544576</v>
      </c>
    </row>
    <row r="208" spans="1:17" ht="12.75">
      <c r="A208" s="53">
        <v>197</v>
      </c>
      <c r="B208" s="44" t="s">
        <v>228</v>
      </c>
      <c r="C208" s="45">
        <v>0.091600309066249</v>
      </c>
      <c r="D208" s="46">
        <v>32620.83</v>
      </c>
      <c r="E208" s="46">
        <v>6158.94</v>
      </c>
      <c r="F208" s="46">
        <v>26461.89</v>
      </c>
      <c r="G208" s="46">
        <v>2775.58</v>
      </c>
      <c r="H208" s="46">
        <v>555.12</v>
      </c>
      <c r="I208" s="46">
        <v>22.2</v>
      </c>
      <c r="J208" s="46">
        <v>2198.26</v>
      </c>
      <c r="K208" s="46">
        <v>413022.00156166655</v>
      </c>
      <c r="L208" s="46">
        <v>85009.56</v>
      </c>
      <c r="M208" s="47">
        <v>328012.44156166655</v>
      </c>
      <c r="N208" s="46">
        <v>0</v>
      </c>
      <c r="O208" s="46">
        <v>0</v>
      </c>
      <c r="P208" s="46">
        <v>0</v>
      </c>
      <c r="Q208" s="30">
        <f t="shared" si="3"/>
        <v>356672.5915616666</v>
      </c>
    </row>
    <row r="209" spans="1:17" ht="12.75">
      <c r="A209" s="53">
        <v>198</v>
      </c>
      <c r="B209" s="44" t="s">
        <v>229</v>
      </c>
      <c r="C209" s="45">
        <v>6.15303584322489</v>
      </c>
      <c r="D209" s="46">
        <v>3798567.77</v>
      </c>
      <c r="E209" s="46">
        <v>726985.17</v>
      </c>
      <c r="F209" s="46">
        <v>3071582.6</v>
      </c>
      <c r="G209" s="46">
        <v>186442.49</v>
      </c>
      <c r="H209" s="46">
        <v>37288.5</v>
      </c>
      <c r="I209" s="46">
        <v>1491.54</v>
      </c>
      <c r="J209" s="46">
        <v>147662.45</v>
      </c>
      <c r="K209" s="46">
        <v>28519724.277066574</v>
      </c>
      <c r="L209" s="46">
        <v>5710319.24</v>
      </c>
      <c r="M209" s="47">
        <v>22809405.03706657</v>
      </c>
      <c r="N209" s="46">
        <v>0</v>
      </c>
      <c r="O209" s="46">
        <v>0</v>
      </c>
      <c r="P209" s="46">
        <v>0</v>
      </c>
      <c r="Q209" s="30">
        <f t="shared" si="3"/>
        <v>26028650.087066572</v>
      </c>
    </row>
    <row r="210" spans="1:17" ht="12.75">
      <c r="A210" s="53">
        <v>199</v>
      </c>
      <c r="B210" s="44" t="s">
        <v>230</v>
      </c>
      <c r="C210" s="45">
        <v>0.256167871181956</v>
      </c>
      <c r="D210" s="46">
        <v>157277.77</v>
      </c>
      <c r="E210" s="46">
        <v>29993.51</v>
      </c>
      <c r="F210" s="46">
        <v>127284.26</v>
      </c>
      <c r="G210" s="46">
        <v>7762.11</v>
      </c>
      <c r="H210" s="46">
        <v>1552.42</v>
      </c>
      <c r="I210" s="46">
        <v>62.1</v>
      </c>
      <c r="J210" s="46">
        <v>6147.59</v>
      </c>
      <c r="K210" s="46">
        <v>1181279.7987466957</v>
      </c>
      <c r="L210" s="46">
        <v>237736.32</v>
      </c>
      <c r="M210" s="47">
        <v>943543.4787466957</v>
      </c>
      <c r="N210" s="46">
        <v>0</v>
      </c>
      <c r="O210" s="46">
        <v>0</v>
      </c>
      <c r="P210" s="46">
        <v>0</v>
      </c>
      <c r="Q210" s="30">
        <f t="shared" si="3"/>
        <v>1076975.3287466958</v>
      </c>
    </row>
    <row r="211" spans="1:17" ht="12.75">
      <c r="A211" s="53">
        <v>200</v>
      </c>
      <c r="B211" s="44" t="s">
        <v>231</v>
      </c>
      <c r="C211" s="45">
        <v>0.114932698009079</v>
      </c>
      <c r="D211" s="46">
        <v>77436.21</v>
      </c>
      <c r="E211" s="46">
        <v>14848.24</v>
      </c>
      <c r="F211" s="46">
        <v>62587.97</v>
      </c>
      <c r="G211" s="46">
        <v>3482.55</v>
      </c>
      <c r="H211" s="46">
        <v>696.51</v>
      </c>
      <c r="I211" s="46">
        <v>27.86</v>
      </c>
      <c r="J211" s="46">
        <v>2758.18</v>
      </c>
      <c r="K211" s="46">
        <v>487935.13277375203</v>
      </c>
      <c r="L211" s="46">
        <v>106663.2</v>
      </c>
      <c r="M211" s="47">
        <v>381271.932773752</v>
      </c>
      <c r="N211" s="46">
        <v>0</v>
      </c>
      <c r="O211" s="46">
        <v>0</v>
      </c>
      <c r="P211" s="46">
        <v>0</v>
      </c>
      <c r="Q211" s="30">
        <f t="shared" si="3"/>
        <v>446618.08277375204</v>
      </c>
    </row>
    <row r="212" spans="1:17" ht="12.75">
      <c r="A212" s="53">
        <v>201</v>
      </c>
      <c r="B212" s="44" t="s">
        <v>232</v>
      </c>
      <c r="C212" s="45">
        <v>0.096974087586186</v>
      </c>
      <c r="D212" s="46">
        <v>39607.66</v>
      </c>
      <c r="E212" s="46">
        <v>7324.3</v>
      </c>
      <c r="F212" s="46">
        <v>32283.36</v>
      </c>
      <c r="G212" s="46">
        <v>2938.41</v>
      </c>
      <c r="H212" s="46">
        <v>587.68</v>
      </c>
      <c r="I212" s="46">
        <v>23.51</v>
      </c>
      <c r="J212" s="46">
        <v>2327.22</v>
      </c>
      <c r="K212" s="46">
        <v>447580.69426180853</v>
      </c>
      <c r="L212" s="46">
        <v>89996.76</v>
      </c>
      <c r="M212" s="47">
        <v>357583.9342618085</v>
      </c>
      <c r="N212" s="46">
        <v>0</v>
      </c>
      <c r="O212" s="46">
        <v>0</v>
      </c>
      <c r="P212" s="46">
        <v>0</v>
      </c>
      <c r="Q212" s="30">
        <f t="shared" si="3"/>
        <v>392194.51426180854</v>
      </c>
    </row>
    <row r="213" spans="1:17" ht="12.75">
      <c r="A213" s="53">
        <v>202</v>
      </c>
      <c r="B213" s="44" t="s">
        <v>233</v>
      </c>
      <c r="C213" s="45">
        <v>0.155572588421222</v>
      </c>
      <c r="D213" s="46">
        <v>15332.94</v>
      </c>
      <c r="E213" s="46">
        <v>3178.86</v>
      </c>
      <c r="F213" s="46">
        <v>12154.08</v>
      </c>
      <c r="G213" s="46">
        <v>4713.99</v>
      </c>
      <c r="H213" s="46">
        <v>942.8</v>
      </c>
      <c r="I213" s="46">
        <v>37.71</v>
      </c>
      <c r="J213" s="46">
        <v>3733.48</v>
      </c>
      <c r="K213" s="46">
        <v>721894.8986622397</v>
      </c>
      <c r="L213" s="46">
        <v>144378.96</v>
      </c>
      <c r="M213" s="47">
        <v>577515.9386622397</v>
      </c>
      <c r="N213" s="46">
        <v>0</v>
      </c>
      <c r="O213" s="46">
        <v>0</v>
      </c>
      <c r="P213" s="46">
        <v>0</v>
      </c>
      <c r="Q213" s="30">
        <f t="shared" si="3"/>
        <v>593403.4986622398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47517.93</v>
      </c>
      <c r="E214" s="46">
        <v>8331.76</v>
      </c>
      <c r="F214" s="46">
        <v>39186.17</v>
      </c>
      <c r="G214" s="46">
        <v>4412.7</v>
      </c>
      <c r="H214" s="46">
        <v>882.54</v>
      </c>
      <c r="I214" s="46">
        <v>35.3</v>
      </c>
      <c r="J214" s="46">
        <v>3494.86</v>
      </c>
      <c r="K214" s="46">
        <v>675754.7633090527</v>
      </c>
      <c r="L214" s="46">
        <v>135150.95</v>
      </c>
      <c r="M214" s="47">
        <v>540603.8133090527</v>
      </c>
      <c r="N214" s="46">
        <v>0</v>
      </c>
      <c r="O214" s="46">
        <v>0</v>
      </c>
      <c r="P214" s="46">
        <v>0</v>
      </c>
      <c r="Q214" s="30">
        <f t="shared" si="3"/>
        <v>583284.8433090528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490214.91</v>
      </c>
      <c r="E215" s="46">
        <v>91505.69</v>
      </c>
      <c r="F215" s="46">
        <v>398709.22</v>
      </c>
      <c r="G215" s="46">
        <v>22079.6</v>
      </c>
      <c r="H215" s="46">
        <v>4415.92</v>
      </c>
      <c r="I215" s="46">
        <v>176.64</v>
      </c>
      <c r="J215" s="46">
        <v>17487.04</v>
      </c>
      <c r="K215" s="46">
        <v>3381244.7148652463</v>
      </c>
      <c r="L215" s="46">
        <v>676249</v>
      </c>
      <c r="M215" s="47">
        <v>2704995.7148652463</v>
      </c>
      <c r="N215" s="46">
        <v>0</v>
      </c>
      <c r="O215" s="46">
        <v>0</v>
      </c>
      <c r="P215" s="46">
        <v>0</v>
      </c>
      <c r="Q215" s="30">
        <f t="shared" si="3"/>
        <v>3121191.974865246</v>
      </c>
    </row>
    <row r="216" spans="1:17" ht="12.75">
      <c r="A216" s="53">
        <v>205</v>
      </c>
      <c r="B216" s="44" t="s">
        <v>236</v>
      </c>
      <c r="C216" s="45">
        <v>0.117395734238887</v>
      </c>
      <c r="D216" s="46">
        <v>26480.96</v>
      </c>
      <c r="E216" s="46">
        <v>4579.38</v>
      </c>
      <c r="F216" s="46">
        <v>21901.58</v>
      </c>
      <c r="G216" s="46">
        <v>3557.2</v>
      </c>
      <c r="H216" s="46">
        <v>711.44</v>
      </c>
      <c r="I216" s="46">
        <v>28.46</v>
      </c>
      <c r="J216" s="46">
        <v>2817.3</v>
      </c>
      <c r="K216" s="46">
        <v>544744.9962946429</v>
      </c>
      <c r="L216" s="46">
        <v>108948.97</v>
      </c>
      <c r="M216" s="47">
        <v>435796.0262946429</v>
      </c>
      <c r="N216" s="46">
        <v>0</v>
      </c>
      <c r="O216" s="46">
        <v>0</v>
      </c>
      <c r="P216" s="46">
        <v>0</v>
      </c>
      <c r="Q216" s="30">
        <f t="shared" si="3"/>
        <v>460514.9062946429</v>
      </c>
    </row>
    <row r="217" spans="1:17" ht="12.75">
      <c r="A217" s="53">
        <v>206</v>
      </c>
      <c r="B217" s="44" t="s">
        <v>237</v>
      </c>
      <c r="C217" s="45">
        <v>0.113421388817101</v>
      </c>
      <c r="D217" s="46">
        <v>76576.44</v>
      </c>
      <c r="E217" s="46">
        <v>14138.57</v>
      </c>
      <c r="F217" s="46">
        <v>62437.87</v>
      </c>
      <c r="G217" s="46">
        <v>3436.76</v>
      </c>
      <c r="H217" s="46">
        <v>687.35</v>
      </c>
      <c r="I217" s="46">
        <v>27.49</v>
      </c>
      <c r="J217" s="46">
        <v>2721.92</v>
      </c>
      <c r="K217" s="46">
        <v>481519.06263868226</v>
      </c>
      <c r="L217" s="46">
        <v>105260.67</v>
      </c>
      <c r="M217" s="47">
        <v>376258.3926386823</v>
      </c>
      <c r="N217" s="46">
        <v>0</v>
      </c>
      <c r="O217" s="46">
        <v>0</v>
      </c>
      <c r="P217" s="46">
        <v>0</v>
      </c>
      <c r="Q217" s="30">
        <f t="shared" si="3"/>
        <v>441418.18263868225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6815.73</v>
      </c>
      <c r="E218" s="46">
        <v>1374.82</v>
      </c>
      <c r="F218" s="46">
        <v>5440.91</v>
      </c>
      <c r="G218" s="46">
        <v>2534.05</v>
      </c>
      <c r="H218" s="46">
        <v>506.81</v>
      </c>
      <c r="I218" s="46">
        <v>20.27</v>
      </c>
      <c r="J218" s="46">
        <v>2006.97</v>
      </c>
      <c r="K218" s="46">
        <v>388060.9410516872</v>
      </c>
      <c r="L218" s="46">
        <v>77612.12</v>
      </c>
      <c r="M218" s="47">
        <v>310448.8210516872</v>
      </c>
      <c r="N218" s="46">
        <v>0</v>
      </c>
      <c r="O218" s="46">
        <v>0</v>
      </c>
      <c r="P218" s="46">
        <v>0</v>
      </c>
      <c r="Q218" s="30">
        <f t="shared" si="3"/>
        <v>317896.7010516872</v>
      </c>
    </row>
    <row r="219" spans="1:17" ht="12.75">
      <c r="A219" s="53">
        <v>208</v>
      </c>
      <c r="B219" s="44" t="s">
        <v>239</v>
      </c>
      <c r="C219" s="45">
        <v>0.084378219660973</v>
      </c>
      <c r="D219" s="46">
        <v>14375.24</v>
      </c>
      <c r="E219" s="46">
        <v>3266.7</v>
      </c>
      <c r="F219" s="46">
        <v>11108.54</v>
      </c>
      <c r="G219" s="46">
        <v>2556.73</v>
      </c>
      <c r="H219" s="46">
        <v>511.35</v>
      </c>
      <c r="I219" s="46">
        <v>20.45</v>
      </c>
      <c r="J219" s="46">
        <v>2024.93</v>
      </c>
      <c r="K219" s="46">
        <v>359664.1256900685</v>
      </c>
      <c r="L219" s="46">
        <v>78307.21</v>
      </c>
      <c r="M219" s="47">
        <v>281356.9156900685</v>
      </c>
      <c r="N219" s="46">
        <v>0</v>
      </c>
      <c r="O219" s="46">
        <v>0</v>
      </c>
      <c r="P219" s="46">
        <v>0</v>
      </c>
      <c r="Q219" s="30">
        <f t="shared" si="3"/>
        <v>294490.3856900685</v>
      </c>
    </row>
    <row r="220" spans="1:17" ht="12.75">
      <c r="A220" s="53">
        <v>209</v>
      </c>
      <c r="B220" s="44" t="s">
        <v>240</v>
      </c>
      <c r="C220" s="45">
        <v>0.09486499280862</v>
      </c>
      <c r="D220" s="46">
        <v>23658.37</v>
      </c>
      <c r="E220" s="46">
        <v>4218.02</v>
      </c>
      <c r="F220" s="46">
        <v>19440.35</v>
      </c>
      <c r="G220" s="46">
        <v>2874.5</v>
      </c>
      <c r="H220" s="46">
        <v>574.9</v>
      </c>
      <c r="I220" s="46">
        <v>23</v>
      </c>
      <c r="J220" s="46">
        <v>2276.6</v>
      </c>
      <c r="K220" s="46">
        <v>408325.27413080994</v>
      </c>
      <c r="L220" s="46">
        <v>88039.47</v>
      </c>
      <c r="M220" s="47">
        <v>320285.8041308099</v>
      </c>
      <c r="N220" s="46">
        <v>0</v>
      </c>
      <c r="O220" s="46">
        <v>0</v>
      </c>
      <c r="P220" s="46">
        <v>0</v>
      </c>
      <c r="Q220" s="30">
        <f t="shared" si="3"/>
        <v>342002.7541308099</v>
      </c>
    </row>
    <row r="221" spans="1:17" ht="12.75">
      <c r="A221" s="53">
        <v>210</v>
      </c>
      <c r="B221" s="44" t="s">
        <v>241</v>
      </c>
      <c r="C221" s="45">
        <v>0.107027922302674</v>
      </c>
      <c r="D221" s="46">
        <v>78554.39</v>
      </c>
      <c r="E221" s="46">
        <v>14125.75</v>
      </c>
      <c r="F221" s="46">
        <v>64428.64</v>
      </c>
      <c r="G221" s="46">
        <v>3243.04</v>
      </c>
      <c r="H221" s="46">
        <v>648.61</v>
      </c>
      <c r="I221" s="46">
        <v>25.94</v>
      </c>
      <c r="J221" s="46">
        <v>2568.49</v>
      </c>
      <c r="K221" s="46">
        <v>496635.8138854598</v>
      </c>
      <c r="L221" s="46">
        <v>99327.16</v>
      </c>
      <c r="M221" s="47">
        <v>397308.6538854598</v>
      </c>
      <c r="N221" s="46">
        <v>0</v>
      </c>
      <c r="O221" s="46">
        <v>0</v>
      </c>
      <c r="P221" s="46">
        <v>0</v>
      </c>
      <c r="Q221" s="30">
        <f t="shared" si="3"/>
        <v>464305.7838854598</v>
      </c>
    </row>
    <row r="222" spans="1:17" ht="12.75">
      <c r="A222" s="53">
        <v>211</v>
      </c>
      <c r="B222" s="44" t="s">
        <v>242</v>
      </c>
      <c r="C222" s="45">
        <v>0.20770713105449</v>
      </c>
      <c r="D222" s="46">
        <v>30997.32</v>
      </c>
      <c r="E222" s="46">
        <v>5872.8</v>
      </c>
      <c r="F222" s="46">
        <v>25124.52</v>
      </c>
      <c r="G222" s="46">
        <v>6293.7</v>
      </c>
      <c r="H222" s="46">
        <v>1258.74</v>
      </c>
      <c r="I222" s="46">
        <v>50.35</v>
      </c>
      <c r="J222" s="46">
        <v>4984.61</v>
      </c>
      <c r="K222" s="46">
        <v>963812.1029795447</v>
      </c>
      <c r="L222" s="46">
        <v>192762.48</v>
      </c>
      <c r="M222" s="47">
        <v>771049.6229795447</v>
      </c>
      <c r="N222" s="46">
        <v>0</v>
      </c>
      <c r="O222" s="46">
        <v>0</v>
      </c>
      <c r="P222" s="46">
        <v>0</v>
      </c>
      <c r="Q222" s="30">
        <f t="shared" si="3"/>
        <v>801158.7529795447</v>
      </c>
    </row>
    <row r="223" spans="1:17" ht="12.75">
      <c r="A223" s="53">
        <v>212</v>
      </c>
      <c r="B223" s="44" t="s">
        <v>243</v>
      </c>
      <c r="C223" s="45">
        <v>0.090341018245323</v>
      </c>
      <c r="D223" s="46">
        <v>57658.86</v>
      </c>
      <c r="E223" s="46">
        <v>10837.1</v>
      </c>
      <c r="F223" s="46">
        <v>46821.76</v>
      </c>
      <c r="G223" s="46">
        <v>2737.41</v>
      </c>
      <c r="H223" s="46">
        <v>547.48</v>
      </c>
      <c r="I223" s="46">
        <v>21.9</v>
      </c>
      <c r="J223" s="46">
        <v>2168.03</v>
      </c>
      <c r="K223" s="46">
        <v>391956.8877317252</v>
      </c>
      <c r="L223" s="46">
        <v>83840.96</v>
      </c>
      <c r="M223" s="47">
        <v>308115.92773172515</v>
      </c>
      <c r="N223" s="46">
        <v>0</v>
      </c>
      <c r="O223" s="46">
        <v>0</v>
      </c>
      <c r="P223" s="46">
        <v>0</v>
      </c>
      <c r="Q223" s="30">
        <f t="shared" si="3"/>
        <v>357105.71773172513</v>
      </c>
    </row>
    <row r="224" spans="1:17" ht="12.75">
      <c r="A224" s="53">
        <v>213</v>
      </c>
      <c r="B224" s="44" t="s">
        <v>244</v>
      </c>
      <c r="C224" s="45">
        <v>0.140207681052818</v>
      </c>
      <c r="D224" s="46">
        <v>78075.55</v>
      </c>
      <c r="E224" s="46">
        <v>15169.8</v>
      </c>
      <c r="F224" s="46">
        <v>62905.75</v>
      </c>
      <c r="G224" s="46">
        <v>4248.41</v>
      </c>
      <c r="H224" s="46">
        <v>849.68</v>
      </c>
      <c r="I224" s="46">
        <v>33.99</v>
      </c>
      <c r="J224" s="46">
        <v>3364.74</v>
      </c>
      <c r="K224" s="46">
        <v>643571.2384958472</v>
      </c>
      <c r="L224" s="46">
        <v>130119.56</v>
      </c>
      <c r="M224" s="47">
        <v>513451.6784958472</v>
      </c>
      <c r="N224" s="46">
        <v>0</v>
      </c>
      <c r="O224" s="46">
        <v>0</v>
      </c>
      <c r="P224" s="46">
        <v>0</v>
      </c>
      <c r="Q224" s="30">
        <f t="shared" si="3"/>
        <v>579722.1684958473</v>
      </c>
    </row>
    <row r="225" spans="1:17" ht="12.75">
      <c r="A225" s="53">
        <v>214</v>
      </c>
      <c r="B225" s="44" t="s">
        <v>245</v>
      </c>
      <c r="C225" s="45">
        <v>0.133826678220078</v>
      </c>
      <c r="D225" s="46">
        <v>29129.74</v>
      </c>
      <c r="E225" s="46">
        <v>4860.36</v>
      </c>
      <c r="F225" s="46">
        <v>24269.38</v>
      </c>
      <c r="G225" s="46">
        <v>4055.06</v>
      </c>
      <c r="H225" s="46">
        <v>811.01</v>
      </c>
      <c r="I225" s="46">
        <v>32.44</v>
      </c>
      <c r="J225" s="46">
        <v>3211.61</v>
      </c>
      <c r="K225" s="46">
        <v>568147.650942411</v>
      </c>
      <c r="L225" s="46">
        <v>124197.75</v>
      </c>
      <c r="M225" s="47">
        <v>443949.900942411</v>
      </c>
      <c r="N225" s="46">
        <v>0</v>
      </c>
      <c r="O225" s="46">
        <v>0</v>
      </c>
      <c r="P225" s="46">
        <v>0</v>
      </c>
      <c r="Q225" s="30">
        <f t="shared" si="3"/>
        <v>471430.890942411</v>
      </c>
    </row>
    <row r="226" spans="1:17" ht="12.75">
      <c r="A226" s="53">
        <v>215</v>
      </c>
      <c r="B226" s="44" t="s">
        <v>246</v>
      </c>
      <c r="C226" s="45">
        <v>0.104045305099954</v>
      </c>
      <c r="D226" s="46">
        <v>34907.05</v>
      </c>
      <c r="E226" s="46">
        <v>6716.73</v>
      </c>
      <c r="F226" s="46">
        <v>28190.32</v>
      </c>
      <c r="G226" s="46">
        <v>3152.66</v>
      </c>
      <c r="H226" s="46">
        <v>630.53</v>
      </c>
      <c r="I226" s="46">
        <v>25.22</v>
      </c>
      <c r="J226" s="46">
        <v>2496.91</v>
      </c>
      <c r="K226" s="46">
        <v>461185.18498095195</v>
      </c>
      <c r="L226" s="46">
        <v>96559.1</v>
      </c>
      <c r="M226" s="47">
        <v>364626.0849809519</v>
      </c>
      <c r="N226" s="46">
        <v>0</v>
      </c>
      <c r="O226" s="46">
        <v>0</v>
      </c>
      <c r="P226" s="46">
        <v>0</v>
      </c>
      <c r="Q226" s="30">
        <f t="shared" si="3"/>
        <v>395313.3149809519</v>
      </c>
    </row>
    <row r="227" spans="1:17" ht="12.75">
      <c r="A227" s="53">
        <v>216</v>
      </c>
      <c r="B227" s="44" t="s">
        <v>247</v>
      </c>
      <c r="C227" s="45">
        <v>0.248429707990675</v>
      </c>
      <c r="D227" s="46">
        <v>56121.57</v>
      </c>
      <c r="E227" s="46">
        <v>11127.16</v>
      </c>
      <c r="F227" s="46">
        <v>44994.41</v>
      </c>
      <c r="G227" s="46">
        <v>7527.64</v>
      </c>
      <c r="H227" s="46">
        <v>1505.53</v>
      </c>
      <c r="I227" s="46">
        <v>60.22</v>
      </c>
      <c r="J227" s="46">
        <v>5961.89</v>
      </c>
      <c r="K227" s="46">
        <v>1103916.6332461631</v>
      </c>
      <c r="L227" s="46">
        <v>230554.97</v>
      </c>
      <c r="M227" s="47">
        <v>873361.6632461632</v>
      </c>
      <c r="N227" s="46">
        <v>0</v>
      </c>
      <c r="O227" s="46">
        <v>0</v>
      </c>
      <c r="P227" s="46">
        <v>0</v>
      </c>
      <c r="Q227" s="30">
        <f t="shared" si="3"/>
        <v>924317.9632461632</v>
      </c>
    </row>
    <row r="228" spans="1:17" ht="12.75">
      <c r="A228" s="53">
        <v>217</v>
      </c>
      <c r="B228" s="44" t="s">
        <v>248</v>
      </c>
      <c r="C228" s="45">
        <v>0.101944364560756</v>
      </c>
      <c r="D228" s="46">
        <v>36780.97</v>
      </c>
      <c r="E228" s="46">
        <v>6777.9</v>
      </c>
      <c r="F228" s="46">
        <v>30003.07</v>
      </c>
      <c r="G228" s="46">
        <v>3089</v>
      </c>
      <c r="H228" s="46">
        <v>617.8</v>
      </c>
      <c r="I228" s="46">
        <v>24.71</v>
      </c>
      <c r="J228" s="46">
        <v>2446.49</v>
      </c>
      <c r="K228" s="46">
        <v>432794.5481296126</v>
      </c>
      <c r="L228" s="46">
        <v>94609.41</v>
      </c>
      <c r="M228" s="47">
        <v>338185.13812961255</v>
      </c>
      <c r="N228" s="46">
        <v>0</v>
      </c>
      <c r="O228" s="46">
        <v>0</v>
      </c>
      <c r="P228" s="46">
        <v>0</v>
      </c>
      <c r="Q228" s="30">
        <f t="shared" si="3"/>
        <v>370634.69812961255</v>
      </c>
    </row>
    <row r="229" spans="1:17" ht="12.75">
      <c r="A229" s="53">
        <v>218</v>
      </c>
      <c r="B229" s="44" t="s">
        <v>249</v>
      </c>
      <c r="C229" s="45">
        <v>0.525700287487611</v>
      </c>
      <c r="D229" s="46">
        <v>416967.44</v>
      </c>
      <c r="E229" s="46">
        <v>80296.76</v>
      </c>
      <c r="F229" s="46">
        <v>336670.68</v>
      </c>
      <c r="G229" s="46">
        <v>15929.18</v>
      </c>
      <c r="H229" s="46">
        <v>3185.84</v>
      </c>
      <c r="I229" s="46">
        <v>127.43</v>
      </c>
      <c r="J229" s="46">
        <v>12615.91</v>
      </c>
      <c r="K229" s="46">
        <v>2375159.3977257307</v>
      </c>
      <c r="L229" s="46">
        <v>487875.7</v>
      </c>
      <c r="M229" s="47">
        <v>1887283.6977257307</v>
      </c>
      <c r="N229" s="46">
        <v>0</v>
      </c>
      <c r="O229" s="46">
        <v>0</v>
      </c>
      <c r="P229" s="46">
        <v>0</v>
      </c>
      <c r="Q229" s="30">
        <f t="shared" si="3"/>
        <v>2236570.287725731</v>
      </c>
    </row>
    <row r="230" spans="1:17" ht="12.75">
      <c r="A230" s="53">
        <v>219</v>
      </c>
      <c r="B230" s="44" t="s">
        <v>250</v>
      </c>
      <c r="C230" s="45">
        <v>0.142970051397386</v>
      </c>
      <c r="D230" s="46">
        <v>29057.15</v>
      </c>
      <c r="E230" s="46">
        <v>4939.72</v>
      </c>
      <c r="F230" s="46">
        <v>24117.43</v>
      </c>
      <c r="G230" s="46">
        <v>4332.12</v>
      </c>
      <c r="H230" s="46">
        <v>866.42</v>
      </c>
      <c r="I230" s="46">
        <v>34.66</v>
      </c>
      <c r="J230" s="46">
        <v>3431.04</v>
      </c>
      <c r="K230" s="46">
        <v>615389.0300931198</v>
      </c>
      <c r="L230" s="46">
        <v>132683.25</v>
      </c>
      <c r="M230" s="47">
        <v>482705.7800931198</v>
      </c>
      <c r="N230" s="46">
        <v>0</v>
      </c>
      <c r="O230" s="46">
        <v>0</v>
      </c>
      <c r="P230" s="46">
        <v>0</v>
      </c>
      <c r="Q230" s="30">
        <f t="shared" si="3"/>
        <v>510254.2500931198</v>
      </c>
    </row>
    <row r="231" spans="1:17" ht="12.75">
      <c r="A231" s="53">
        <v>220</v>
      </c>
      <c r="B231" s="44" t="s">
        <v>251</v>
      </c>
      <c r="C231" s="45">
        <v>0.334671529913334</v>
      </c>
      <c r="D231" s="46">
        <v>252066.67</v>
      </c>
      <c r="E231" s="46">
        <v>48603.56</v>
      </c>
      <c r="F231" s="46">
        <v>203463.11</v>
      </c>
      <c r="G231" s="46">
        <v>10140.86</v>
      </c>
      <c r="H231" s="46">
        <v>2028.17</v>
      </c>
      <c r="I231" s="46">
        <v>81.13</v>
      </c>
      <c r="J231" s="46">
        <v>8031.56</v>
      </c>
      <c r="K231" s="46">
        <v>1540932.100668544</v>
      </c>
      <c r="L231" s="46">
        <v>310591.6</v>
      </c>
      <c r="M231" s="47">
        <v>1230340.5006685439</v>
      </c>
      <c r="N231" s="46">
        <v>0</v>
      </c>
      <c r="O231" s="46">
        <v>0</v>
      </c>
      <c r="P231" s="46">
        <v>0</v>
      </c>
      <c r="Q231" s="30">
        <f t="shared" si="3"/>
        <v>1441835.1706685438</v>
      </c>
    </row>
    <row r="232" spans="1:17" ht="12.75">
      <c r="A232" s="53">
        <v>221</v>
      </c>
      <c r="B232" s="44" t="s">
        <v>252</v>
      </c>
      <c r="C232" s="45">
        <v>0.13145604768138</v>
      </c>
      <c r="D232" s="46">
        <v>18468.25</v>
      </c>
      <c r="E232" s="46">
        <v>3500.32</v>
      </c>
      <c r="F232" s="46">
        <v>14967.93</v>
      </c>
      <c r="G232" s="46">
        <v>3983.24</v>
      </c>
      <c r="H232" s="46">
        <v>796.65</v>
      </c>
      <c r="I232" s="46">
        <v>31.87</v>
      </c>
      <c r="J232" s="46">
        <v>3154.72</v>
      </c>
      <c r="K232" s="46">
        <v>609988.3190871126</v>
      </c>
      <c r="L232" s="46">
        <v>121997.67</v>
      </c>
      <c r="M232" s="47">
        <v>487990.6490871126</v>
      </c>
      <c r="N232" s="46">
        <v>0</v>
      </c>
      <c r="O232" s="46">
        <v>0</v>
      </c>
      <c r="P232" s="46">
        <v>0</v>
      </c>
      <c r="Q232" s="30">
        <f t="shared" si="3"/>
        <v>506113.2990871126</v>
      </c>
    </row>
    <row r="233" spans="1:17" ht="12.75">
      <c r="A233" s="53">
        <v>222</v>
      </c>
      <c r="B233" s="44" t="s">
        <v>253</v>
      </c>
      <c r="C233" s="45">
        <v>0.126303735958831</v>
      </c>
      <c r="D233" s="46">
        <v>13130.65</v>
      </c>
      <c r="E233" s="46">
        <v>2749.96</v>
      </c>
      <c r="F233" s="46">
        <v>10380.69</v>
      </c>
      <c r="G233" s="46">
        <v>3827.13</v>
      </c>
      <c r="H233" s="46">
        <v>765.43</v>
      </c>
      <c r="I233" s="46">
        <v>30.62</v>
      </c>
      <c r="J233" s="46">
        <v>3031.08</v>
      </c>
      <c r="K233" s="46">
        <v>586080.2341502506</v>
      </c>
      <c r="L233" s="46">
        <v>117216</v>
      </c>
      <c r="M233" s="47">
        <v>468864.23415025056</v>
      </c>
      <c r="N233" s="46">
        <v>0</v>
      </c>
      <c r="O233" s="46">
        <v>0</v>
      </c>
      <c r="P233" s="46">
        <v>0</v>
      </c>
      <c r="Q233" s="30">
        <f t="shared" si="3"/>
        <v>482276.0041502506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178151.05</v>
      </c>
      <c r="E234" s="46">
        <v>33146.93</v>
      </c>
      <c r="F234" s="46">
        <v>145004.12</v>
      </c>
      <c r="G234" s="46">
        <v>27846.16</v>
      </c>
      <c r="H234" s="46">
        <v>5569.23</v>
      </c>
      <c r="I234" s="46">
        <v>222.77</v>
      </c>
      <c r="J234" s="46">
        <v>22054.16</v>
      </c>
      <c r="K234" s="46">
        <v>4264330.815666965</v>
      </c>
      <c r="L234" s="46">
        <v>852866.18</v>
      </c>
      <c r="M234" s="47">
        <v>3411464.635666965</v>
      </c>
      <c r="N234" s="46">
        <v>0</v>
      </c>
      <c r="O234" s="46">
        <v>0</v>
      </c>
      <c r="P234" s="46">
        <v>0</v>
      </c>
      <c r="Q234" s="30">
        <f t="shared" si="3"/>
        <v>3578522.915666965</v>
      </c>
    </row>
    <row r="235" spans="1:17" ht="12.75">
      <c r="A235" s="53">
        <v>224</v>
      </c>
      <c r="B235" s="44" t="s">
        <v>255</v>
      </c>
      <c r="C235" s="45">
        <v>3.32698198279164</v>
      </c>
      <c r="D235" s="46">
        <v>1039757.75</v>
      </c>
      <c r="E235" s="46">
        <v>195606.82</v>
      </c>
      <c r="F235" s="46">
        <v>844150.93</v>
      </c>
      <c r="G235" s="46">
        <v>100810.53</v>
      </c>
      <c r="H235" s="46">
        <v>20162.11</v>
      </c>
      <c r="I235" s="46">
        <v>806.48</v>
      </c>
      <c r="J235" s="46">
        <v>79841.94</v>
      </c>
      <c r="K235" s="46">
        <v>15410764.945134537</v>
      </c>
      <c r="L235" s="46">
        <v>3087602.51</v>
      </c>
      <c r="M235" s="47">
        <v>12323162.435134538</v>
      </c>
      <c r="N235" s="46">
        <v>0</v>
      </c>
      <c r="O235" s="46">
        <v>0</v>
      </c>
      <c r="P235" s="46">
        <v>0</v>
      </c>
      <c r="Q235" s="30">
        <f t="shared" si="3"/>
        <v>13247155.305134539</v>
      </c>
    </row>
    <row r="236" spans="1:17" ht="12.75">
      <c r="A236" s="53">
        <v>225</v>
      </c>
      <c r="B236" s="44" t="s">
        <v>256</v>
      </c>
      <c r="C236" s="45">
        <v>0.406800393554749</v>
      </c>
      <c r="D236" s="46">
        <v>63501.9</v>
      </c>
      <c r="E236" s="46">
        <v>12114.38</v>
      </c>
      <c r="F236" s="46">
        <v>51387.52</v>
      </c>
      <c r="G236" s="46">
        <v>12326.41</v>
      </c>
      <c r="H236" s="46">
        <v>2465.28</v>
      </c>
      <c r="I236" s="46">
        <v>98.61</v>
      </c>
      <c r="J236" s="46">
        <v>9762.52</v>
      </c>
      <c r="K236" s="46">
        <v>1818010.7147442114</v>
      </c>
      <c r="L236" s="46">
        <v>377530.7</v>
      </c>
      <c r="M236" s="47">
        <v>1440480.0147442115</v>
      </c>
      <c r="N236" s="46">
        <v>0</v>
      </c>
      <c r="O236" s="46">
        <v>0</v>
      </c>
      <c r="P236" s="46">
        <v>0</v>
      </c>
      <c r="Q236" s="30">
        <f t="shared" si="3"/>
        <v>1501630.0547442115</v>
      </c>
    </row>
    <row r="237" spans="1:17" ht="12.75">
      <c r="A237" s="53">
        <v>226</v>
      </c>
      <c r="B237" s="44" t="s">
        <v>257</v>
      </c>
      <c r="C237" s="45">
        <v>0.446306056552813</v>
      </c>
      <c r="D237" s="46">
        <v>258018.33</v>
      </c>
      <c r="E237" s="46">
        <v>53187.61</v>
      </c>
      <c r="F237" s="46">
        <v>204830.72</v>
      </c>
      <c r="G237" s="46">
        <v>13523.48</v>
      </c>
      <c r="H237" s="46">
        <v>2704.7</v>
      </c>
      <c r="I237" s="46">
        <v>108.19</v>
      </c>
      <c r="J237" s="46">
        <v>10710.59</v>
      </c>
      <c r="K237" s="46">
        <v>2001326.7531949058</v>
      </c>
      <c r="L237" s="46">
        <v>414193.97</v>
      </c>
      <c r="M237" s="47">
        <v>1587132.7831949058</v>
      </c>
      <c r="N237" s="46">
        <v>0</v>
      </c>
      <c r="O237" s="46">
        <v>0</v>
      </c>
      <c r="P237" s="46">
        <v>0</v>
      </c>
      <c r="Q237" s="30">
        <f t="shared" si="3"/>
        <v>1802674.093194906</v>
      </c>
    </row>
    <row r="238" spans="1:17" ht="12.75">
      <c r="A238" s="53">
        <v>227</v>
      </c>
      <c r="B238" s="44" t="s">
        <v>258</v>
      </c>
      <c r="C238" s="45">
        <v>0.093901167363838</v>
      </c>
      <c r="D238" s="46">
        <v>32977.48</v>
      </c>
      <c r="E238" s="46">
        <v>6926.46</v>
      </c>
      <c r="F238" s="46">
        <v>26051.02</v>
      </c>
      <c r="G238" s="46">
        <v>2845.3</v>
      </c>
      <c r="H238" s="46">
        <v>569.06</v>
      </c>
      <c r="I238" s="46">
        <v>22.76</v>
      </c>
      <c r="J238" s="46">
        <v>2253.48</v>
      </c>
      <c r="K238" s="46">
        <v>408476.74172995123</v>
      </c>
      <c r="L238" s="46">
        <v>87144.87</v>
      </c>
      <c r="M238" s="47">
        <v>321331.87172995124</v>
      </c>
      <c r="N238" s="46">
        <v>0</v>
      </c>
      <c r="O238" s="46">
        <v>0</v>
      </c>
      <c r="P238" s="46">
        <v>0</v>
      </c>
      <c r="Q238" s="30">
        <f t="shared" si="3"/>
        <v>349636.37172995124</v>
      </c>
    </row>
    <row r="239" spans="1:17" ht="12.75">
      <c r="A239" s="53">
        <v>228</v>
      </c>
      <c r="B239" s="44" t="s">
        <v>259</v>
      </c>
      <c r="C239" s="45">
        <v>0.102072234187131</v>
      </c>
      <c r="D239" s="46">
        <v>9554.34</v>
      </c>
      <c r="E239" s="46">
        <v>1816.32</v>
      </c>
      <c r="F239" s="46">
        <v>7738.02</v>
      </c>
      <c r="G239" s="46">
        <v>3092.88</v>
      </c>
      <c r="H239" s="46">
        <v>618.58</v>
      </c>
      <c r="I239" s="46">
        <v>24.74</v>
      </c>
      <c r="J239" s="46">
        <v>2449.56</v>
      </c>
      <c r="K239" s="46">
        <v>444627.77633946296</v>
      </c>
      <c r="L239" s="46">
        <v>94728.12</v>
      </c>
      <c r="M239" s="47">
        <v>349899.65633946296</v>
      </c>
      <c r="N239" s="46">
        <v>0</v>
      </c>
      <c r="O239" s="46">
        <v>0</v>
      </c>
      <c r="P239" s="46">
        <v>0</v>
      </c>
      <c r="Q239" s="30">
        <f t="shared" si="3"/>
        <v>360087.236339463</v>
      </c>
    </row>
    <row r="240" spans="1:17" ht="12.75">
      <c r="A240" s="53">
        <v>229</v>
      </c>
      <c r="B240" s="44" t="s">
        <v>260</v>
      </c>
      <c r="C240" s="45">
        <v>0.08594488315028</v>
      </c>
      <c r="D240" s="46">
        <v>28303.02</v>
      </c>
      <c r="E240" s="46">
        <v>5058.12</v>
      </c>
      <c r="F240" s="46">
        <v>23244.9</v>
      </c>
      <c r="G240" s="46">
        <v>2604.2</v>
      </c>
      <c r="H240" s="46">
        <v>520.84</v>
      </c>
      <c r="I240" s="46">
        <v>20.83</v>
      </c>
      <c r="J240" s="46">
        <v>2062.53</v>
      </c>
      <c r="K240" s="46">
        <v>377194.86643118126</v>
      </c>
      <c r="L240" s="46">
        <v>79761.04</v>
      </c>
      <c r="M240" s="47">
        <v>297433.8264311813</v>
      </c>
      <c r="N240" s="46">
        <v>0</v>
      </c>
      <c r="O240" s="46">
        <v>0</v>
      </c>
      <c r="P240" s="46">
        <v>0</v>
      </c>
      <c r="Q240" s="30">
        <f t="shared" si="3"/>
        <v>322741.2564311813</v>
      </c>
    </row>
    <row r="241" spans="1:17" ht="12.75">
      <c r="A241" s="53">
        <v>230</v>
      </c>
      <c r="B241" s="44" t="s">
        <v>261</v>
      </c>
      <c r="C241" s="45">
        <v>0.068572699211131</v>
      </c>
      <c r="D241" s="46">
        <v>8137.85</v>
      </c>
      <c r="E241" s="46">
        <v>1529.78</v>
      </c>
      <c r="F241" s="46">
        <v>6608.07</v>
      </c>
      <c r="G241" s="46">
        <v>2077.81</v>
      </c>
      <c r="H241" s="46">
        <v>415.56</v>
      </c>
      <c r="I241" s="46">
        <v>16.62</v>
      </c>
      <c r="J241" s="46">
        <v>1645.63</v>
      </c>
      <c r="K241" s="46">
        <v>291118.5692589566</v>
      </c>
      <c r="L241" s="46">
        <v>63638.94</v>
      </c>
      <c r="M241" s="47">
        <v>227479.62925895661</v>
      </c>
      <c r="N241" s="46">
        <v>0</v>
      </c>
      <c r="O241" s="46">
        <v>0</v>
      </c>
      <c r="P241" s="46">
        <v>0</v>
      </c>
      <c r="Q241" s="30">
        <f t="shared" si="3"/>
        <v>235733.32925895663</v>
      </c>
    </row>
    <row r="242" spans="1:17" ht="12.75">
      <c r="A242" s="53">
        <v>231</v>
      </c>
      <c r="B242" s="44" t="s">
        <v>262</v>
      </c>
      <c r="C242" s="45">
        <v>0.108550672153571</v>
      </c>
      <c r="D242" s="46">
        <v>36044.97</v>
      </c>
      <c r="E242" s="46">
        <v>5969.74</v>
      </c>
      <c r="F242" s="46">
        <v>30075.23</v>
      </c>
      <c r="G242" s="46">
        <v>3289.19</v>
      </c>
      <c r="H242" s="46">
        <v>657.84</v>
      </c>
      <c r="I242" s="46">
        <v>26.31</v>
      </c>
      <c r="J242" s="46">
        <v>2605.04</v>
      </c>
      <c r="K242" s="46">
        <v>460840.9103252949</v>
      </c>
      <c r="L242" s="46">
        <v>100740.33</v>
      </c>
      <c r="M242" s="47">
        <v>360100.58032529487</v>
      </c>
      <c r="N242" s="46">
        <v>0</v>
      </c>
      <c r="O242" s="46">
        <v>0</v>
      </c>
      <c r="P242" s="46">
        <v>0</v>
      </c>
      <c r="Q242" s="30">
        <f t="shared" si="3"/>
        <v>392780.8503252949</v>
      </c>
    </row>
    <row r="243" spans="1:17" ht="12.75">
      <c r="A243" s="53">
        <v>232</v>
      </c>
      <c r="B243" s="44" t="s">
        <v>263</v>
      </c>
      <c r="C243" s="45">
        <v>0.075663439429155</v>
      </c>
      <c r="D243" s="46">
        <v>26038.8</v>
      </c>
      <c r="E243" s="46">
        <v>4781.37</v>
      </c>
      <c r="F243" s="46">
        <v>21257.43</v>
      </c>
      <c r="G243" s="46">
        <v>2292.66</v>
      </c>
      <c r="H243" s="46">
        <v>458.53</v>
      </c>
      <c r="I243" s="46">
        <v>18.34</v>
      </c>
      <c r="J243" s="46">
        <v>1815.79</v>
      </c>
      <c r="K243" s="46">
        <v>351096.9124659665</v>
      </c>
      <c r="L243" s="46">
        <v>70219.38</v>
      </c>
      <c r="M243" s="47">
        <v>280877.5324659665</v>
      </c>
      <c r="N243" s="46">
        <v>0</v>
      </c>
      <c r="O243" s="46">
        <v>0</v>
      </c>
      <c r="P243" s="46">
        <v>0</v>
      </c>
      <c r="Q243" s="30">
        <f t="shared" si="3"/>
        <v>303950.7524659665</v>
      </c>
    </row>
    <row r="244" spans="1:17" ht="12.75">
      <c r="A244" s="53">
        <v>233</v>
      </c>
      <c r="B244" s="44" t="s">
        <v>264</v>
      </c>
      <c r="C244" s="45">
        <v>0.722987537859732</v>
      </c>
      <c r="D244" s="46">
        <v>1164736.99</v>
      </c>
      <c r="E244" s="46">
        <v>224617.22</v>
      </c>
      <c r="F244" s="46">
        <v>940119.77</v>
      </c>
      <c r="G244" s="46">
        <v>21907.18</v>
      </c>
      <c r="H244" s="46">
        <v>4381.44</v>
      </c>
      <c r="I244" s="46">
        <v>175.26</v>
      </c>
      <c r="J244" s="46">
        <v>17350.48</v>
      </c>
      <c r="K244" s="46">
        <v>3322967.9448202057</v>
      </c>
      <c r="L244" s="46">
        <v>670967.92</v>
      </c>
      <c r="M244" s="47">
        <v>2652000.0248202058</v>
      </c>
      <c r="N244" s="46">
        <v>0</v>
      </c>
      <c r="O244" s="46">
        <v>0</v>
      </c>
      <c r="P244" s="46">
        <v>0</v>
      </c>
      <c r="Q244" s="30">
        <f t="shared" si="3"/>
        <v>3609470.2748202058</v>
      </c>
    </row>
    <row r="245" spans="1:17" ht="12.75">
      <c r="A245" s="53">
        <v>234</v>
      </c>
      <c r="B245" s="44" t="s">
        <v>265</v>
      </c>
      <c r="C245" s="45">
        <v>0.097641656952287</v>
      </c>
      <c r="D245" s="46">
        <v>18352.58</v>
      </c>
      <c r="E245" s="46">
        <v>3813</v>
      </c>
      <c r="F245" s="46">
        <v>14539.58</v>
      </c>
      <c r="G245" s="46">
        <v>2958.64</v>
      </c>
      <c r="H245" s="46">
        <v>591.73</v>
      </c>
      <c r="I245" s="46">
        <v>23.67</v>
      </c>
      <c r="J245" s="46">
        <v>2343.24</v>
      </c>
      <c r="K245" s="46">
        <v>414527.74579526775</v>
      </c>
      <c r="L245" s="46">
        <v>90616.2</v>
      </c>
      <c r="M245" s="47">
        <v>323911.54579526774</v>
      </c>
      <c r="N245" s="46">
        <v>0</v>
      </c>
      <c r="O245" s="46">
        <v>0</v>
      </c>
      <c r="P245" s="46">
        <v>0</v>
      </c>
      <c r="Q245" s="30">
        <f t="shared" si="3"/>
        <v>340794.36579526775</v>
      </c>
    </row>
    <row r="246" spans="1:17" ht="12.75">
      <c r="A246" s="53">
        <v>235</v>
      </c>
      <c r="B246" s="44" t="s">
        <v>266</v>
      </c>
      <c r="C246" s="45">
        <v>0.124535674347291</v>
      </c>
      <c r="D246" s="46">
        <v>38080.12</v>
      </c>
      <c r="E246" s="46">
        <v>7492.64</v>
      </c>
      <c r="F246" s="46">
        <v>30587.48</v>
      </c>
      <c r="G246" s="46">
        <v>3773.54</v>
      </c>
      <c r="H246" s="46">
        <v>754.71</v>
      </c>
      <c r="I246" s="46">
        <v>30.19</v>
      </c>
      <c r="J246" s="46">
        <v>2988.64</v>
      </c>
      <c r="K246" s="46">
        <v>528703.6297858638</v>
      </c>
      <c r="L246" s="46">
        <v>115575.24</v>
      </c>
      <c r="M246" s="47">
        <v>413128.3897858638</v>
      </c>
      <c r="N246" s="46">
        <v>0</v>
      </c>
      <c r="O246" s="46">
        <v>0</v>
      </c>
      <c r="P246" s="46">
        <v>0</v>
      </c>
      <c r="Q246" s="30">
        <f t="shared" si="3"/>
        <v>446704.5097858638</v>
      </c>
    </row>
    <row r="247" spans="1:17" ht="12.75">
      <c r="A247" s="53">
        <v>236</v>
      </c>
      <c r="B247" s="44" t="s">
        <v>267</v>
      </c>
      <c r="C247" s="45">
        <v>0.298214131799985</v>
      </c>
      <c r="D247" s="46">
        <v>25869.92</v>
      </c>
      <c r="E247" s="46">
        <v>4638.04</v>
      </c>
      <c r="F247" s="46">
        <v>21231.88</v>
      </c>
      <c r="G247" s="46">
        <v>9036.16</v>
      </c>
      <c r="H247" s="46">
        <v>1807.23</v>
      </c>
      <c r="I247" s="46">
        <v>72.29</v>
      </c>
      <c r="J247" s="46">
        <v>7156.64</v>
      </c>
      <c r="K247" s="46">
        <v>1319567.995203067</v>
      </c>
      <c r="L247" s="46">
        <v>276757.47</v>
      </c>
      <c r="M247" s="47">
        <v>1042810.5252030671</v>
      </c>
      <c r="N247" s="46">
        <v>0</v>
      </c>
      <c r="O247" s="46">
        <v>0</v>
      </c>
      <c r="P247" s="46">
        <v>0</v>
      </c>
      <c r="Q247" s="30">
        <f t="shared" si="3"/>
        <v>1071199.0452030671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14257.74</v>
      </c>
      <c r="E248" s="46">
        <v>2888.69</v>
      </c>
      <c r="F248" s="46">
        <v>11369.05</v>
      </c>
      <c r="G248" s="46">
        <v>1996.09</v>
      </c>
      <c r="H248" s="46">
        <v>399.22</v>
      </c>
      <c r="I248" s="46">
        <v>15.97</v>
      </c>
      <c r="J248" s="46">
        <v>1580.9</v>
      </c>
      <c r="K248" s="46">
        <v>305677.57135934447</v>
      </c>
      <c r="L248" s="46">
        <v>61135.48</v>
      </c>
      <c r="M248" s="47">
        <v>244542.0913593445</v>
      </c>
      <c r="N248" s="46">
        <v>0</v>
      </c>
      <c r="O248" s="46">
        <v>0</v>
      </c>
      <c r="P248" s="46">
        <v>0</v>
      </c>
      <c r="Q248" s="30">
        <f t="shared" si="3"/>
        <v>257492.0413593445</v>
      </c>
    </row>
    <row r="249" spans="1:17" ht="12.75">
      <c r="A249" s="53">
        <v>238</v>
      </c>
      <c r="B249" s="44" t="s">
        <v>269</v>
      </c>
      <c r="C249" s="45">
        <v>0.341872710523381</v>
      </c>
      <c r="D249" s="46">
        <v>519954.44</v>
      </c>
      <c r="E249" s="46">
        <v>95568.61</v>
      </c>
      <c r="F249" s="46">
        <v>424385.83</v>
      </c>
      <c r="G249" s="46">
        <v>10359.05</v>
      </c>
      <c r="H249" s="46">
        <v>2071.81</v>
      </c>
      <c r="I249" s="46">
        <v>82.87</v>
      </c>
      <c r="J249" s="46">
        <v>8204.37</v>
      </c>
      <c r="K249" s="46">
        <v>1536576.1794591772</v>
      </c>
      <c r="L249" s="46">
        <v>317274.7</v>
      </c>
      <c r="M249" s="47">
        <v>1219301.4794591772</v>
      </c>
      <c r="N249" s="46">
        <v>0</v>
      </c>
      <c r="O249" s="46">
        <v>0</v>
      </c>
      <c r="P249" s="46">
        <v>0</v>
      </c>
      <c r="Q249" s="30">
        <f t="shared" si="3"/>
        <v>1651891.6794591772</v>
      </c>
    </row>
    <row r="250" spans="1:17" ht="12.75">
      <c r="A250" s="53">
        <v>239</v>
      </c>
      <c r="B250" s="44" t="s">
        <v>270</v>
      </c>
      <c r="C250" s="45">
        <v>0.207894199937979</v>
      </c>
      <c r="D250" s="46">
        <v>119031.7</v>
      </c>
      <c r="E250" s="46">
        <v>21950.9</v>
      </c>
      <c r="F250" s="46">
        <v>97080.8</v>
      </c>
      <c r="G250" s="46">
        <v>6299.39</v>
      </c>
      <c r="H250" s="46">
        <v>1259.88</v>
      </c>
      <c r="I250" s="46">
        <v>50.4</v>
      </c>
      <c r="J250" s="46">
        <v>4989.11</v>
      </c>
      <c r="K250" s="46">
        <v>919882.0928972734</v>
      </c>
      <c r="L250" s="46">
        <v>192936.08</v>
      </c>
      <c r="M250" s="47">
        <v>726946.0128972734</v>
      </c>
      <c r="N250" s="46">
        <v>0</v>
      </c>
      <c r="O250" s="46">
        <v>0</v>
      </c>
      <c r="P250" s="46">
        <v>0</v>
      </c>
      <c r="Q250" s="30">
        <f t="shared" si="3"/>
        <v>829015.9228972734</v>
      </c>
    </row>
    <row r="251" spans="1:17" ht="12.75">
      <c r="A251" s="53">
        <v>240</v>
      </c>
      <c r="B251" s="44" t="s">
        <v>271</v>
      </c>
      <c r="C251" s="45">
        <v>0.125614944113754</v>
      </c>
      <c r="D251" s="46">
        <v>30433.83</v>
      </c>
      <c r="E251" s="46">
        <v>5847.94</v>
      </c>
      <c r="F251" s="46">
        <v>24585.89</v>
      </c>
      <c r="G251" s="46">
        <v>3806.24</v>
      </c>
      <c r="H251" s="46">
        <v>761.25</v>
      </c>
      <c r="I251" s="46">
        <v>30.45</v>
      </c>
      <c r="J251" s="46">
        <v>3014.54</v>
      </c>
      <c r="K251" s="46">
        <v>534025.8892118346</v>
      </c>
      <c r="L251" s="46">
        <v>116576.74</v>
      </c>
      <c r="M251" s="47">
        <v>417449.1492118346</v>
      </c>
      <c r="N251" s="46">
        <v>0</v>
      </c>
      <c r="O251" s="46">
        <v>0</v>
      </c>
      <c r="P251" s="46">
        <v>0</v>
      </c>
      <c r="Q251" s="30">
        <f t="shared" si="3"/>
        <v>445049.5792118346</v>
      </c>
    </row>
    <row r="252" spans="1:17" ht="12.75">
      <c r="A252" s="53">
        <v>241</v>
      </c>
      <c r="B252" s="44" t="s">
        <v>272</v>
      </c>
      <c r="C252" s="45">
        <v>0.410393652946762</v>
      </c>
      <c r="D252" s="46">
        <v>650217.38</v>
      </c>
      <c r="E252" s="46">
        <v>119557.04</v>
      </c>
      <c r="F252" s="46">
        <v>530660.34</v>
      </c>
      <c r="G252" s="46">
        <v>12435.29</v>
      </c>
      <c r="H252" s="46">
        <v>2487.06</v>
      </c>
      <c r="I252" s="46">
        <v>99.48</v>
      </c>
      <c r="J252" s="46">
        <v>9848.75</v>
      </c>
      <c r="K252" s="46">
        <v>1847510.1566523598</v>
      </c>
      <c r="L252" s="46">
        <v>380865.39</v>
      </c>
      <c r="M252" s="47">
        <v>1466644.7666523599</v>
      </c>
      <c r="N252" s="46">
        <v>0</v>
      </c>
      <c r="O252" s="46">
        <v>0</v>
      </c>
      <c r="P252" s="46">
        <v>0</v>
      </c>
      <c r="Q252" s="30">
        <f t="shared" si="3"/>
        <v>2007153.85665236</v>
      </c>
    </row>
    <row r="253" spans="1:17" ht="12.75">
      <c r="A253" s="53">
        <v>242</v>
      </c>
      <c r="B253" s="44" t="s">
        <v>273</v>
      </c>
      <c r="C253" s="45">
        <v>0.101631176618835</v>
      </c>
      <c r="D253" s="46">
        <v>30400.79</v>
      </c>
      <c r="E253" s="46">
        <v>5841.46</v>
      </c>
      <c r="F253" s="46">
        <v>24559.33</v>
      </c>
      <c r="G253" s="46">
        <v>3079.53</v>
      </c>
      <c r="H253" s="46">
        <v>615.91</v>
      </c>
      <c r="I253" s="46">
        <v>24.64</v>
      </c>
      <c r="J253" s="46">
        <v>2438.98</v>
      </c>
      <c r="K253" s="46">
        <v>471593.5769797973</v>
      </c>
      <c r="L253" s="46">
        <v>94318.7</v>
      </c>
      <c r="M253" s="47">
        <v>377274.87697979726</v>
      </c>
      <c r="N253" s="46">
        <v>0</v>
      </c>
      <c r="O253" s="46">
        <v>0</v>
      </c>
      <c r="P253" s="46">
        <v>0</v>
      </c>
      <c r="Q253" s="30">
        <f t="shared" si="3"/>
        <v>404273.18697979726</v>
      </c>
    </row>
    <row r="254" spans="1:17" ht="12.75">
      <c r="A254" s="53">
        <v>243</v>
      </c>
      <c r="B254" s="44" t="s">
        <v>274</v>
      </c>
      <c r="C254" s="45">
        <v>0.293623480491644</v>
      </c>
      <c r="D254" s="46">
        <v>201065.72</v>
      </c>
      <c r="E254" s="46">
        <v>37218.89</v>
      </c>
      <c r="F254" s="46">
        <v>163846.83</v>
      </c>
      <c r="G254" s="46">
        <v>8897.06</v>
      </c>
      <c r="H254" s="46">
        <v>1779.41</v>
      </c>
      <c r="I254" s="46">
        <v>71.18</v>
      </c>
      <c r="J254" s="46">
        <v>7046.47</v>
      </c>
      <c r="K254" s="46">
        <v>1298266.118056708</v>
      </c>
      <c r="L254" s="46">
        <v>272496.97</v>
      </c>
      <c r="M254" s="47">
        <v>1025769.1480567079</v>
      </c>
      <c r="N254" s="46">
        <v>0</v>
      </c>
      <c r="O254" s="46">
        <v>0</v>
      </c>
      <c r="P254" s="46">
        <v>0</v>
      </c>
      <c r="Q254" s="30">
        <f t="shared" si="3"/>
        <v>1196662.4480567079</v>
      </c>
    </row>
    <row r="255" spans="1:17" ht="12.75">
      <c r="A255" s="53">
        <v>244</v>
      </c>
      <c r="B255" s="44" t="s">
        <v>275</v>
      </c>
      <c r="C255" s="45">
        <v>0.319562631209154</v>
      </c>
      <c r="D255" s="46">
        <v>93364.3</v>
      </c>
      <c r="E255" s="46">
        <v>16999.61</v>
      </c>
      <c r="F255" s="46">
        <v>76364.69</v>
      </c>
      <c r="G255" s="46">
        <v>9683.03</v>
      </c>
      <c r="H255" s="46">
        <v>1936.61</v>
      </c>
      <c r="I255" s="46">
        <v>77.46</v>
      </c>
      <c r="J255" s="46">
        <v>7668.96</v>
      </c>
      <c r="K255" s="46">
        <v>1482848.9825657855</v>
      </c>
      <c r="L255" s="46">
        <v>296569.77</v>
      </c>
      <c r="M255" s="47">
        <v>1186279.2125657855</v>
      </c>
      <c r="N255" s="46">
        <v>0</v>
      </c>
      <c r="O255" s="46">
        <v>0</v>
      </c>
      <c r="P255" s="46">
        <v>0</v>
      </c>
      <c r="Q255" s="30">
        <f t="shared" si="3"/>
        <v>1270312.8625657854</v>
      </c>
    </row>
    <row r="256" spans="1:17" ht="12.75">
      <c r="A256" s="53">
        <v>245</v>
      </c>
      <c r="B256" s="44" t="s">
        <v>276</v>
      </c>
      <c r="C256" s="45">
        <v>0.108175340323128</v>
      </c>
      <c r="D256" s="46">
        <v>40402.16</v>
      </c>
      <c r="E256" s="46">
        <v>8132.11</v>
      </c>
      <c r="F256" s="46">
        <v>32270.05</v>
      </c>
      <c r="G256" s="46">
        <v>3277.81</v>
      </c>
      <c r="H256" s="46">
        <v>655.56</v>
      </c>
      <c r="I256" s="46">
        <v>26.22</v>
      </c>
      <c r="J256" s="46">
        <v>2596.03</v>
      </c>
      <c r="K256" s="46">
        <v>501960.08817034494</v>
      </c>
      <c r="L256" s="46">
        <v>100392</v>
      </c>
      <c r="M256" s="47">
        <v>401568.08817034494</v>
      </c>
      <c r="N256" s="46">
        <v>0</v>
      </c>
      <c r="O256" s="46">
        <v>0</v>
      </c>
      <c r="P256" s="46">
        <v>0</v>
      </c>
      <c r="Q256" s="30">
        <f t="shared" si="3"/>
        <v>436434.16817034496</v>
      </c>
    </row>
    <row r="257" spans="1:17" ht="12.75">
      <c r="A257" s="53">
        <v>246</v>
      </c>
      <c r="B257" s="48" t="s">
        <v>277</v>
      </c>
      <c r="C257" s="49">
        <v>0.293144776467453</v>
      </c>
      <c r="D257" s="50">
        <v>17763.99</v>
      </c>
      <c r="E257" s="50">
        <v>2577.3</v>
      </c>
      <c r="F257" s="50">
        <v>15186.69</v>
      </c>
      <c r="G257" s="50">
        <v>8882.55</v>
      </c>
      <c r="H257" s="50">
        <v>1776.51</v>
      </c>
      <c r="I257" s="50">
        <v>71.06</v>
      </c>
      <c r="J257" s="50">
        <v>7034.98</v>
      </c>
      <c r="K257" s="50">
        <v>1331251.242305442</v>
      </c>
      <c r="L257" s="50">
        <v>272052.78</v>
      </c>
      <c r="M257" s="51">
        <v>1059198.462305442</v>
      </c>
      <c r="N257" s="50">
        <v>0</v>
      </c>
      <c r="O257" s="50">
        <v>0</v>
      </c>
      <c r="P257" s="50">
        <v>0</v>
      </c>
      <c r="Q257" s="31">
        <f t="shared" si="3"/>
        <v>1081420.132305442</v>
      </c>
    </row>
    <row r="258" spans="1:24" ht="20.4">
      <c r="A258" s="55"/>
      <c r="B258" s="54" t="s">
        <v>300</v>
      </c>
      <c r="C258" s="27">
        <f>SUM(C12:C257)</f>
        <v>100</v>
      </c>
      <c r="D258" s="9">
        <f>SUM(D12:D257)</f>
        <v>82748070.1199999</v>
      </c>
      <c r="E258" s="9">
        <f aca="true" t="shared" si="4" ref="E258:M258">SUM(E12:E257)</f>
        <v>15575772.829999998</v>
      </c>
      <c r="F258" s="9">
        <f t="shared" si="4"/>
        <v>67172297.28999998</v>
      </c>
      <c r="G258" s="9">
        <f t="shared" si="4"/>
        <v>3030089.59</v>
      </c>
      <c r="H258" s="9">
        <f t="shared" si="4"/>
        <v>606018.1400000008</v>
      </c>
      <c r="I258" s="9">
        <f t="shared" si="4"/>
        <v>24240.700000000008</v>
      </c>
      <c r="J258" s="9">
        <f t="shared" si="4"/>
        <v>2399830.7500000023</v>
      </c>
      <c r="K258" s="9">
        <f t="shared" si="4"/>
        <v>458282123.57492054</v>
      </c>
      <c r="L258" s="9">
        <f t="shared" si="4"/>
        <v>92804906.82000002</v>
      </c>
      <c r="M258" s="29">
        <f t="shared" si="4"/>
        <v>365477216.75492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435049344.7949203</v>
      </c>
      <c r="X258" s="33"/>
    </row>
    <row r="259" spans="1:17" ht="12.75">
      <c r="A259" s="53"/>
      <c r="B259" s="44" t="s">
        <v>302</v>
      </c>
      <c r="C259" s="45"/>
      <c r="D259" s="46"/>
      <c r="E259" s="46"/>
      <c r="F259" s="46"/>
      <c r="G259" s="46"/>
      <c r="H259" s="46"/>
      <c r="I259" s="46"/>
      <c r="J259" s="46"/>
      <c r="K259" s="46"/>
      <c r="L259" s="46"/>
      <c r="M259" s="47">
        <v>2435503.72</v>
      </c>
      <c r="N259" s="46"/>
      <c r="O259" s="46"/>
      <c r="P259" s="46"/>
      <c r="Q259" s="30">
        <f>F259+J259+M259+P259</f>
        <v>2435503.72</v>
      </c>
    </row>
    <row r="260" spans="1:17" ht="12.75">
      <c r="A260" s="53"/>
      <c r="B260" s="48" t="s">
        <v>303</v>
      </c>
      <c r="C260" s="49"/>
      <c r="D260" s="50"/>
      <c r="E260" s="50"/>
      <c r="F260" s="50"/>
      <c r="G260" s="50"/>
      <c r="H260" s="50"/>
      <c r="I260" s="50"/>
      <c r="J260" s="50"/>
      <c r="K260" s="50"/>
      <c r="L260" s="50"/>
      <c r="M260" s="51">
        <v>1860140.08</v>
      </c>
      <c r="N260" s="50"/>
      <c r="O260" s="50"/>
      <c r="P260" s="50"/>
      <c r="Q260" s="31">
        <f>F260+J260+M260+P260</f>
        <v>1860140.08</v>
      </c>
    </row>
    <row r="261" spans="1:17" ht="20.4">
      <c r="A261" s="55"/>
      <c r="B261" s="54" t="s">
        <v>19</v>
      </c>
      <c r="C261" s="27"/>
      <c r="D261" s="9">
        <f>D258+D259+D260</f>
        <v>82748070.1199999</v>
      </c>
      <c r="E261" s="9">
        <f aca="true" t="shared" si="5" ref="E261:P261">E258+E259+E260</f>
        <v>15575772.829999998</v>
      </c>
      <c r="F261" s="9">
        <f t="shared" si="5"/>
        <v>67172297.28999998</v>
      </c>
      <c r="G261" s="9">
        <f t="shared" si="5"/>
        <v>3030089.59</v>
      </c>
      <c r="H261" s="9">
        <f t="shared" si="5"/>
        <v>606018.1400000008</v>
      </c>
      <c r="I261" s="9">
        <f t="shared" si="5"/>
        <v>24240.700000000008</v>
      </c>
      <c r="J261" s="9">
        <f t="shared" si="5"/>
        <v>2399830.7500000023</v>
      </c>
      <c r="K261" s="9">
        <f t="shared" si="5"/>
        <v>458282123.57492054</v>
      </c>
      <c r="L261" s="9">
        <f t="shared" si="5"/>
        <v>92804906.82000002</v>
      </c>
      <c r="M261" s="29">
        <f t="shared" si="5"/>
        <v>369772860.55492</v>
      </c>
      <c r="N261" s="9">
        <f t="shared" si="5"/>
        <v>0</v>
      </c>
      <c r="O261" s="9">
        <f t="shared" si="5"/>
        <v>0</v>
      </c>
      <c r="P261" s="9">
        <f t="shared" si="5"/>
        <v>0</v>
      </c>
      <c r="Q261" s="32">
        <f>Q258+Q259+Q260</f>
        <v>439344988.59492034</v>
      </c>
    </row>
    <row r="262" spans="1:17" ht="12.75">
      <c r="A262" s="1"/>
      <c r="B262" s="10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1"/>
    </row>
    <row r="263" spans="1:17" ht="16.8">
      <c r="A263" s="6"/>
      <c r="B263" s="13" t="s">
        <v>17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34"/>
    </row>
    <row r="264" spans="1:17" ht="16.8">
      <c r="A264" s="6"/>
      <c r="B264" s="13" t="s">
        <v>15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 t="s">
        <v>18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35"/>
    </row>
    <row r="266" spans="1:17" ht="16.2">
      <c r="A266" s="6"/>
      <c r="B266" s="14" t="s">
        <v>14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/>
    </row>
    <row r="267" spans="1:17" ht="16.8">
      <c r="A267" s="6"/>
      <c r="B267" s="16" t="s">
        <v>6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6.8">
      <c r="A268" s="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2"/>
    </row>
    <row r="269" spans="1:17" ht="15.6">
      <c r="A269" s="1"/>
      <c r="B269" s="17" t="s">
        <v>301</v>
      </c>
      <c r="C269" s="5"/>
      <c r="D269" s="1"/>
      <c r="E269" s="1"/>
      <c r="F269" s="1"/>
      <c r="G269" s="1"/>
      <c r="H269" s="79"/>
      <c r="I269" s="79"/>
      <c r="J269" s="79"/>
      <c r="K269" s="79"/>
      <c r="L269" s="79"/>
      <c r="M269" s="6"/>
      <c r="N269" s="6"/>
      <c r="O269" s="6"/>
      <c r="P269" s="6"/>
      <c r="Q269" s="18"/>
    </row>
    <row r="270" spans="1:17" ht="15.6">
      <c r="A270" s="1"/>
      <c r="B270" s="1"/>
      <c r="C270" s="5"/>
      <c r="D270" s="1"/>
      <c r="E270" s="1"/>
      <c r="F270" s="1"/>
      <c r="G270" s="83"/>
      <c r="H270" s="83"/>
      <c r="I270" s="83"/>
      <c r="J270" s="83"/>
      <c r="K270" s="18"/>
      <c r="L270" s="79"/>
      <c r="M270" s="79"/>
      <c r="N270" s="79"/>
      <c r="O270" s="79"/>
      <c r="P270" s="79"/>
      <c r="Q270" s="79"/>
    </row>
    <row r="271" spans="1:17" ht="17.4">
      <c r="A271" s="1"/>
      <c r="B271" s="1"/>
      <c r="C271" s="5"/>
      <c r="D271" s="1"/>
      <c r="E271" s="1"/>
      <c r="F271" s="1"/>
      <c r="G271" s="84"/>
      <c r="H271" s="84"/>
      <c r="I271" s="84"/>
      <c r="J271" s="84"/>
      <c r="K271" s="19"/>
      <c r="L271" s="78"/>
      <c r="M271" s="78"/>
      <c r="N271" s="78"/>
      <c r="O271" s="78"/>
      <c r="P271" s="78"/>
      <c r="Q271" s="78"/>
    </row>
    <row r="272" spans="1:17" ht="15.6">
      <c r="A272" s="1"/>
      <c r="B272" s="1"/>
      <c r="C272" s="5"/>
      <c r="D272" s="1"/>
      <c r="E272" s="1"/>
      <c r="F272" s="1"/>
      <c r="G272" s="75"/>
      <c r="H272" s="75"/>
      <c r="I272" s="75"/>
      <c r="J272" s="75"/>
      <c r="K272" s="20"/>
      <c r="L272" s="75"/>
      <c r="M272" s="75"/>
      <c r="N272" s="75"/>
      <c r="O272" s="75"/>
      <c r="P272" s="75"/>
      <c r="Q272" s="75"/>
    </row>
    <row r="273" spans="1:17" ht="16.8">
      <c r="A273" s="6"/>
      <c r="B273" s="16"/>
      <c r="C273" s="16"/>
      <c r="D273" s="24"/>
      <c r="E273" s="16"/>
      <c r="F273" s="16"/>
      <c r="G273" s="16"/>
      <c r="H273" s="75"/>
      <c r="I273" s="75"/>
      <c r="J273" s="75"/>
      <c r="K273" s="75"/>
      <c r="L273" s="75"/>
      <c r="M273" s="16"/>
      <c r="N273" s="16"/>
      <c r="O273" s="16"/>
      <c r="P273" s="16"/>
      <c r="Q273" s="12"/>
    </row>
    <row r="274" spans="4:17" ht="12.75"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</sheetData>
  <mergeCells count="12">
    <mergeCell ref="A10:A11"/>
    <mergeCell ref="B10:B11"/>
    <mergeCell ref="C10:C11"/>
    <mergeCell ref="Q10:Q11"/>
    <mergeCell ref="G272:J272"/>
    <mergeCell ref="L272:Q272"/>
    <mergeCell ref="H273:L273"/>
    <mergeCell ref="H269:L269"/>
    <mergeCell ref="G270:J270"/>
    <mergeCell ref="L270:Q270"/>
    <mergeCell ref="G271:J271"/>
    <mergeCell ref="L271:Q271"/>
  </mergeCells>
  <printOptions horizontalCentered="1"/>
  <pageMargins left="0.31496062992125984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M259" sqref="M259"/>
      <selection pane="topRight" activeCell="M259" sqref="M259"/>
      <selection pane="bottomLeft" activeCell="M259" sqref="M259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6" width="17.7109375" style="0" hidden="1" customWidth="1"/>
    <col min="17" max="17" width="20.28125" style="0" bestFit="1" customWidth="1"/>
    <col min="24" max="24" width="16.7109375" style="0" bestFit="1" customWidth="1"/>
  </cols>
  <sheetData>
    <row r="1" spans="1:17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" customHeight="1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" customHeight="1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2" customHeight="1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" customHeight="1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296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66" t="s">
        <v>32</v>
      </c>
      <c r="C12" s="40">
        <v>0.142606982233575</v>
      </c>
      <c r="D12" s="41">
        <v>97173.46</v>
      </c>
      <c r="E12" s="41">
        <v>18475.41</v>
      </c>
      <c r="F12" s="41">
        <v>78698.05</v>
      </c>
      <c r="G12" s="41">
        <v>4851.99</v>
      </c>
      <c r="H12" s="41">
        <v>970.4</v>
      </c>
      <c r="I12" s="41">
        <v>38.82</v>
      </c>
      <c r="J12" s="41">
        <v>3842.77</v>
      </c>
      <c r="K12" s="41">
        <v>683060.9711753654</v>
      </c>
      <c r="L12" s="41">
        <v>136629.57083296138</v>
      </c>
      <c r="M12" s="42">
        <v>546431.400342404</v>
      </c>
      <c r="N12" s="41">
        <v>0</v>
      </c>
      <c r="O12" s="41">
        <v>0</v>
      </c>
      <c r="P12" s="41">
        <v>0</v>
      </c>
      <c r="Q12" s="43">
        <f>+F12+J12+M12+P12</f>
        <v>628972.220342404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118441.46</v>
      </c>
      <c r="E13" s="46">
        <v>21890.3</v>
      </c>
      <c r="F13" s="46">
        <v>96551.16</v>
      </c>
      <c r="G13" s="46">
        <v>5207.44</v>
      </c>
      <c r="H13" s="46">
        <v>1041.49</v>
      </c>
      <c r="I13" s="46">
        <v>41.66</v>
      </c>
      <c r="J13" s="46">
        <v>4124.29</v>
      </c>
      <c r="K13" s="46">
        <v>729314.0922110084</v>
      </c>
      <c r="L13" s="46">
        <v>146638.6980955268</v>
      </c>
      <c r="M13" s="47">
        <v>582675.3941154816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683350.8441154816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277701.175</v>
      </c>
      <c r="E14" s="46">
        <v>50899.784999999996</v>
      </c>
      <c r="F14" s="46">
        <v>226801.38999999998</v>
      </c>
      <c r="G14" s="46">
        <v>11326.58</v>
      </c>
      <c r="H14" s="46">
        <v>2265.32</v>
      </c>
      <c r="I14" s="46">
        <v>90.61</v>
      </c>
      <c r="J14" s="46">
        <v>8970.65</v>
      </c>
      <c r="K14" s="46">
        <v>1594551.7546754165</v>
      </c>
      <c r="L14" s="46">
        <v>318951.07468515943</v>
      </c>
      <c r="M14" s="47">
        <v>1275600.6799902571</v>
      </c>
      <c r="N14" s="46">
        <v>0</v>
      </c>
      <c r="O14" s="46">
        <v>0</v>
      </c>
      <c r="P14" s="46">
        <v>0</v>
      </c>
      <c r="Q14" s="30">
        <f t="shared" si="0"/>
        <v>1511372.7199902572</v>
      </c>
    </row>
    <row r="15" spans="1:17" ht="12.75">
      <c r="A15" s="53">
        <v>4</v>
      </c>
      <c r="B15" s="44" t="s">
        <v>35</v>
      </c>
      <c r="C15" s="45">
        <v>0.054538195465033</v>
      </c>
      <c r="D15" s="46">
        <v>17075.2025</v>
      </c>
      <c r="E15" s="46">
        <v>3531.0325</v>
      </c>
      <c r="F15" s="46">
        <v>13544.17</v>
      </c>
      <c r="G15" s="46">
        <v>1855.56</v>
      </c>
      <c r="H15" s="46">
        <v>371.11</v>
      </c>
      <c r="I15" s="46">
        <v>14.84</v>
      </c>
      <c r="J15" s="46">
        <v>1469.61</v>
      </c>
      <c r="K15" s="46">
        <v>261227.87139137974</v>
      </c>
      <c r="L15" s="46">
        <v>52252.22648058786</v>
      </c>
      <c r="M15" s="47">
        <v>208975.6449107919</v>
      </c>
      <c r="N15" s="46">
        <v>0</v>
      </c>
      <c r="O15" s="46">
        <v>0</v>
      </c>
      <c r="P15" s="46">
        <v>0</v>
      </c>
      <c r="Q15" s="30">
        <f t="shared" si="0"/>
        <v>223989.4249107919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8573.039999999999</v>
      </c>
      <c r="E16" s="46">
        <v>1626.14</v>
      </c>
      <c r="F16" s="46">
        <v>6946.9</v>
      </c>
      <c r="G16" s="46">
        <v>8546.56</v>
      </c>
      <c r="H16" s="46">
        <v>1709.31</v>
      </c>
      <c r="I16" s="46">
        <v>68.37</v>
      </c>
      <c r="J16" s="46">
        <v>6768.88</v>
      </c>
      <c r="K16" s="46">
        <v>1203183.2020854943</v>
      </c>
      <c r="L16" s="46">
        <v>240667.4206548363</v>
      </c>
      <c r="M16" s="47">
        <v>962515.7814306581</v>
      </c>
      <c r="N16" s="46">
        <v>0</v>
      </c>
      <c r="O16" s="46">
        <v>0</v>
      </c>
      <c r="P16" s="46">
        <v>0</v>
      </c>
      <c r="Q16" s="30">
        <f t="shared" si="0"/>
        <v>976231.5614306581</v>
      </c>
    </row>
    <row r="17" spans="1:17" ht="12.75">
      <c r="A17" s="53">
        <v>6</v>
      </c>
      <c r="B17" s="44" t="s">
        <v>37</v>
      </c>
      <c r="C17" s="45">
        <v>0.086663969521126</v>
      </c>
      <c r="D17" s="46">
        <v>9992.050000000001</v>
      </c>
      <c r="E17" s="46">
        <v>1941.68</v>
      </c>
      <c r="F17" s="46">
        <v>8050.370000000001</v>
      </c>
      <c r="G17" s="46">
        <v>2948.61</v>
      </c>
      <c r="H17" s="46">
        <v>589.72</v>
      </c>
      <c r="I17" s="46">
        <v>23.59</v>
      </c>
      <c r="J17" s="46">
        <v>2335.3</v>
      </c>
      <c r="K17" s="46">
        <v>385104.3346768507</v>
      </c>
      <c r="L17" s="46">
        <v>83031.47005930424</v>
      </c>
      <c r="M17" s="47">
        <v>302072.86461754644</v>
      </c>
      <c r="N17" s="46">
        <v>0</v>
      </c>
      <c r="O17" s="46">
        <v>0</v>
      </c>
      <c r="P17" s="46">
        <v>0</v>
      </c>
      <c r="Q17" s="30">
        <f>+F17+J17+M17+P17</f>
        <v>312458.5346175464</v>
      </c>
    </row>
    <row r="18" spans="1:17" ht="12.75">
      <c r="A18" s="53">
        <v>7</v>
      </c>
      <c r="B18" s="44" t="s">
        <v>38</v>
      </c>
      <c r="C18" s="45">
        <v>0.319573478130502</v>
      </c>
      <c r="D18" s="46">
        <v>261137.06</v>
      </c>
      <c r="E18" s="46">
        <v>50153.98</v>
      </c>
      <c r="F18" s="46">
        <v>210983.08</v>
      </c>
      <c r="G18" s="46">
        <v>10872.99</v>
      </c>
      <c r="H18" s="46">
        <v>2174.6</v>
      </c>
      <c r="I18" s="46">
        <v>86.98</v>
      </c>
      <c r="J18" s="46">
        <v>8611.41</v>
      </c>
      <c r="K18" s="46">
        <v>1530697.8230867558</v>
      </c>
      <c r="L18" s="46">
        <v>306178.7288586429</v>
      </c>
      <c r="M18" s="47">
        <v>1224519.0942281128</v>
      </c>
      <c r="N18" s="46">
        <v>0</v>
      </c>
      <c r="O18" s="46">
        <v>0</v>
      </c>
      <c r="P18" s="46">
        <v>0</v>
      </c>
      <c r="Q18" s="30">
        <f>+F18+J18+M18+P18</f>
        <v>1444113.5842281128</v>
      </c>
    </row>
    <row r="19" spans="1:17" ht="12.75">
      <c r="A19" s="53">
        <v>8</v>
      </c>
      <c r="B19" s="44" t="s">
        <v>39</v>
      </c>
      <c r="C19" s="45">
        <v>0.506106181929115</v>
      </c>
      <c r="D19" s="46">
        <v>192099.53</v>
      </c>
      <c r="E19" s="46">
        <v>35492.57</v>
      </c>
      <c r="F19" s="46">
        <v>156606.96</v>
      </c>
      <c r="G19" s="46">
        <v>17219.5</v>
      </c>
      <c r="H19" s="46">
        <v>3443.9</v>
      </c>
      <c r="I19" s="46">
        <v>137.76</v>
      </c>
      <c r="J19" s="46">
        <v>13637.84</v>
      </c>
      <c r="K19" s="46">
        <v>2424154.9475224074</v>
      </c>
      <c r="L19" s="46">
        <v>484892.8702496381</v>
      </c>
      <c r="M19" s="47">
        <v>1939262.0772727693</v>
      </c>
      <c r="N19" s="46">
        <v>0</v>
      </c>
      <c r="O19" s="46">
        <v>0</v>
      </c>
      <c r="P19" s="46">
        <v>0</v>
      </c>
      <c r="Q19" s="30">
        <f t="shared" si="0"/>
        <v>2109506.8772727693</v>
      </c>
    </row>
    <row r="20" spans="1:17" ht="12.75">
      <c r="A20" s="53">
        <v>9</v>
      </c>
      <c r="B20" s="44" t="s">
        <v>40</v>
      </c>
      <c r="C20" s="45">
        <v>0.062366771627185</v>
      </c>
      <c r="D20" s="46">
        <v>10735.220000000001</v>
      </c>
      <c r="E20" s="46">
        <v>2175.27</v>
      </c>
      <c r="F20" s="46">
        <v>8559.95</v>
      </c>
      <c r="G20" s="46">
        <v>2121.94</v>
      </c>
      <c r="H20" s="46">
        <v>424.39</v>
      </c>
      <c r="I20" s="46">
        <v>16.98</v>
      </c>
      <c r="J20" s="46">
        <v>1680.57</v>
      </c>
      <c r="K20" s="46">
        <v>298725.1753124136</v>
      </c>
      <c r="L20" s="46">
        <v>59752.691737891044</v>
      </c>
      <c r="M20" s="47">
        <v>238972.48357452257</v>
      </c>
      <c r="N20" s="46">
        <v>0</v>
      </c>
      <c r="O20" s="46">
        <v>0</v>
      </c>
      <c r="P20" s="46">
        <v>0</v>
      </c>
      <c r="Q20" s="30">
        <f t="shared" si="0"/>
        <v>249213.00357452256</v>
      </c>
    </row>
    <row r="21" spans="1:17" ht="12.75">
      <c r="A21" s="53">
        <v>10</v>
      </c>
      <c r="B21" s="44" t="s">
        <v>41</v>
      </c>
      <c r="C21" s="45">
        <v>0.979581982763456</v>
      </c>
      <c r="D21" s="46">
        <v>70806.09749999999</v>
      </c>
      <c r="E21" s="46">
        <v>13690.367499999998</v>
      </c>
      <c r="F21" s="46">
        <v>57115.729999999996</v>
      </c>
      <c r="G21" s="46">
        <v>33328.78</v>
      </c>
      <c r="H21" s="46">
        <v>6665.76</v>
      </c>
      <c r="I21" s="46">
        <v>266.63</v>
      </c>
      <c r="J21" s="46">
        <v>26396.39</v>
      </c>
      <c r="K21" s="46">
        <v>4692015.971541979</v>
      </c>
      <c r="L21" s="46">
        <v>938522.9464748607</v>
      </c>
      <c r="M21" s="47">
        <v>3753493.0250671185</v>
      </c>
      <c r="N21" s="46">
        <v>0</v>
      </c>
      <c r="O21" s="46">
        <v>0</v>
      </c>
      <c r="P21" s="46">
        <v>0</v>
      </c>
      <c r="Q21" s="30">
        <f t="shared" si="0"/>
        <v>3837005.1450671186</v>
      </c>
    </row>
    <row r="22" spans="1:17" ht="12.75">
      <c r="A22" s="53">
        <v>11</v>
      </c>
      <c r="B22" s="44" t="s">
        <v>42</v>
      </c>
      <c r="C22" s="45">
        <v>0.143950055582074</v>
      </c>
      <c r="D22" s="46">
        <v>44451.31</v>
      </c>
      <c r="E22" s="46">
        <v>8133.07</v>
      </c>
      <c r="F22" s="46">
        <v>36318.24</v>
      </c>
      <c r="G22" s="46">
        <v>4897.67</v>
      </c>
      <c r="H22" s="46">
        <v>979.53</v>
      </c>
      <c r="I22" s="46">
        <v>39.18</v>
      </c>
      <c r="J22" s="46">
        <v>3878.96</v>
      </c>
      <c r="K22" s="46">
        <v>689494.1482297821</v>
      </c>
      <c r="L22" s="46">
        <v>137916.41541473288</v>
      </c>
      <c r="M22" s="47">
        <v>551577.7328150492</v>
      </c>
      <c r="N22" s="46">
        <v>0</v>
      </c>
      <c r="O22" s="46">
        <v>0</v>
      </c>
      <c r="P22" s="46">
        <v>0</v>
      </c>
      <c r="Q22" s="30">
        <f t="shared" si="0"/>
        <v>591774.9328150492</v>
      </c>
    </row>
    <row r="23" spans="1:17" ht="12.75">
      <c r="A23" s="53">
        <v>12</v>
      </c>
      <c r="B23" s="44" t="s">
        <v>43</v>
      </c>
      <c r="C23" s="45">
        <v>0.100796305888138</v>
      </c>
      <c r="D23" s="46">
        <v>63856.409999999996</v>
      </c>
      <c r="E23" s="46">
        <v>11825.92</v>
      </c>
      <c r="F23" s="46">
        <v>52030.49</v>
      </c>
      <c r="G23" s="46">
        <v>3429.45</v>
      </c>
      <c r="H23" s="46">
        <v>685.89</v>
      </c>
      <c r="I23" s="46">
        <v>27.44</v>
      </c>
      <c r="J23" s="46">
        <v>2716.12</v>
      </c>
      <c r="K23" s="46">
        <v>438530.1210476689</v>
      </c>
      <c r="L23" s="46">
        <v>96571.49625585462</v>
      </c>
      <c r="M23" s="47">
        <v>341958.6247918143</v>
      </c>
      <c r="N23" s="46">
        <v>0</v>
      </c>
      <c r="O23" s="46">
        <v>0</v>
      </c>
      <c r="P23" s="46">
        <v>0</v>
      </c>
      <c r="Q23" s="30">
        <f t="shared" si="0"/>
        <v>396705.2347918143</v>
      </c>
    </row>
    <row r="24" spans="1:17" ht="12.75">
      <c r="A24" s="53">
        <v>13</v>
      </c>
      <c r="B24" s="44" t="s">
        <v>44</v>
      </c>
      <c r="C24" s="45">
        <v>0.104624924343667</v>
      </c>
      <c r="D24" s="46">
        <v>11474.439999999999</v>
      </c>
      <c r="E24" s="46">
        <v>2329.71</v>
      </c>
      <c r="F24" s="46">
        <v>9144.73</v>
      </c>
      <c r="G24" s="46">
        <v>3559.71</v>
      </c>
      <c r="H24" s="46">
        <v>711.94</v>
      </c>
      <c r="I24" s="46">
        <v>28.48</v>
      </c>
      <c r="J24" s="46">
        <v>2819.29</v>
      </c>
      <c r="K24" s="46">
        <v>501133.8299264516</v>
      </c>
      <c r="L24" s="46">
        <v>100239.47403409447</v>
      </c>
      <c r="M24" s="47">
        <v>400894.3558923571</v>
      </c>
      <c r="N24" s="46">
        <v>0</v>
      </c>
      <c r="O24" s="46">
        <v>0</v>
      </c>
      <c r="P24" s="46">
        <v>0</v>
      </c>
      <c r="Q24" s="30">
        <f t="shared" si="0"/>
        <v>412858.37589235714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27691.940000000002</v>
      </c>
      <c r="E25" s="46">
        <v>5014.79</v>
      </c>
      <c r="F25" s="46">
        <v>22677.15</v>
      </c>
      <c r="G25" s="46">
        <v>2111.03</v>
      </c>
      <c r="H25" s="46">
        <v>422.21</v>
      </c>
      <c r="I25" s="46">
        <v>16.89</v>
      </c>
      <c r="J25" s="46">
        <v>1671.93</v>
      </c>
      <c r="K25" s="46">
        <v>297188.6089083298</v>
      </c>
      <c r="L25" s="46">
        <v>59445.281204026694</v>
      </c>
      <c r="M25" s="47">
        <v>237743.32770430308</v>
      </c>
      <c r="N25" s="46">
        <v>0</v>
      </c>
      <c r="O25" s="46">
        <v>0</v>
      </c>
      <c r="P25" s="46">
        <v>0</v>
      </c>
      <c r="Q25" s="30">
        <f t="shared" si="0"/>
        <v>262092.4077043031</v>
      </c>
    </row>
    <row r="26" spans="1:17" ht="12.75">
      <c r="A26" s="53">
        <v>15</v>
      </c>
      <c r="B26" s="44" t="s">
        <v>46</v>
      </c>
      <c r="C26" s="45">
        <v>0.100513327638081</v>
      </c>
      <c r="D26" s="46">
        <v>26718.94</v>
      </c>
      <c r="E26" s="46">
        <v>4977.64</v>
      </c>
      <c r="F26" s="46">
        <v>21741.3</v>
      </c>
      <c r="G26" s="46">
        <v>3419.83</v>
      </c>
      <c r="H26" s="46">
        <v>683.97</v>
      </c>
      <c r="I26" s="46">
        <v>27.36</v>
      </c>
      <c r="J26" s="46">
        <v>2708.5</v>
      </c>
      <c r="K26" s="46">
        <v>481440.22618286917</v>
      </c>
      <c r="L26" s="46">
        <v>96300.32549086235</v>
      </c>
      <c r="M26" s="47">
        <v>385139.9006920068</v>
      </c>
      <c r="N26" s="46">
        <v>0</v>
      </c>
      <c r="O26" s="46">
        <v>0</v>
      </c>
      <c r="P26" s="46">
        <v>0</v>
      </c>
      <c r="Q26" s="30">
        <f t="shared" si="0"/>
        <v>409589.7006920068</v>
      </c>
    </row>
    <row r="27" spans="1:17" ht="12.75">
      <c r="A27" s="53">
        <v>16</v>
      </c>
      <c r="B27" s="44" t="s">
        <v>47</v>
      </c>
      <c r="C27" s="45">
        <v>5.43866404974135</v>
      </c>
      <c r="D27" s="46">
        <v>7443846.3825</v>
      </c>
      <c r="E27" s="46">
        <v>1465054.6125</v>
      </c>
      <c r="F27" s="46">
        <v>5978791.7700000005</v>
      </c>
      <c r="G27" s="46">
        <v>185042.19</v>
      </c>
      <c r="H27" s="46">
        <v>37008.44</v>
      </c>
      <c r="I27" s="46">
        <v>1480.34</v>
      </c>
      <c r="J27" s="46">
        <v>146553.41</v>
      </c>
      <c r="K27" s="46">
        <v>26050192.652839072</v>
      </c>
      <c r="L27" s="46">
        <v>5210703.34309108</v>
      </c>
      <c r="M27" s="47">
        <v>20839489.30974799</v>
      </c>
      <c r="N27" s="46">
        <v>0</v>
      </c>
      <c r="O27" s="46">
        <v>0</v>
      </c>
      <c r="P27" s="46">
        <v>0</v>
      </c>
      <c r="Q27" s="30">
        <f t="shared" si="0"/>
        <v>26964834.48974799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5121.1</v>
      </c>
      <c r="E28" s="46">
        <v>986.18</v>
      </c>
      <c r="F28" s="46">
        <v>4134.92</v>
      </c>
      <c r="G28" s="46">
        <v>1438.83</v>
      </c>
      <c r="H28" s="46">
        <v>287.77</v>
      </c>
      <c r="I28" s="46">
        <v>11.51</v>
      </c>
      <c r="J28" s="46">
        <v>1139.55</v>
      </c>
      <c r="K28" s="46">
        <v>202559.28664786942</v>
      </c>
      <c r="L28" s="46">
        <v>40516.90590051923</v>
      </c>
      <c r="M28" s="47">
        <v>162042.3807473502</v>
      </c>
      <c r="N28" s="46">
        <v>0</v>
      </c>
      <c r="O28" s="46">
        <v>0</v>
      </c>
      <c r="P28" s="46">
        <v>0</v>
      </c>
      <c r="Q28" s="30">
        <f t="shared" si="0"/>
        <v>167316.8507473502</v>
      </c>
    </row>
    <row r="29" spans="1:17" ht="12.75">
      <c r="A29" s="53">
        <v>18</v>
      </c>
      <c r="B29" s="44" t="s">
        <v>49</v>
      </c>
      <c r="C29" s="45">
        <v>0.239931201117182</v>
      </c>
      <c r="D29" s="46">
        <v>163892.5625</v>
      </c>
      <c r="E29" s="46">
        <v>31700.9225</v>
      </c>
      <c r="F29" s="46">
        <v>132191.63999999998</v>
      </c>
      <c r="G29" s="46">
        <v>8163.29</v>
      </c>
      <c r="H29" s="46">
        <v>1632.66</v>
      </c>
      <c r="I29" s="46">
        <v>65.31</v>
      </c>
      <c r="J29" s="46">
        <v>6465.32</v>
      </c>
      <c r="K29" s="46">
        <v>1149225.877056098</v>
      </c>
      <c r="L29" s="46">
        <v>229874.50928412267</v>
      </c>
      <c r="M29" s="47">
        <v>919351.3677719753</v>
      </c>
      <c r="N29" s="46">
        <v>0</v>
      </c>
      <c r="O29" s="46">
        <v>0</v>
      </c>
      <c r="P29" s="46">
        <v>0</v>
      </c>
      <c r="Q29" s="30">
        <f t="shared" si="0"/>
        <v>1058008.3277719754</v>
      </c>
    </row>
    <row r="30" spans="1:17" ht="12.75">
      <c r="A30" s="53">
        <v>19</v>
      </c>
      <c r="B30" s="44" t="s">
        <v>50</v>
      </c>
      <c r="C30" s="45">
        <v>4.82500897106688</v>
      </c>
      <c r="D30" s="46">
        <v>5646553.337499999</v>
      </c>
      <c r="E30" s="46">
        <v>1112047.9375</v>
      </c>
      <c r="F30" s="46">
        <v>4534505.399999999</v>
      </c>
      <c r="G30" s="46">
        <v>164163.51</v>
      </c>
      <c r="H30" s="46">
        <v>32832.7</v>
      </c>
      <c r="I30" s="46">
        <v>1313.31</v>
      </c>
      <c r="J30" s="46">
        <v>130017.5</v>
      </c>
      <c r="K30" s="46">
        <v>23110898.5064432</v>
      </c>
      <c r="L30" s="46">
        <v>4622769.476975825</v>
      </c>
      <c r="M30" s="47">
        <v>18488129.029467374</v>
      </c>
      <c r="N30" s="46">
        <v>0</v>
      </c>
      <c r="O30" s="46">
        <v>0</v>
      </c>
      <c r="P30" s="46">
        <v>0</v>
      </c>
      <c r="Q30" s="30">
        <f t="shared" si="0"/>
        <v>23152651.929467373</v>
      </c>
    </row>
    <row r="31" spans="1:17" ht="12.75">
      <c r="A31" s="53">
        <v>20</v>
      </c>
      <c r="B31" s="44" t="s">
        <v>51</v>
      </c>
      <c r="C31" s="45">
        <v>0.112416575883347</v>
      </c>
      <c r="D31" s="46">
        <v>26314.53</v>
      </c>
      <c r="E31" s="46">
        <v>4643.33</v>
      </c>
      <c r="F31" s="46">
        <v>21671.2</v>
      </c>
      <c r="G31" s="46">
        <v>3824.8</v>
      </c>
      <c r="H31" s="46">
        <v>764.96</v>
      </c>
      <c r="I31" s="46">
        <v>30.6</v>
      </c>
      <c r="J31" s="46">
        <v>3029.24</v>
      </c>
      <c r="K31" s="46">
        <v>538454.520723117</v>
      </c>
      <c r="L31" s="46">
        <v>107704.54395510329</v>
      </c>
      <c r="M31" s="47">
        <v>430749.97676801373</v>
      </c>
      <c r="N31" s="46">
        <v>0</v>
      </c>
      <c r="O31" s="46">
        <v>0</v>
      </c>
      <c r="P31" s="46">
        <v>0</v>
      </c>
      <c r="Q31" s="30">
        <f t="shared" si="0"/>
        <v>455450.41676801373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30531.05</v>
      </c>
      <c r="E32" s="46">
        <v>6008.34</v>
      </c>
      <c r="F32" s="46">
        <v>24522.71</v>
      </c>
      <c r="G32" s="46">
        <v>8207.93</v>
      </c>
      <c r="H32" s="46">
        <v>1641.59</v>
      </c>
      <c r="I32" s="46">
        <v>65.66</v>
      </c>
      <c r="J32" s="46">
        <v>6500.68</v>
      </c>
      <c r="K32" s="46">
        <v>1155508.6464923688</v>
      </c>
      <c r="L32" s="46">
        <v>231131.22946501066</v>
      </c>
      <c r="M32" s="47">
        <v>924377.4170273582</v>
      </c>
      <c r="N32" s="46">
        <v>0</v>
      </c>
      <c r="O32" s="46">
        <v>0</v>
      </c>
      <c r="P32" s="46">
        <v>0</v>
      </c>
      <c r="Q32" s="30">
        <f t="shared" si="0"/>
        <v>955400.8070273582</v>
      </c>
    </row>
    <row r="33" spans="1:17" ht="12.75">
      <c r="A33" s="53">
        <v>22</v>
      </c>
      <c r="B33" s="44" t="s">
        <v>53</v>
      </c>
      <c r="C33" s="45">
        <v>0.079831619584721</v>
      </c>
      <c r="D33" s="46">
        <v>15093.470000000001</v>
      </c>
      <c r="E33" s="46">
        <v>3420.78</v>
      </c>
      <c r="F33" s="46">
        <v>11672.69</v>
      </c>
      <c r="G33" s="46">
        <v>2716.15</v>
      </c>
      <c r="H33" s="46">
        <v>543.23</v>
      </c>
      <c r="I33" s="46">
        <v>21.73</v>
      </c>
      <c r="J33" s="46">
        <v>2151.19</v>
      </c>
      <c r="K33" s="46">
        <v>382378.6326008678</v>
      </c>
      <c r="L33" s="46">
        <v>76485.45017777606</v>
      </c>
      <c r="M33" s="47">
        <v>305893.1824230917</v>
      </c>
      <c r="N33" s="46">
        <v>0</v>
      </c>
      <c r="O33" s="46">
        <v>0</v>
      </c>
      <c r="P33" s="46">
        <v>0</v>
      </c>
      <c r="Q33" s="30">
        <f t="shared" si="0"/>
        <v>319717.06242309173</v>
      </c>
    </row>
    <row r="34" spans="1:17" ht="12.75">
      <c r="A34" s="53">
        <v>23</v>
      </c>
      <c r="B34" s="44" t="s">
        <v>54</v>
      </c>
      <c r="C34" s="45">
        <v>0.115909142930722</v>
      </c>
      <c r="D34" s="46">
        <v>235329.96</v>
      </c>
      <c r="E34" s="46">
        <v>48168.44</v>
      </c>
      <c r="F34" s="46">
        <v>187161.52</v>
      </c>
      <c r="G34" s="46">
        <v>3943.64</v>
      </c>
      <c r="H34" s="46">
        <v>788.73</v>
      </c>
      <c r="I34" s="46">
        <v>31.55</v>
      </c>
      <c r="J34" s="46">
        <v>3123.36</v>
      </c>
      <c r="K34" s="46">
        <v>555183.4504216466</v>
      </c>
      <c r="L34" s="46">
        <v>111050.93124981041</v>
      </c>
      <c r="M34" s="47">
        <v>444132.5191718362</v>
      </c>
      <c r="N34" s="46">
        <v>0</v>
      </c>
      <c r="O34" s="46">
        <v>0</v>
      </c>
      <c r="P34" s="46">
        <v>0</v>
      </c>
      <c r="Q34" s="30">
        <f t="shared" si="0"/>
        <v>634417.3991718362</v>
      </c>
    </row>
    <row r="35" spans="1:17" ht="12.75">
      <c r="A35" s="53">
        <v>24</v>
      </c>
      <c r="B35" s="44" t="s">
        <v>55</v>
      </c>
      <c r="C35" s="45">
        <v>0.096653785754107</v>
      </c>
      <c r="D35" s="46">
        <v>72055.42</v>
      </c>
      <c r="E35" s="46">
        <v>14064.07</v>
      </c>
      <c r="F35" s="46">
        <v>57991.35</v>
      </c>
      <c r="G35" s="46">
        <v>3288.49</v>
      </c>
      <c r="H35" s="46">
        <v>657.7</v>
      </c>
      <c r="I35" s="46">
        <v>26.31</v>
      </c>
      <c r="J35" s="46">
        <v>2604.48</v>
      </c>
      <c r="K35" s="46">
        <v>462953.6826407623</v>
      </c>
      <c r="L35" s="46">
        <v>92602.55934128966</v>
      </c>
      <c r="M35" s="47">
        <v>370351.1232994727</v>
      </c>
      <c r="N35" s="46">
        <v>0</v>
      </c>
      <c r="O35" s="46">
        <v>0</v>
      </c>
      <c r="P35" s="46">
        <v>0</v>
      </c>
      <c r="Q35" s="30">
        <f t="shared" si="0"/>
        <v>430946.9532994727</v>
      </c>
    </row>
    <row r="36" spans="1:17" ht="12.75">
      <c r="A36" s="53">
        <v>25</v>
      </c>
      <c r="B36" s="44" t="s">
        <v>56</v>
      </c>
      <c r="C36" s="45">
        <v>0.135958854551945</v>
      </c>
      <c r="D36" s="46">
        <v>60768.26</v>
      </c>
      <c r="E36" s="46">
        <v>11371.54</v>
      </c>
      <c r="F36" s="46">
        <v>49396.72</v>
      </c>
      <c r="G36" s="46">
        <v>4625.8</v>
      </c>
      <c r="H36" s="46">
        <v>925.16</v>
      </c>
      <c r="I36" s="46">
        <v>37.01</v>
      </c>
      <c r="J36" s="46">
        <v>3663.63</v>
      </c>
      <c r="K36" s="46">
        <v>648083.7067919174</v>
      </c>
      <c r="L36" s="46">
        <v>130260.14919100614</v>
      </c>
      <c r="M36" s="47">
        <v>517823.5576009113</v>
      </c>
      <c r="N36" s="46">
        <v>0</v>
      </c>
      <c r="O36" s="46">
        <v>0</v>
      </c>
      <c r="P36" s="46">
        <v>0</v>
      </c>
      <c r="Q36" s="30">
        <f t="shared" si="0"/>
        <v>570883.9076009113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27385.99</v>
      </c>
      <c r="E37" s="46">
        <v>5511.25</v>
      </c>
      <c r="F37" s="46">
        <v>21874.74</v>
      </c>
      <c r="G37" s="46">
        <v>4304.59</v>
      </c>
      <c r="H37" s="46">
        <v>860.92</v>
      </c>
      <c r="I37" s="46">
        <v>34.44</v>
      </c>
      <c r="J37" s="46">
        <v>3409.23</v>
      </c>
      <c r="K37" s="46">
        <v>605997.9844881138</v>
      </c>
      <c r="L37" s="46">
        <v>121215.00974824585</v>
      </c>
      <c r="M37" s="47">
        <v>484782.97473986796</v>
      </c>
      <c r="N37" s="46">
        <v>0</v>
      </c>
      <c r="O37" s="46">
        <v>0</v>
      </c>
      <c r="P37" s="46">
        <v>0</v>
      </c>
      <c r="Q37" s="30">
        <f t="shared" si="0"/>
        <v>510066.94473986793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66229.39</v>
      </c>
      <c r="E38" s="46">
        <v>13159.4</v>
      </c>
      <c r="F38" s="46">
        <v>53069.99</v>
      </c>
      <c r="G38" s="46">
        <v>6483.61</v>
      </c>
      <c r="H38" s="46">
        <v>1296.72</v>
      </c>
      <c r="I38" s="46">
        <v>51.87</v>
      </c>
      <c r="J38" s="46">
        <v>5135.02</v>
      </c>
      <c r="K38" s="46">
        <v>912761.5903582253</v>
      </c>
      <c r="L38" s="46">
        <v>182575.60333454714</v>
      </c>
      <c r="M38" s="47">
        <v>730185.9870236781</v>
      </c>
      <c r="N38" s="46">
        <v>0</v>
      </c>
      <c r="O38" s="46">
        <v>0</v>
      </c>
      <c r="P38" s="46">
        <v>0</v>
      </c>
      <c r="Q38" s="30">
        <f t="shared" si="0"/>
        <v>788390.9970236782</v>
      </c>
    </row>
    <row r="39" spans="1:17" ht="12.75">
      <c r="A39" s="53">
        <v>28</v>
      </c>
      <c r="B39" s="44" t="s">
        <v>59</v>
      </c>
      <c r="C39" s="45">
        <v>0.097413054826819</v>
      </c>
      <c r="D39" s="46">
        <v>22855.690000000002</v>
      </c>
      <c r="E39" s="46">
        <v>4661.2</v>
      </c>
      <c r="F39" s="46">
        <v>18194.49</v>
      </c>
      <c r="G39" s="46">
        <v>3314.33</v>
      </c>
      <c r="H39" s="46">
        <v>662.87</v>
      </c>
      <c r="I39" s="46">
        <v>26.51</v>
      </c>
      <c r="J39" s="46">
        <v>2624.95</v>
      </c>
      <c r="K39" s="46">
        <v>466590.5470255774</v>
      </c>
      <c r="L39" s="46">
        <v>93329.96700575817</v>
      </c>
      <c r="M39" s="47">
        <v>373260.5800198192</v>
      </c>
      <c r="N39" s="46">
        <v>0</v>
      </c>
      <c r="O39" s="46">
        <v>0</v>
      </c>
      <c r="P39" s="46">
        <v>0</v>
      </c>
      <c r="Q39" s="30">
        <f t="shared" si="0"/>
        <v>394080.0200198192</v>
      </c>
    </row>
    <row r="40" spans="1:17" ht="12.75">
      <c r="A40" s="53">
        <v>29</v>
      </c>
      <c r="B40" s="44" t="s">
        <v>60</v>
      </c>
      <c r="C40" s="45">
        <v>0.066911425582671</v>
      </c>
      <c r="D40" s="46">
        <v>21354.82</v>
      </c>
      <c r="E40" s="46">
        <v>4333.57</v>
      </c>
      <c r="F40" s="46">
        <v>17021.25</v>
      </c>
      <c r="G40" s="46">
        <v>2276.55</v>
      </c>
      <c r="H40" s="46">
        <v>455.31</v>
      </c>
      <c r="I40" s="46">
        <v>18.21</v>
      </c>
      <c r="J40" s="46">
        <v>1803.03</v>
      </c>
      <c r="K40" s="46">
        <v>320493.3350027624</v>
      </c>
      <c r="L40" s="46">
        <v>64106.87375301358</v>
      </c>
      <c r="M40" s="47">
        <v>256386.46124974883</v>
      </c>
      <c r="N40" s="46">
        <v>0</v>
      </c>
      <c r="O40" s="46">
        <v>0</v>
      </c>
      <c r="P40" s="46">
        <v>0</v>
      </c>
      <c r="Q40" s="30">
        <f t="shared" si="0"/>
        <v>275210.74124974885</v>
      </c>
    </row>
    <row r="41" spans="1:17" ht="12.75">
      <c r="A41" s="53">
        <v>30</v>
      </c>
      <c r="B41" s="44" t="s">
        <v>61</v>
      </c>
      <c r="C41" s="45">
        <v>0.08700918735178</v>
      </c>
      <c r="D41" s="46">
        <v>11546.68</v>
      </c>
      <c r="E41" s="46">
        <v>2391.09</v>
      </c>
      <c r="F41" s="46">
        <v>9155.59</v>
      </c>
      <c r="G41" s="46">
        <v>2960.36</v>
      </c>
      <c r="H41" s="46">
        <v>592.07</v>
      </c>
      <c r="I41" s="46">
        <v>23.68</v>
      </c>
      <c r="J41" s="46">
        <v>2344.61</v>
      </c>
      <c r="K41" s="46">
        <v>416757.8704113774</v>
      </c>
      <c r="L41" s="46">
        <v>83362.24624338871</v>
      </c>
      <c r="M41" s="47">
        <v>333395.62416798866</v>
      </c>
      <c r="N41" s="46">
        <v>0</v>
      </c>
      <c r="O41" s="46">
        <v>0</v>
      </c>
      <c r="P41" s="46">
        <v>0</v>
      </c>
      <c r="Q41" s="30">
        <f t="shared" si="0"/>
        <v>344895.82416798867</v>
      </c>
    </row>
    <row r="42" spans="1:17" ht="12.75">
      <c r="A42" s="53">
        <v>31</v>
      </c>
      <c r="B42" s="44" t="s">
        <v>62</v>
      </c>
      <c r="C42" s="45">
        <v>1.08614601885531</v>
      </c>
      <c r="D42" s="46">
        <v>134322.85</v>
      </c>
      <c r="E42" s="46">
        <v>24847.4</v>
      </c>
      <c r="F42" s="46">
        <v>109475.45000000001</v>
      </c>
      <c r="G42" s="46">
        <v>36954.45</v>
      </c>
      <c r="H42" s="46">
        <v>7390.89</v>
      </c>
      <c r="I42" s="46">
        <v>295.64</v>
      </c>
      <c r="J42" s="46">
        <v>29267.92</v>
      </c>
      <c r="K42" s="46">
        <v>5202438.093427213</v>
      </c>
      <c r="L42" s="46">
        <v>1040620.359256212</v>
      </c>
      <c r="M42" s="47">
        <v>4161817.7341710012</v>
      </c>
      <c r="N42" s="46">
        <v>0</v>
      </c>
      <c r="O42" s="46">
        <v>0</v>
      </c>
      <c r="P42" s="46">
        <v>0</v>
      </c>
      <c r="Q42" s="30">
        <f t="shared" si="0"/>
        <v>4300561.104171001</v>
      </c>
    </row>
    <row r="43" spans="1:17" ht="12.75">
      <c r="A43" s="53">
        <v>32</v>
      </c>
      <c r="B43" s="44" t="s">
        <v>63</v>
      </c>
      <c r="C43" s="45">
        <v>0.674045998603019</v>
      </c>
      <c r="D43" s="46">
        <v>242817.035</v>
      </c>
      <c r="E43" s="46">
        <v>47452.665</v>
      </c>
      <c r="F43" s="46">
        <v>195364.37</v>
      </c>
      <c r="G43" s="46">
        <v>22933.38</v>
      </c>
      <c r="H43" s="46">
        <v>4586.68</v>
      </c>
      <c r="I43" s="46">
        <v>183.47</v>
      </c>
      <c r="J43" s="46">
        <v>18163.23</v>
      </c>
      <c r="K43" s="46">
        <v>3228555.389833981</v>
      </c>
      <c r="L43" s="46">
        <v>645793.4784448652</v>
      </c>
      <c r="M43" s="47">
        <v>2582761.9113891157</v>
      </c>
      <c r="N43" s="46">
        <v>0</v>
      </c>
      <c r="O43" s="46">
        <v>0</v>
      </c>
      <c r="P43" s="46">
        <v>0</v>
      </c>
      <c r="Q43" s="30">
        <f t="shared" si="0"/>
        <v>2796289.511389116</v>
      </c>
    </row>
    <row r="44" spans="1:17" ht="12.75">
      <c r="A44" s="53">
        <v>33</v>
      </c>
      <c r="B44" s="44" t="s">
        <v>64</v>
      </c>
      <c r="C44" s="45">
        <v>0.164275109627265</v>
      </c>
      <c r="D44" s="46">
        <v>73767.97</v>
      </c>
      <c r="E44" s="46">
        <v>15030.53</v>
      </c>
      <c r="F44" s="46">
        <v>58737.44</v>
      </c>
      <c r="G44" s="46">
        <v>5589.2</v>
      </c>
      <c r="H44" s="46">
        <v>1117.84</v>
      </c>
      <c r="I44" s="46">
        <v>44.71</v>
      </c>
      <c r="J44" s="46">
        <v>4426.65</v>
      </c>
      <c r="K44" s="46">
        <v>786847.3592768395</v>
      </c>
      <c r="L44" s="46">
        <v>157389.53428801688</v>
      </c>
      <c r="M44" s="47">
        <v>629457.8249888227</v>
      </c>
      <c r="N44" s="46">
        <v>0</v>
      </c>
      <c r="O44" s="46">
        <v>0</v>
      </c>
      <c r="P44" s="46">
        <v>0</v>
      </c>
      <c r="Q44" s="30">
        <f t="shared" si="0"/>
        <v>692621.9149888227</v>
      </c>
    </row>
    <row r="45" spans="1:17" ht="12.75">
      <c r="A45" s="53">
        <v>34</v>
      </c>
      <c r="B45" s="44" t="s">
        <v>65</v>
      </c>
      <c r="C45" s="45">
        <v>0.415238952309081</v>
      </c>
      <c r="D45" s="46">
        <v>383330.77</v>
      </c>
      <c r="E45" s="46">
        <v>69991.04000000001</v>
      </c>
      <c r="F45" s="46">
        <v>313339.73000000004</v>
      </c>
      <c r="G45" s="46">
        <v>14127.88</v>
      </c>
      <c r="H45" s="46">
        <v>2825.58</v>
      </c>
      <c r="I45" s="46">
        <v>113.02</v>
      </c>
      <c r="J45" s="46">
        <v>11189.28</v>
      </c>
      <c r="K45" s="46">
        <v>1988917.608894493</v>
      </c>
      <c r="L45" s="46">
        <v>397834.3046176041</v>
      </c>
      <c r="M45" s="47">
        <v>1591083.304276889</v>
      </c>
      <c r="N45" s="46">
        <v>0</v>
      </c>
      <c r="O45" s="46">
        <v>0</v>
      </c>
      <c r="P45" s="46">
        <v>0</v>
      </c>
      <c r="Q45" s="30">
        <f t="shared" si="0"/>
        <v>1915612.314276889</v>
      </c>
    </row>
    <row r="46" spans="1:17" ht="12.75">
      <c r="A46" s="53">
        <v>35</v>
      </c>
      <c r="B46" s="44" t="s">
        <v>66</v>
      </c>
      <c r="C46" s="45">
        <v>0.088994110928059</v>
      </c>
      <c r="D46" s="46">
        <v>68152.52</v>
      </c>
      <c r="E46" s="46">
        <v>12739.87</v>
      </c>
      <c r="F46" s="46">
        <v>55412.65</v>
      </c>
      <c r="G46" s="46">
        <v>3027.88</v>
      </c>
      <c r="H46" s="46">
        <v>605.58</v>
      </c>
      <c r="I46" s="46">
        <v>24.22</v>
      </c>
      <c r="J46" s="46">
        <v>2398.08</v>
      </c>
      <c r="K46" s="46">
        <v>411607.2041860775</v>
      </c>
      <c r="L46" s="46">
        <v>85264.0040782736</v>
      </c>
      <c r="M46" s="47">
        <v>326343.2001078039</v>
      </c>
      <c r="N46" s="46">
        <v>0</v>
      </c>
      <c r="O46" s="46">
        <v>0</v>
      </c>
      <c r="P46" s="46">
        <v>0</v>
      </c>
      <c r="Q46" s="30">
        <f t="shared" si="0"/>
        <v>384153.9301078039</v>
      </c>
    </row>
    <row r="47" spans="1:17" ht="12.75">
      <c r="A47" s="53">
        <v>36</v>
      </c>
      <c r="B47" s="44" t="s">
        <v>67</v>
      </c>
      <c r="C47" s="45">
        <v>0.137249065605655</v>
      </c>
      <c r="D47" s="46">
        <v>25712.08</v>
      </c>
      <c r="E47" s="46">
        <v>4742.65</v>
      </c>
      <c r="F47" s="46">
        <v>20969.43</v>
      </c>
      <c r="G47" s="46">
        <v>4669.7</v>
      </c>
      <c r="H47" s="46">
        <v>933.94</v>
      </c>
      <c r="I47" s="46">
        <v>37.36</v>
      </c>
      <c r="J47" s="46">
        <v>3698.4</v>
      </c>
      <c r="K47" s="46">
        <v>657397.4788098886</v>
      </c>
      <c r="L47" s="46">
        <v>131496.2379743237</v>
      </c>
      <c r="M47" s="47">
        <v>525901.2408355649</v>
      </c>
      <c r="N47" s="46">
        <v>0</v>
      </c>
      <c r="O47" s="46">
        <v>0</v>
      </c>
      <c r="P47" s="46">
        <v>0</v>
      </c>
      <c r="Q47" s="30">
        <f t="shared" si="0"/>
        <v>550569.0708355649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20874.88</v>
      </c>
      <c r="E48" s="46">
        <v>4366.14</v>
      </c>
      <c r="F48" s="46">
        <v>16508.74</v>
      </c>
      <c r="G48" s="46">
        <v>2150.65</v>
      </c>
      <c r="H48" s="46">
        <v>430.13</v>
      </c>
      <c r="I48" s="46">
        <v>17.21</v>
      </c>
      <c r="J48" s="46">
        <v>1703.31</v>
      </c>
      <c r="K48" s="46">
        <v>302766.79763514997</v>
      </c>
      <c r="L48" s="46">
        <v>60561.05236376977</v>
      </c>
      <c r="M48" s="47">
        <v>242205.74527138018</v>
      </c>
      <c r="N48" s="46">
        <v>0</v>
      </c>
      <c r="O48" s="46">
        <v>0</v>
      </c>
      <c r="P48" s="46">
        <v>0</v>
      </c>
      <c r="Q48" s="30">
        <f t="shared" si="0"/>
        <v>260417.79527138016</v>
      </c>
    </row>
    <row r="49" spans="1:17" ht="12.75">
      <c r="A49" s="53">
        <v>38</v>
      </c>
      <c r="B49" s="44" t="s">
        <v>69</v>
      </c>
      <c r="C49" s="45">
        <v>0.155670562724507</v>
      </c>
      <c r="D49" s="46">
        <v>42851.3525</v>
      </c>
      <c r="E49" s="46">
        <v>7372.462500000001</v>
      </c>
      <c r="F49" s="46">
        <v>35478.89</v>
      </c>
      <c r="G49" s="46">
        <v>5296.45</v>
      </c>
      <c r="H49" s="46">
        <v>1059.29</v>
      </c>
      <c r="I49" s="46">
        <v>42.37</v>
      </c>
      <c r="J49" s="46">
        <v>4194.79</v>
      </c>
      <c r="K49" s="46">
        <v>736800.4669563135</v>
      </c>
      <c r="L49" s="46">
        <v>149145.62293270245</v>
      </c>
      <c r="M49" s="47">
        <v>587654.844023611</v>
      </c>
      <c r="N49" s="46">
        <v>0</v>
      </c>
      <c r="O49" s="46">
        <v>0</v>
      </c>
      <c r="P49" s="46">
        <v>0</v>
      </c>
      <c r="Q49" s="30">
        <f t="shared" si="0"/>
        <v>627328.5240236111</v>
      </c>
    </row>
    <row r="50" spans="1:17" ht="12.75">
      <c r="A50" s="53">
        <v>39</v>
      </c>
      <c r="B50" s="44" t="s">
        <v>70</v>
      </c>
      <c r="C50" s="45">
        <v>0.236020828773277</v>
      </c>
      <c r="D50" s="46">
        <v>144410.36</v>
      </c>
      <c r="E50" s="46">
        <v>28852.33</v>
      </c>
      <c r="F50" s="46">
        <v>115558.03</v>
      </c>
      <c r="G50" s="46">
        <v>8030.24</v>
      </c>
      <c r="H50" s="46">
        <v>1606.05</v>
      </c>
      <c r="I50" s="46">
        <v>64.24</v>
      </c>
      <c r="J50" s="46">
        <v>6359.95</v>
      </c>
      <c r="K50" s="46">
        <v>1130496.0907332138</v>
      </c>
      <c r="L50" s="46">
        <v>226128.0887513175</v>
      </c>
      <c r="M50" s="47">
        <v>904368.0019818963</v>
      </c>
      <c r="N50" s="46">
        <v>0</v>
      </c>
      <c r="O50" s="46">
        <v>0</v>
      </c>
      <c r="P50" s="46">
        <v>0</v>
      </c>
      <c r="Q50" s="30">
        <f t="shared" si="0"/>
        <v>1026285.9819818963</v>
      </c>
    </row>
    <row r="51" spans="1:17" ht="12.75">
      <c r="A51" s="53">
        <v>40</v>
      </c>
      <c r="B51" s="44" t="s">
        <v>71</v>
      </c>
      <c r="C51" s="45">
        <v>0.079755417407748</v>
      </c>
      <c r="D51" s="46">
        <v>32830.04</v>
      </c>
      <c r="E51" s="46">
        <v>7374.19</v>
      </c>
      <c r="F51" s="46">
        <v>25455.85</v>
      </c>
      <c r="G51" s="46">
        <v>2713.56</v>
      </c>
      <c r="H51" s="46">
        <v>542.71</v>
      </c>
      <c r="I51" s="46">
        <v>21.71</v>
      </c>
      <c r="J51" s="46">
        <v>2149.14</v>
      </c>
      <c r="K51" s="46">
        <v>363707.7112708929</v>
      </c>
      <c r="L51" s="46">
        <v>76412.4773483003</v>
      </c>
      <c r="M51" s="47">
        <v>287295.2339225926</v>
      </c>
      <c r="N51" s="46">
        <v>0</v>
      </c>
      <c r="O51" s="46">
        <v>0</v>
      </c>
      <c r="P51" s="46">
        <v>0</v>
      </c>
      <c r="Q51" s="30">
        <f t="shared" si="0"/>
        <v>314900.2239225926</v>
      </c>
    </row>
    <row r="52" spans="1:17" ht="12.75">
      <c r="A52" s="53">
        <v>41</v>
      </c>
      <c r="B52" s="44" t="s">
        <v>72</v>
      </c>
      <c r="C52" s="45">
        <v>0.08076391055375</v>
      </c>
      <c r="D52" s="46">
        <v>14010.41</v>
      </c>
      <c r="E52" s="46">
        <v>2717.62</v>
      </c>
      <c r="F52" s="46">
        <v>11292.79</v>
      </c>
      <c r="G52" s="46">
        <v>2747.88</v>
      </c>
      <c r="H52" s="46">
        <v>549.58</v>
      </c>
      <c r="I52" s="46">
        <v>21.98</v>
      </c>
      <c r="J52" s="46">
        <v>2176.32</v>
      </c>
      <c r="K52" s="46">
        <v>386844.1297220335</v>
      </c>
      <c r="L52" s="46">
        <v>77378.71902662625</v>
      </c>
      <c r="M52" s="47">
        <v>309465.41069540725</v>
      </c>
      <c r="N52" s="46">
        <v>0</v>
      </c>
      <c r="O52" s="46">
        <v>0</v>
      </c>
      <c r="P52" s="46">
        <v>0</v>
      </c>
      <c r="Q52" s="30">
        <f t="shared" si="0"/>
        <v>322934.52069540723</v>
      </c>
    </row>
    <row r="53" spans="1:17" ht="12.75">
      <c r="A53" s="53">
        <v>42</v>
      </c>
      <c r="B53" s="44" t="s">
        <v>73</v>
      </c>
      <c r="C53" s="45">
        <v>0.234122232784409</v>
      </c>
      <c r="D53" s="46">
        <v>52238.96</v>
      </c>
      <c r="E53" s="46">
        <v>9549.1</v>
      </c>
      <c r="F53" s="46">
        <v>42689.86</v>
      </c>
      <c r="G53" s="46">
        <v>7965.66</v>
      </c>
      <c r="H53" s="46">
        <v>1593.13</v>
      </c>
      <c r="I53" s="46">
        <v>63.73</v>
      </c>
      <c r="J53" s="46">
        <v>6308.8</v>
      </c>
      <c r="K53" s="46">
        <v>1121402.0856621969</v>
      </c>
      <c r="L53" s="46">
        <v>224309.02179554367</v>
      </c>
      <c r="M53" s="47">
        <v>897093.0638666532</v>
      </c>
      <c r="N53" s="46">
        <v>0</v>
      </c>
      <c r="O53" s="46">
        <v>0</v>
      </c>
      <c r="P53" s="46">
        <v>0</v>
      </c>
      <c r="Q53" s="30">
        <f t="shared" si="0"/>
        <v>946091.7238666533</v>
      </c>
    </row>
    <row r="54" spans="1:17" ht="12.75">
      <c r="A54" s="53">
        <v>43</v>
      </c>
      <c r="B54" s="44" t="s">
        <v>74</v>
      </c>
      <c r="C54" s="45">
        <v>0.237201662287457</v>
      </c>
      <c r="D54" s="46">
        <v>126204.48</v>
      </c>
      <c r="E54" s="46">
        <v>25324.47</v>
      </c>
      <c r="F54" s="46">
        <v>100880.01</v>
      </c>
      <c r="G54" s="46">
        <v>8070.41</v>
      </c>
      <c r="H54" s="46">
        <v>1614.08</v>
      </c>
      <c r="I54" s="46">
        <v>64.56</v>
      </c>
      <c r="J54" s="46">
        <v>6391.77</v>
      </c>
      <c r="K54" s="46">
        <v>1136152.033987435</v>
      </c>
      <c r="L54" s="46">
        <v>227259.4312648225</v>
      </c>
      <c r="M54" s="47">
        <v>908892.6027226124</v>
      </c>
      <c r="N54" s="46">
        <v>0</v>
      </c>
      <c r="O54" s="46">
        <v>0</v>
      </c>
      <c r="P54" s="46">
        <v>0</v>
      </c>
      <c r="Q54" s="30">
        <f t="shared" si="0"/>
        <v>1016164.3827226125</v>
      </c>
    </row>
    <row r="55" spans="1:17" ht="12.75">
      <c r="A55" s="53">
        <v>44</v>
      </c>
      <c r="B55" s="44" t="s">
        <v>75</v>
      </c>
      <c r="C55" s="45">
        <v>0.080136236903054</v>
      </c>
      <c r="D55" s="46">
        <v>6690.26</v>
      </c>
      <c r="E55" s="46">
        <v>1533.33</v>
      </c>
      <c r="F55" s="46">
        <v>5156.93</v>
      </c>
      <c r="G55" s="46">
        <v>2726.51</v>
      </c>
      <c r="H55" s="46">
        <v>545.3</v>
      </c>
      <c r="I55" s="46">
        <v>21.81</v>
      </c>
      <c r="J55" s="46">
        <v>2159.4</v>
      </c>
      <c r="K55" s="46">
        <v>358662.3528842134</v>
      </c>
      <c r="L55" s="46">
        <v>76777.34701409757</v>
      </c>
      <c r="M55" s="47">
        <v>281885.0058701158</v>
      </c>
      <c r="N55" s="46">
        <v>0</v>
      </c>
      <c r="O55" s="46">
        <v>0</v>
      </c>
      <c r="P55" s="46">
        <v>0</v>
      </c>
      <c r="Q55" s="30">
        <f t="shared" si="0"/>
        <v>289201.33587011584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90922.82999999999</v>
      </c>
      <c r="E56" s="46">
        <v>18265.46</v>
      </c>
      <c r="F56" s="46">
        <v>72657.37</v>
      </c>
      <c r="G56" s="46">
        <v>14709.19</v>
      </c>
      <c r="H56" s="46">
        <v>2941.84</v>
      </c>
      <c r="I56" s="46">
        <v>117.67</v>
      </c>
      <c r="J56" s="46">
        <v>11649.68</v>
      </c>
      <c r="K56" s="46">
        <v>2070755.7167569115</v>
      </c>
      <c r="L56" s="46">
        <v>414204.00021235866</v>
      </c>
      <c r="M56" s="47">
        <v>1656551.7165445527</v>
      </c>
      <c r="N56" s="46">
        <v>0</v>
      </c>
      <c r="O56" s="46">
        <v>0</v>
      </c>
      <c r="P56" s="46">
        <v>0</v>
      </c>
      <c r="Q56" s="30">
        <f t="shared" si="0"/>
        <v>1740858.7665445528</v>
      </c>
    </row>
    <row r="57" spans="1:17" ht="12.75">
      <c r="A57" s="53">
        <v>46</v>
      </c>
      <c r="B57" s="44" t="s">
        <v>77</v>
      </c>
      <c r="C57" s="45">
        <v>0.43718767059744</v>
      </c>
      <c r="D57" s="46">
        <v>194200.53000000003</v>
      </c>
      <c r="E57" s="46">
        <v>37579.55</v>
      </c>
      <c r="F57" s="46">
        <v>156620.98</v>
      </c>
      <c r="G57" s="46">
        <v>14874.65</v>
      </c>
      <c r="H57" s="46">
        <v>2974.93</v>
      </c>
      <c r="I57" s="46">
        <v>119</v>
      </c>
      <c r="J57" s="46">
        <v>11780.72</v>
      </c>
      <c r="K57" s="46">
        <v>2094047.8267165264</v>
      </c>
      <c r="L57" s="46">
        <v>418863.02767330856</v>
      </c>
      <c r="M57" s="47">
        <v>1675184.799043218</v>
      </c>
      <c r="N57" s="46">
        <v>0</v>
      </c>
      <c r="O57" s="46">
        <v>0</v>
      </c>
      <c r="P57" s="46">
        <v>0</v>
      </c>
      <c r="Q57" s="30">
        <f t="shared" si="0"/>
        <v>1843586.4990432179</v>
      </c>
    </row>
    <row r="58" spans="1:17" ht="12.75">
      <c r="A58" s="53">
        <v>47</v>
      </c>
      <c r="B58" s="44" t="s">
        <v>78</v>
      </c>
      <c r="C58" s="45">
        <v>0.520710387389373</v>
      </c>
      <c r="D58" s="46">
        <v>236064.39</v>
      </c>
      <c r="E58" s="46">
        <v>44280.880000000005</v>
      </c>
      <c r="F58" s="46">
        <v>191783.51</v>
      </c>
      <c r="G58" s="46">
        <v>17716.38</v>
      </c>
      <c r="H58" s="46">
        <v>3543.28</v>
      </c>
      <c r="I58" s="46">
        <v>141.73</v>
      </c>
      <c r="J58" s="46">
        <v>14031.37</v>
      </c>
      <c r="K58" s="46">
        <v>2494106.1953635598</v>
      </c>
      <c r="L58" s="46">
        <v>498884.9108393127</v>
      </c>
      <c r="M58" s="47">
        <v>1995221.2845242473</v>
      </c>
      <c r="N58" s="46">
        <v>0</v>
      </c>
      <c r="O58" s="46">
        <v>0</v>
      </c>
      <c r="P58" s="46">
        <v>0</v>
      </c>
      <c r="Q58" s="30">
        <f t="shared" si="0"/>
        <v>2201036.1645242474</v>
      </c>
    </row>
    <row r="59" spans="1:17" ht="12.75">
      <c r="A59" s="53">
        <v>48</v>
      </c>
      <c r="B59" s="44" t="s">
        <v>79</v>
      </c>
      <c r="C59" s="45">
        <v>0.56239986113715</v>
      </c>
      <c r="D59" s="46">
        <v>1285172.49</v>
      </c>
      <c r="E59" s="46">
        <v>241921.52</v>
      </c>
      <c r="F59" s="46">
        <v>1043250.97</v>
      </c>
      <c r="G59" s="46">
        <v>19134.79</v>
      </c>
      <c r="H59" s="46">
        <v>3826.96</v>
      </c>
      <c r="I59" s="46">
        <v>153.08</v>
      </c>
      <c r="J59" s="46">
        <v>15154.75</v>
      </c>
      <c r="K59" s="46">
        <v>2693791.074703356</v>
      </c>
      <c r="L59" s="46">
        <v>538826.920103653</v>
      </c>
      <c r="M59" s="47">
        <v>2154964.154599703</v>
      </c>
      <c r="N59" s="46">
        <v>0</v>
      </c>
      <c r="O59" s="46">
        <v>0</v>
      </c>
      <c r="P59" s="46">
        <v>0</v>
      </c>
      <c r="Q59" s="30">
        <f t="shared" si="0"/>
        <v>3213369.8745997027</v>
      </c>
    </row>
    <row r="60" spans="1:17" ht="12.75">
      <c r="A60" s="53">
        <v>49</v>
      </c>
      <c r="B60" s="44" t="s">
        <v>80</v>
      </c>
      <c r="C60" s="45">
        <v>0.079637559192327</v>
      </c>
      <c r="D60" s="46">
        <v>35077.729999999996</v>
      </c>
      <c r="E60" s="46">
        <v>7735.93</v>
      </c>
      <c r="F60" s="46">
        <v>27341.8</v>
      </c>
      <c r="G60" s="46">
        <v>2709.55</v>
      </c>
      <c r="H60" s="46">
        <v>541.91</v>
      </c>
      <c r="I60" s="46">
        <v>21.68</v>
      </c>
      <c r="J60" s="46">
        <v>2145.96</v>
      </c>
      <c r="K60" s="46">
        <v>381449.15652995877</v>
      </c>
      <c r="L60" s="46">
        <v>76299.58560550564</v>
      </c>
      <c r="M60" s="47">
        <v>305149.57092445315</v>
      </c>
      <c r="N60" s="46">
        <v>0</v>
      </c>
      <c r="O60" s="46">
        <v>0</v>
      </c>
      <c r="P60" s="46">
        <v>0</v>
      </c>
      <c r="Q60" s="30">
        <f t="shared" si="0"/>
        <v>334637.33092445316</v>
      </c>
    </row>
    <row r="61" spans="1:17" ht="12.75">
      <c r="A61" s="53">
        <v>50</v>
      </c>
      <c r="B61" s="44" t="s">
        <v>81</v>
      </c>
      <c r="C61" s="45">
        <v>0.085317934301889</v>
      </c>
      <c r="D61" s="46">
        <v>40946.43</v>
      </c>
      <c r="E61" s="46">
        <v>8313.81</v>
      </c>
      <c r="F61" s="46">
        <v>32632.62</v>
      </c>
      <c r="G61" s="46">
        <v>2902.8</v>
      </c>
      <c r="H61" s="46">
        <v>580.56</v>
      </c>
      <c r="I61" s="46">
        <v>23.22</v>
      </c>
      <c r="J61" s="46">
        <v>2299.02</v>
      </c>
      <c r="K61" s="46">
        <v>407908.13055292703</v>
      </c>
      <c r="L61" s="46">
        <v>81741.87087844043</v>
      </c>
      <c r="M61" s="47">
        <v>326166.2596744866</v>
      </c>
      <c r="N61" s="46">
        <v>0</v>
      </c>
      <c r="O61" s="46">
        <v>0</v>
      </c>
      <c r="P61" s="46">
        <v>0</v>
      </c>
      <c r="Q61" s="30">
        <f t="shared" si="0"/>
        <v>361097.8996744866</v>
      </c>
    </row>
    <row r="62" spans="1:17" ht="12.75">
      <c r="A62" s="53">
        <v>51</v>
      </c>
      <c r="B62" s="44" t="s">
        <v>82</v>
      </c>
      <c r="C62" s="45">
        <v>0.098641133066841</v>
      </c>
      <c r="D62" s="46">
        <v>14532.64</v>
      </c>
      <c r="E62" s="46">
        <v>2531.59</v>
      </c>
      <c r="F62" s="46">
        <v>12001.05</v>
      </c>
      <c r="G62" s="46">
        <v>3356.11</v>
      </c>
      <c r="H62" s="46">
        <v>671.22</v>
      </c>
      <c r="I62" s="46">
        <v>26.85</v>
      </c>
      <c r="J62" s="46">
        <v>2658.04</v>
      </c>
      <c r="K62" s="46">
        <v>472472.8040720098</v>
      </c>
      <c r="L62" s="46">
        <v>94506.58729152678</v>
      </c>
      <c r="M62" s="47">
        <v>377966.216780483</v>
      </c>
      <c r="N62" s="46">
        <v>0</v>
      </c>
      <c r="O62" s="46">
        <v>0</v>
      </c>
      <c r="P62" s="46">
        <v>0</v>
      </c>
      <c r="Q62" s="30">
        <f t="shared" si="0"/>
        <v>392625.30678048305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113088.0375</v>
      </c>
      <c r="E63" s="46">
        <v>23823.8475</v>
      </c>
      <c r="F63" s="46">
        <v>89264.19</v>
      </c>
      <c r="G63" s="46">
        <v>3685.61</v>
      </c>
      <c r="H63" s="46">
        <v>737.12</v>
      </c>
      <c r="I63" s="46">
        <v>29.48</v>
      </c>
      <c r="J63" s="46">
        <v>2919.01</v>
      </c>
      <c r="K63" s="46">
        <v>518861.54990871646</v>
      </c>
      <c r="L63" s="46">
        <v>103785.5681604805</v>
      </c>
      <c r="M63" s="47">
        <v>415075.981748236</v>
      </c>
      <c r="N63" s="46">
        <v>0</v>
      </c>
      <c r="O63" s="46">
        <v>0</v>
      </c>
      <c r="P63" s="46">
        <v>0</v>
      </c>
      <c r="Q63" s="30">
        <f t="shared" si="0"/>
        <v>507259.181748236</v>
      </c>
    </row>
    <row r="64" spans="1:17" ht="12.75">
      <c r="A64" s="53">
        <v>53</v>
      </c>
      <c r="B64" s="44" t="s">
        <v>84</v>
      </c>
      <c r="C64" s="45">
        <v>0.339458944619657</v>
      </c>
      <c r="D64" s="46">
        <v>59297.11</v>
      </c>
      <c r="E64" s="46">
        <v>11540.7</v>
      </c>
      <c r="F64" s="46">
        <v>47756.41</v>
      </c>
      <c r="G64" s="46">
        <v>11549.58</v>
      </c>
      <c r="H64" s="46">
        <v>2309.92</v>
      </c>
      <c r="I64" s="46">
        <v>92.4</v>
      </c>
      <c r="J64" s="46">
        <v>9147.26</v>
      </c>
      <c r="K64" s="46">
        <v>1625945.4468540447</v>
      </c>
      <c r="L64" s="46">
        <v>325230.6225511946</v>
      </c>
      <c r="M64" s="47">
        <v>1300714.82430285</v>
      </c>
      <c r="N64" s="46">
        <v>0</v>
      </c>
      <c r="O64" s="46">
        <v>0</v>
      </c>
      <c r="P64" s="46">
        <v>0</v>
      </c>
      <c r="Q64" s="30">
        <f t="shared" si="0"/>
        <v>1357618.49430285</v>
      </c>
    </row>
    <row r="65" spans="1:17" ht="12.75">
      <c r="A65" s="53">
        <v>54</v>
      </c>
      <c r="B65" s="44" t="s">
        <v>85</v>
      </c>
      <c r="C65" s="45">
        <v>0.133143166165461</v>
      </c>
      <c r="D65" s="46">
        <v>87741.57</v>
      </c>
      <c r="E65" s="46">
        <v>11531.82</v>
      </c>
      <c r="F65" s="46">
        <v>76209.75</v>
      </c>
      <c r="G65" s="46">
        <v>4530</v>
      </c>
      <c r="H65" s="46">
        <v>906</v>
      </c>
      <c r="I65" s="46">
        <v>36.24</v>
      </c>
      <c r="J65" s="46">
        <v>3587.76</v>
      </c>
      <c r="K65" s="46">
        <v>637731.1801772341</v>
      </c>
      <c r="L65" s="46">
        <v>127562.53515935967</v>
      </c>
      <c r="M65" s="47">
        <v>510168.6450178744</v>
      </c>
      <c r="N65" s="46">
        <v>0</v>
      </c>
      <c r="O65" s="46">
        <v>0</v>
      </c>
      <c r="P65" s="46">
        <v>0</v>
      </c>
      <c r="Q65" s="30">
        <f t="shared" si="0"/>
        <v>589966.1550178744</v>
      </c>
    </row>
    <row r="66" spans="1:17" ht="12.75">
      <c r="A66" s="53">
        <v>55</v>
      </c>
      <c r="B66" s="44" t="s">
        <v>86</v>
      </c>
      <c r="C66" s="45">
        <v>0.129386804628176</v>
      </c>
      <c r="D66" s="46">
        <v>152926.53</v>
      </c>
      <c r="E66" s="46">
        <v>32726.27</v>
      </c>
      <c r="F66" s="46">
        <v>120200.26</v>
      </c>
      <c r="G66" s="46">
        <v>4402.19</v>
      </c>
      <c r="H66" s="46">
        <v>880.44</v>
      </c>
      <c r="I66" s="46">
        <v>35.22</v>
      </c>
      <c r="J66" s="46">
        <v>3486.53</v>
      </c>
      <c r="K66" s="46">
        <v>619738.8750308496</v>
      </c>
      <c r="L66" s="46">
        <v>123963.5939659571</v>
      </c>
      <c r="M66" s="47">
        <v>495775.28106489254</v>
      </c>
      <c r="N66" s="46">
        <v>0</v>
      </c>
      <c r="O66" s="46">
        <v>0</v>
      </c>
      <c r="P66" s="46">
        <v>0</v>
      </c>
      <c r="Q66" s="30">
        <f t="shared" si="0"/>
        <v>619462.0710648926</v>
      </c>
    </row>
    <row r="67" spans="1:17" ht="12.75">
      <c r="A67" s="53">
        <v>56</v>
      </c>
      <c r="B67" s="44" t="s">
        <v>87</v>
      </c>
      <c r="C67" s="45">
        <v>0.079717075222197</v>
      </c>
      <c r="D67" s="46">
        <v>23816.3</v>
      </c>
      <c r="E67" s="46">
        <v>5909.39</v>
      </c>
      <c r="F67" s="46">
        <v>17906.91</v>
      </c>
      <c r="G67" s="46">
        <v>2712.26</v>
      </c>
      <c r="H67" s="46">
        <v>542.45</v>
      </c>
      <c r="I67" s="46">
        <v>21.7</v>
      </c>
      <c r="J67" s="46">
        <v>2148.11</v>
      </c>
      <c r="K67" s="46">
        <v>329241.40620665206</v>
      </c>
      <c r="L67" s="46">
        <v>76375.70288521897</v>
      </c>
      <c r="M67" s="47">
        <v>252865.7033214331</v>
      </c>
      <c r="N67" s="46">
        <v>0</v>
      </c>
      <c r="O67" s="46">
        <v>0</v>
      </c>
      <c r="P67" s="46">
        <v>0</v>
      </c>
      <c r="Q67" s="30">
        <f t="shared" si="0"/>
        <v>272920.7233214331</v>
      </c>
    </row>
    <row r="68" spans="1:17" ht="12.75">
      <c r="A68" s="53">
        <v>57</v>
      </c>
      <c r="B68" s="44" t="s">
        <v>88</v>
      </c>
      <c r="C68" s="45">
        <v>0.193106398894048</v>
      </c>
      <c r="D68" s="46">
        <v>69133.23</v>
      </c>
      <c r="E68" s="46">
        <v>12738.9</v>
      </c>
      <c r="F68" s="46">
        <v>56394.33</v>
      </c>
      <c r="G68" s="46">
        <v>6570.14</v>
      </c>
      <c r="H68" s="46">
        <v>1314.03</v>
      </c>
      <c r="I68" s="46">
        <v>52.56</v>
      </c>
      <c r="J68" s="46">
        <v>5203.55</v>
      </c>
      <c r="K68" s="46">
        <v>924943.8235940796</v>
      </c>
      <c r="L68" s="46">
        <v>185012.36918009375</v>
      </c>
      <c r="M68" s="47">
        <v>739931.4544139858</v>
      </c>
      <c r="N68" s="46">
        <v>0</v>
      </c>
      <c r="O68" s="46">
        <v>0</v>
      </c>
      <c r="P68" s="46">
        <v>0</v>
      </c>
      <c r="Q68" s="30">
        <f t="shared" si="0"/>
        <v>801529.3344139858</v>
      </c>
    </row>
    <row r="69" spans="1:17" ht="12.75">
      <c r="A69" s="53">
        <v>58</v>
      </c>
      <c r="B69" s="44" t="s">
        <v>89</v>
      </c>
      <c r="C69" s="45">
        <v>0.104196286698868</v>
      </c>
      <c r="D69" s="46">
        <v>29794.43</v>
      </c>
      <c r="E69" s="46">
        <v>6282.93</v>
      </c>
      <c r="F69" s="46">
        <v>23511.5</v>
      </c>
      <c r="G69" s="46">
        <v>3545.13</v>
      </c>
      <c r="H69" s="46">
        <v>709.03</v>
      </c>
      <c r="I69" s="46">
        <v>28.36</v>
      </c>
      <c r="J69" s="46">
        <v>2807.74</v>
      </c>
      <c r="K69" s="46">
        <v>499080.87992410077</v>
      </c>
      <c r="L69" s="46">
        <v>99828.8931298072</v>
      </c>
      <c r="M69" s="47">
        <v>399251.98679429357</v>
      </c>
      <c r="N69" s="46">
        <v>0</v>
      </c>
      <c r="O69" s="46">
        <v>0</v>
      </c>
      <c r="P69" s="46">
        <v>0</v>
      </c>
      <c r="Q69" s="30">
        <f t="shared" si="0"/>
        <v>425571.22679429356</v>
      </c>
    </row>
    <row r="70" spans="1:17" ht="12.75">
      <c r="A70" s="53">
        <v>59</v>
      </c>
      <c r="B70" s="44" t="s">
        <v>90</v>
      </c>
      <c r="C70" s="45">
        <v>2.72044188104231</v>
      </c>
      <c r="D70" s="46">
        <v>2020056.7525000002</v>
      </c>
      <c r="E70" s="46">
        <v>388023.5925</v>
      </c>
      <c r="F70" s="46">
        <v>1632033.1600000001</v>
      </c>
      <c r="G70" s="46">
        <v>92558.85</v>
      </c>
      <c r="H70" s="46">
        <v>18511.77</v>
      </c>
      <c r="I70" s="46">
        <v>740.47</v>
      </c>
      <c r="J70" s="46">
        <v>73306.61</v>
      </c>
      <c r="K70" s="46">
        <v>13030412.196545705</v>
      </c>
      <c r="L70" s="46">
        <v>2606414.875579645</v>
      </c>
      <c r="M70" s="47">
        <v>10423997.320966061</v>
      </c>
      <c r="N70" s="46">
        <v>0</v>
      </c>
      <c r="O70" s="46">
        <v>0</v>
      </c>
      <c r="P70" s="46">
        <v>0</v>
      </c>
      <c r="Q70" s="30">
        <f t="shared" si="0"/>
        <v>12129337.09096606</v>
      </c>
    </row>
    <row r="71" spans="1:17" ht="12.75">
      <c r="A71" s="53">
        <v>60</v>
      </c>
      <c r="B71" s="44" t="s">
        <v>91</v>
      </c>
      <c r="C71" s="45">
        <v>0.08599437909017</v>
      </c>
      <c r="D71" s="46">
        <v>27108.989999999998</v>
      </c>
      <c r="E71" s="46">
        <v>5020.23</v>
      </c>
      <c r="F71" s="46">
        <v>22088.76</v>
      </c>
      <c r="G71" s="46">
        <v>2925.83</v>
      </c>
      <c r="H71" s="46">
        <v>585.17</v>
      </c>
      <c r="I71" s="46">
        <v>23.41</v>
      </c>
      <c r="J71" s="46">
        <v>2317.25</v>
      </c>
      <c r="K71" s="46">
        <v>411897.1864221465</v>
      </c>
      <c r="L71" s="46">
        <v>82389.94665153879</v>
      </c>
      <c r="M71" s="47">
        <v>329507.23977060773</v>
      </c>
      <c r="N71" s="46">
        <v>0</v>
      </c>
      <c r="O71" s="46">
        <v>0</v>
      </c>
      <c r="P71" s="46">
        <v>0</v>
      </c>
      <c r="Q71" s="30">
        <f t="shared" si="0"/>
        <v>353913.24977060774</v>
      </c>
    </row>
    <row r="72" spans="1:17" ht="12.75">
      <c r="A72" s="53">
        <v>61</v>
      </c>
      <c r="B72" s="44" t="s">
        <v>92</v>
      </c>
      <c r="C72" s="45">
        <v>0.292813338500052</v>
      </c>
      <c r="D72" s="46">
        <v>23649.38</v>
      </c>
      <c r="E72" s="46">
        <v>4238.82</v>
      </c>
      <c r="F72" s="46">
        <v>19410.56</v>
      </c>
      <c r="G72" s="46">
        <v>9962.53</v>
      </c>
      <c r="H72" s="46">
        <v>1992.51</v>
      </c>
      <c r="I72" s="46">
        <v>79.7</v>
      </c>
      <c r="J72" s="46">
        <v>7890.32</v>
      </c>
      <c r="K72" s="46">
        <v>1402521.652749417</v>
      </c>
      <c r="L72" s="46">
        <v>280540.1656079444</v>
      </c>
      <c r="M72" s="47">
        <v>1121981.4871414725</v>
      </c>
      <c r="N72" s="46">
        <v>0</v>
      </c>
      <c r="O72" s="46">
        <v>0</v>
      </c>
      <c r="P72" s="46">
        <v>0</v>
      </c>
      <c r="Q72" s="30">
        <f t="shared" si="0"/>
        <v>1149282.3671414724</v>
      </c>
    </row>
    <row r="73" spans="1:17" ht="12.75">
      <c r="A73" s="53">
        <v>62</v>
      </c>
      <c r="B73" s="44" t="s">
        <v>93</v>
      </c>
      <c r="C73" s="45">
        <v>0.178180596539369</v>
      </c>
      <c r="D73" s="46">
        <v>335204.77</v>
      </c>
      <c r="E73" s="46">
        <v>66547.33</v>
      </c>
      <c r="F73" s="46">
        <v>268657.44</v>
      </c>
      <c r="G73" s="46">
        <v>6062.31</v>
      </c>
      <c r="H73" s="46">
        <v>1212.46</v>
      </c>
      <c r="I73" s="46">
        <v>48.5</v>
      </c>
      <c r="J73" s="46">
        <v>4801.35</v>
      </c>
      <c r="K73" s="46">
        <v>853452.0058814832</v>
      </c>
      <c r="L73" s="46">
        <v>170712.22133360282</v>
      </c>
      <c r="M73" s="47">
        <v>682739.7845478804</v>
      </c>
      <c r="N73" s="46">
        <v>0</v>
      </c>
      <c r="O73" s="46">
        <v>0</v>
      </c>
      <c r="P73" s="46">
        <v>0</v>
      </c>
      <c r="Q73" s="30">
        <f t="shared" si="0"/>
        <v>956198.5745478803</v>
      </c>
    </row>
    <row r="74" spans="1:17" ht="12.75">
      <c r="A74" s="53">
        <v>63</v>
      </c>
      <c r="B74" s="44" t="s">
        <v>94</v>
      </c>
      <c r="C74" s="45">
        <v>0.250413987879604</v>
      </c>
      <c r="D74" s="46">
        <v>88911.45</v>
      </c>
      <c r="E74" s="46">
        <v>17069.83</v>
      </c>
      <c r="F74" s="46">
        <v>71841.62</v>
      </c>
      <c r="G74" s="46">
        <v>8519.95</v>
      </c>
      <c r="H74" s="46">
        <v>1703.99</v>
      </c>
      <c r="I74" s="46">
        <v>68.16</v>
      </c>
      <c r="J74" s="46">
        <v>6747.8</v>
      </c>
      <c r="K74" s="46">
        <v>1199436.6307048737</v>
      </c>
      <c r="L74" s="46">
        <v>239918.04453234124</v>
      </c>
      <c r="M74" s="47">
        <v>959518.5861725325</v>
      </c>
      <c r="N74" s="46">
        <v>0</v>
      </c>
      <c r="O74" s="46">
        <v>0</v>
      </c>
      <c r="P74" s="46">
        <v>0</v>
      </c>
      <c r="Q74" s="30">
        <f t="shared" si="0"/>
        <v>1038108.0061725326</v>
      </c>
    </row>
    <row r="75" spans="1:17" ht="12.75">
      <c r="A75" s="53">
        <v>64</v>
      </c>
      <c r="B75" s="44" t="s">
        <v>95</v>
      </c>
      <c r="C75" s="45">
        <v>1.11775051597248</v>
      </c>
      <c r="D75" s="46">
        <v>246799.66999999998</v>
      </c>
      <c r="E75" s="46">
        <v>53411.58</v>
      </c>
      <c r="F75" s="46">
        <v>193388.09</v>
      </c>
      <c r="G75" s="46">
        <v>38029.75</v>
      </c>
      <c r="H75" s="46">
        <v>7605.95</v>
      </c>
      <c r="I75" s="46">
        <v>304.24</v>
      </c>
      <c r="J75" s="46">
        <v>30119.56</v>
      </c>
      <c r="K75" s="46">
        <v>5353817.604480078</v>
      </c>
      <c r="L75" s="46">
        <v>1070900.093039716</v>
      </c>
      <c r="M75" s="47">
        <v>4282917.511440363</v>
      </c>
      <c r="N75" s="46">
        <v>0</v>
      </c>
      <c r="O75" s="46">
        <v>0</v>
      </c>
      <c r="P75" s="46">
        <v>0</v>
      </c>
      <c r="Q75" s="30">
        <f t="shared" si="0"/>
        <v>4506425.161440363</v>
      </c>
    </row>
    <row r="76" spans="1:17" ht="12.75">
      <c r="A76" s="53">
        <v>65</v>
      </c>
      <c r="B76" s="44" t="s">
        <v>96</v>
      </c>
      <c r="C76" s="45">
        <v>0.245693999232729</v>
      </c>
      <c r="D76" s="46">
        <v>165468.05</v>
      </c>
      <c r="E76" s="46">
        <v>29501.61</v>
      </c>
      <c r="F76" s="46">
        <v>135966.44</v>
      </c>
      <c r="G76" s="46">
        <v>8359.36</v>
      </c>
      <c r="H76" s="46">
        <v>1671.87</v>
      </c>
      <c r="I76" s="46">
        <v>66.87</v>
      </c>
      <c r="J76" s="46">
        <v>6620.62</v>
      </c>
      <c r="K76" s="46">
        <v>1176828.6842835662</v>
      </c>
      <c r="L76" s="46">
        <v>235395.70801866366</v>
      </c>
      <c r="M76" s="47">
        <v>941432.9762649026</v>
      </c>
      <c r="N76" s="46">
        <v>0</v>
      </c>
      <c r="O76" s="46">
        <v>0</v>
      </c>
      <c r="P76" s="46">
        <v>0</v>
      </c>
      <c r="Q76" s="30">
        <f t="shared" si="0"/>
        <v>1084020.0362649027</v>
      </c>
    </row>
    <row r="77" spans="1:17" ht="12.75">
      <c r="A77" s="53">
        <v>66</v>
      </c>
      <c r="B77" s="44" t="s">
        <v>97</v>
      </c>
      <c r="C77" s="45">
        <v>0.171799110731728</v>
      </c>
      <c r="D77" s="46">
        <v>105673.36</v>
      </c>
      <c r="E77" s="46">
        <v>20007.3</v>
      </c>
      <c r="F77" s="46">
        <v>85666.06</v>
      </c>
      <c r="G77" s="46">
        <v>5845.2</v>
      </c>
      <c r="H77" s="46">
        <v>1169.04</v>
      </c>
      <c r="I77" s="46">
        <v>46.76</v>
      </c>
      <c r="J77" s="46">
        <v>4629.4</v>
      </c>
      <c r="K77" s="46">
        <v>822885.8968306798</v>
      </c>
      <c r="L77" s="46">
        <v>164598.16149047902</v>
      </c>
      <c r="M77" s="47">
        <v>658287.7353402008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748583.1953402008</v>
      </c>
    </row>
    <row r="78" spans="1:17" ht="12.75">
      <c r="A78" s="53">
        <v>67</v>
      </c>
      <c r="B78" s="44" t="s">
        <v>98</v>
      </c>
      <c r="C78" s="45">
        <v>0.064741858895115</v>
      </c>
      <c r="D78" s="46">
        <v>10179.43</v>
      </c>
      <c r="E78" s="46">
        <v>2090.59</v>
      </c>
      <c r="F78" s="46">
        <v>8088.84</v>
      </c>
      <c r="G78" s="46">
        <v>2202.74</v>
      </c>
      <c r="H78" s="46">
        <v>440.55</v>
      </c>
      <c r="I78" s="46">
        <v>17.62</v>
      </c>
      <c r="J78" s="46">
        <v>1744.57</v>
      </c>
      <c r="K78" s="46">
        <v>251600.09231712262</v>
      </c>
      <c r="L78" s="46">
        <v>62028.34981329435</v>
      </c>
      <c r="M78" s="47">
        <v>189571.74250382825</v>
      </c>
      <c r="N78" s="46">
        <v>0</v>
      </c>
      <c r="O78" s="46">
        <v>0</v>
      </c>
      <c r="P78" s="46">
        <v>0</v>
      </c>
      <c r="Q78" s="30">
        <f t="shared" si="1"/>
        <v>199405.15250382826</v>
      </c>
    </row>
    <row r="79" spans="1:17" ht="12.75">
      <c r="A79" s="53">
        <v>68</v>
      </c>
      <c r="B79" s="44" t="s">
        <v>99</v>
      </c>
      <c r="C79" s="45">
        <v>0.08999035196569</v>
      </c>
      <c r="D79" s="46">
        <v>16007.130000000001</v>
      </c>
      <c r="E79" s="46">
        <v>3659.26</v>
      </c>
      <c r="F79" s="46">
        <v>12347.87</v>
      </c>
      <c r="G79" s="46">
        <v>3061.78</v>
      </c>
      <c r="H79" s="46">
        <v>612.36</v>
      </c>
      <c r="I79" s="46">
        <v>24.49</v>
      </c>
      <c r="J79" s="46">
        <v>2424.93</v>
      </c>
      <c r="K79" s="46">
        <v>431037.1945081955</v>
      </c>
      <c r="L79" s="46">
        <v>86218.52902697111</v>
      </c>
      <c r="M79" s="47">
        <v>344818.66548122437</v>
      </c>
      <c r="N79" s="46">
        <v>0</v>
      </c>
      <c r="O79" s="46">
        <v>0</v>
      </c>
      <c r="P79" s="46">
        <v>0</v>
      </c>
      <c r="Q79" s="30">
        <f t="shared" si="1"/>
        <v>359591.46548122435</v>
      </c>
    </row>
    <row r="80" spans="1:17" ht="12.75">
      <c r="A80" s="53">
        <v>69</v>
      </c>
      <c r="B80" s="44" t="s">
        <v>100</v>
      </c>
      <c r="C80" s="45">
        <v>0.137879613826938</v>
      </c>
      <c r="D80" s="46">
        <v>75455.17</v>
      </c>
      <c r="E80" s="46">
        <v>13235.22</v>
      </c>
      <c r="F80" s="46">
        <v>62219.95</v>
      </c>
      <c r="G80" s="46">
        <v>4691.14</v>
      </c>
      <c r="H80" s="46">
        <v>938.23</v>
      </c>
      <c r="I80" s="46">
        <v>37.53</v>
      </c>
      <c r="J80" s="46">
        <v>3715.38</v>
      </c>
      <c r="K80" s="46">
        <v>660417.6726936544</v>
      </c>
      <c r="L80" s="46">
        <v>132100.40710310792</v>
      </c>
      <c r="M80" s="47">
        <v>528317.2655905465</v>
      </c>
      <c r="N80" s="46">
        <v>0</v>
      </c>
      <c r="O80" s="46">
        <v>0</v>
      </c>
      <c r="P80" s="46">
        <v>0</v>
      </c>
      <c r="Q80" s="30">
        <f t="shared" si="1"/>
        <v>594252.5955905465</v>
      </c>
    </row>
    <row r="81" spans="1:17" ht="12.75">
      <c r="A81" s="53">
        <v>70</v>
      </c>
      <c r="B81" s="44" t="s">
        <v>101</v>
      </c>
      <c r="C81" s="45">
        <v>0.404478607650183</v>
      </c>
      <c r="D81" s="46">
        <v>87458.92</v>
      </c>
      <c r="E81" s="46">
        <v>15482.13</v>
      </c>
      <c r="F81" s="46">
        <v>71976.79</v>
      </c>
      <c r="G81" s="46">
        <v>13761.76</v>
      </c>
      <c r="H81" s="46">
        <v>2752.35</v>
      </c>
      <c r="I81" s="46">
        <v>110.09</v>
      </c>
      <c r="J81" s="46">
        <v>10899.32</v>
      </c>
      <c r="K81" s="46">
        <v>1937377.5260185704</v>
      </c>
      <c r="L81" s="46">
        <v>387524.8923169801</v>
      </c>
      <c r="M81" s="47">
        <v>1549852.6337015904</v>
      </c>
      <c r="N81" s="46">
        <v>0</v>
      </c>
      <c r="O81" s="46">
        <v>0</v>
      </c>
      <c r="P81" s="46">
        <v>0</v>
      </c>
      <c r="Q81" s="30">
        <f t="shared" si="1"/>
        <v>1632728.7437015902</v>
      </c>
    </row>
    <row r="82" spans="1:17" ht="12.75">
      <c r="A82" s="53">
        <v>71</v>
      </c>
      <c r="B82" s="44" t="s">
        <v>102</v>
      </c>
      <c r="C82" s="45">
        <v>1.67006150484952</v>
      </c>
      <c r="D82" s="46">
        <v>547329.6</v>
      </c>
      <c r="E82" s="46">
        <v>99599.81999999999</v>
      </c>
      <c r="F82" s="46">
        <v>447729.77999999997</v>
      </c>
      <c r="G82" s="46">
        <v>56821.29</v>
      </c>
      <c r="H82" s="46">
        <v>11364.26</v>
      </c>
      <c r="I82" s="46">
        <v>454.57</v>
      </c>
      <c r="J82" s="46">
        <v>45002.46</v>
      </c>
      <c r="K82" s="46">
        <v>7999284.9880295545</v>
      </c>
      <c r="L82" s="46">
        <v>1600061.099986913</v>
      </c>
      <c r="M82" s="47">
        <v>6399223.888042642</v>
      </c>
      <c r="N82" s="46">
        <v>0</v>
      </c>
      <c r="O82" s="46">
        <v>0</v>
      </c>
      <c r="P82" s="46">
        <v>0</v>
      </c>
      <c r="Q82" s="30">
        <f t="shared" si="1"/>
        <v>6891956.128042642</v>
      </c>
    </row>
    <row r="83" spans="1:17" ht="12.75">
      <c r="A83" s="53">
        <v>72</v>
      </c>
      <c r="B83" s="44" t="s">
        <v>103</v>
      </c>
      <c r="C83" s="45">
        <v>0.088814488241706</v>
      </c>
      <c r="D83" s="46">
        <v>26749.76</v>
      </c>
      <c r="E83" s="46">
        <v>5674.39</v>
      </c>
      <c r="F83" s="46">
        <v>21075.37</v>
      </c>
      <c r="G83" s="46">
        <v>3021.78</v>
      </c>
      <c r="H83" s="46">
        <v>604.36</v>
      </c>
      <c r="I83" s="46">
        <v>24.17</v>
      </c>
      <c r="J83" s="46">
        <v>2393.25</v>
      </c>
      <c r="K83" s="46">
        <v>396254.0932113555</v>
      </c>
      <c r="L83" s="46">
        <v>85091.81321734305</v>
      </c>
      <c r="M83" s="47">
        <v>311162.27999401244</v>
      </c>
      <c r="N83" s="46">
        <v>0</v>
      </c>
      <c r="O83" s="46">
        <v>0</v>
      </c>
      <c r="P83" s="46">
        <v>0</v>
      </c>
      <c r="Q83" s="30">
        <f t="shared" si="1"/>
        <v>334630.89999401243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170457.83500000002</v>
      </c>
      <c r="E84" s="46">
        <v>35346.765</v>
      </c>
      <c r="F84" s="46">
        <v>135111.07</v>
      </c>
      <c r="G84" s="46">
        <v>17499.23</v>
      </c>
      <c r="H84" s="46">
        <v>3499.85</v>
      </c>
      <c r="I84" s="46">
        <v>139.99</v>
      </c>
      <c r="J84" s="46">
        <v>13859.39</v>
      </c>
      <c r="K84" s="46">
        <v>2463539.366566688</v>
      </c>
      <c r="L84" s="46">
        <v>492770.6952291862</v>
      </c>
      <c r="M84" s="47">
        <v>1970768.6713375018</v>
      </c>
      <c r="N84" s="46">
        <v>0</v>
      </c>
      <c r="O84" s="46">
        <v>0</v>
      </c>
      <c r="P84" s="46">
        <v>0</v>
      </c>
      <c r="Q84" s="30">
        <f t="shared" si="1"/>
        <v>2119739.131337502</v>
      </c>
    </row>
    <row r="85" spans="1:17" ht="12.75">
      <c r="A85" s="53">
        <v>74</v>
      </c>
      <c r="B85" s="44" t="s">
        <v>105</v>
      </c>
      <c r="C85" s="45">
        <v>0.090305216928378</v>
      </c>
      <c r="D85" s="46">
        <v>46595.53</v>
      </c>
      <c r="E85" s="46">
        <v>8791.54</v>
      </c>
      <c r="F85" s="46">
        <v>37803.99</v>
      </c>
      <c r="G85" s="46">
        <v>3072.5</v>
      </c>
      <c r="H85" s="46">
        <v>614.5</v>
      </c>
      <c r="I85" s="46">
        <v>24.58</v>
      </c>
      <c r="J85" s="46">
        <v>2433.42</v>
      </c>
      <c r="K85" s="46">
        <v>432545.3748546132</v>
      </c>
      <c r="L85" s="46">
        <v>86520.1703885042</v>
      </c>
      <c r="M85" s="47">
        <v>346025.204466109</v>
      </c>
      <c r="N85" s="46">
        <v>0</v>
      </c>
      <c r="O85" s="46">
        <v>0</v>
      </c>
      <c r="P85" s="46">
        <v>0</v>
      </c>
      <c r="Q85" s="30">
        <f t="shared" si="1"/>
        <v>386262.61446610896</v>
      </c>
    </row>
    <row r="86" spans="1:17" ht="12.75">
      <c r="A86" s="53">
        <v>75</v>
      </c>
      <c r="B86" s="44" t="s">
        <v>106</v>
      </c>
      <c r="C86" s="45">
        <v>0.094027675870519</v>
      </c>
      <c r="D86" s="46">
        <v>35590.840000000004</v>
      </c>
      <c r="E86" s="46">
        <v>5681.7300000000005</v>
      </c>
      <c r="F86" s="46">
        <v>29909.11</v>
      </c>
      <c r="G86" s="46">
        <v>3199.14</v>
      </c>
      <c r="H86" s="46">
        <v>639.83</v>
      </c>
      <c r="I86" s="46">
        <v>25.59</v>
      </c>
      <c r="J86" s="46">
        <v>2533.72</v>
      </c>
      <c r="K86" s="46">
        <v>450375.117674244</v>
      </c>
      <c r="L86" s="46">
        <v>90086.50911018354</v>
      </c>
      <c r="M86" s="47">
        <v>360288.6085640604</v>
      </c>
      <c r="N86" s="46">
        <v>0</v>
      </c>
      <c r="O86" s="46">
        <v>0</v>
      </c>
      <c r="P86" s="46">
        <v>0</v>
      </c>
      <c r="Q86" s="30">
        <f t="shared" si="1"/>
        <v>392731.43856406043</v>
      </c>
    </row>
    <row r="87" spans="1:17" ht="12.75">
      <c r="A87" s="53">
        <v>76</v>
      </c>
      <c r="B87" s="44" t="s">
        <v>107</v>
      </c>
      <c r="C87" s="45">
        <v>0.072132002831398</v>
      </c>
      <c r="D87" s="46">
        <v>13260.61</v>
      </c>
      <c r="E87" s="46">
        <v>2281.77</v>
      </c>
      <c r="F87" s="46">
        <v>10978.84</v>
      </c>
      <c r="G87" s="46">
        <v>2454.19</v>
      </c>
      <c r="H87" s="46">
        <v>490.84</v>
      </c>
      <c r="I87" s="46">
        <v>19.63</v>
      </c>
      <c r="J87" s="46">
        <v>1943.72</v>
      </c>
      <c r="K87" s="46">
        <v>345498.80001237604</v>
      </c>
      <c r="L87" s="46">
        <v>69108.55657772787</v>
      </c>
      <c r="M87" s="47">
        <v>276390.2434346482</v>
      </c>
      <c r="N87" s="46">
        <v>0</v>
      </c>
      <c r="O87" s="46">
        <v>0</v>
      </c>
      <c r="P87" s="46">
        <v>0</v>
      </c>
      <c r="Q87" s="30">
        <f t="shared" si="1"/>
        <v>289312.8034346482</v>
      </c>
    </row>
    <row r="88" spans="1:17" ht="12.75">
      <c r="A88" s="53">
        <v>77</v>
      </c>
      <c r="B88" s="44" t="s">
        <v>108</v>
      </c>
      <c r="C88" s="45">
        <v>0.076728665051566</v>
      </c>
      <c r="D88" s="46">
        <v>30974.46</v>
      </c>
      <c r="E88" s="46">
        <v>5921.24</v>
      </c>
      <c r="F88" s="46">
        <v>25053.22</v>
      </c>
      <c r="G88" s="46">
        <v>2610.58</v>
      </c>
      <c r="H88" s="46">
        <v>522.12</v>
      </c>
      <c r="I88" s="46">
        <v>20.88</v>
      </c>
      <c r="J88" s="46">
        <v>2067.58</v>
      </c>
      <c r="K88" s="46">
        <v>367515.9934000055</v>
      </c>
      <c r="L88" s="46">
        <v>73512.51901592602</v>
      </c>
      <c r="M88" s="47">
        <v>294003.4743840795</v>
      </c>
      <c r="N88" s="46">
        <v>0</v>
      </c>
      <c r="O88" s="46">
        <v>0</v>
      </c>
      <c r="P88" s="46">
        <v>0</v>
      </c>
      <c r="Q88" s="30">
        <f t="shared" si="1"/>
        <v>321124.2743840795</v>
      </c>
    </row>
    <row r="89" spans="1:17" ht="12.75">
      <c r="A89" s="53">
        <v>78</v>
      </c>
      <c r="B89" s="44" t="s">
        <v>109</v>
      </c>
      <c r="C89" s="45">
        <v>0.251380675978377</v>
      </c>
      <c r="D89" s="46">
        <v>9740.69</v>
      </c>
      <c r="E89" s="46">
        <v>2936.42</v>
      </c>
      <c r="F89" s="46">
        <v>6804.27</v>
      </c>
      <c r="G89" s="46">
        <v>8552.84</v>
      </c>
      <c r="H89" s="46">
        <v>1710.57</v>
      </c>
      <c r="I89" s="46">
        <v>68.42</v>
      </c>
      <c r="J89" s="46">
        <v>6773.85</v>
      </c>
      <c r="K89" s="46">
        <v>1204066.9772109953</v>
      </c>
      <c r="L89" s="46">
        <v>240844.17159378334</v>
      </c>
      <c r="M89" s="47">
        <v>963222.805617212</v>
      </c>
      <c r="N89" s="46">
        <v>0</v>
      </c>
      <c r="O89" s="46">
        <v>0</v>
      </c>
      <c r="P89" s="46">
        <v>0</v>
      </c>
      <c r="Q89" s="30">
        <f t="shared" si="1"/>
        <v>976800.925617212</v>
      </c>
    </row>
    <row r="90" spans="1:17" ht="12.75">
      <c r="A90" s="53">
        <v>79</v>
      </c>
      <c r="B90" s="44" t="s">
        <v>110</v>
      </c>
      <c r="C90" s="45">
        <v>0.096342027843371</v>
      </c>
      <c r="D90" s="46">
        <v>17133.36</v>
      </c>
      <c r="E90" s="46">
        <v>2954.33</v>
      </c>
      <c r="F90" s="46">
        <v>14179.03</v>
      </c>
      <c r="G90" s="46">
        <v>3277.89</v>
      </c>
      <c r="H90" s="46">
        <v>655.58</v>
      </c>
      <c r="I90" s="46">
        <v>26.22</v>
      </c>
      <c r="J90" s="46">
        <v>2596.09</v>
      </c>
      <c r="K90" s="46">
        <v>461460.4182347505</v>
      </c>
      <c r="L90" s="46">
        <v>92303.81839277578</v>
      </c>
      <c r="M90" s="47">
        <v>369156.59984197473</v>
      </c>
      <c r="N90" s="46">
        <v>0</v>
      </c>
      <c r="O90" s="46">
        <v>0</v>
      </c>
      <c r="P90" s="46">
        <v>0</v>
      </c>
      <c r="Q90" s="30">
        <f t="shared" si="1"/>
        <v>385931.71984197473</v>
      </c>
    </row>
    <row r="91" spans="1:17" ht="12.75">
      <c r="A91" s="53">
        <v>80</v>
      </c>
      <c r="B91" s="44" t="s">
        <v>111</v>
      </c>
      <c r="C91" s="45">
        <v>0.090263612569181</v>
      </c>
      <c r="D91" s="46">
        <v>8206.65</v>
      </c>
      <c r="E91" s="46">
        <v>1751.04</v>
      </c>
      <c r="F91" s="46">
        <v>6455.61</v>
      </c>
      <c r="G91" s="46">
        <v>3071.09</v>
      </c>
      <c r="H91" s="46">
        <v>614.22</v>
      </c>
      <c r="I91" s="46">
        <v>24.57</v>
      </c>
      <c r="J91" s="46">
        <v>2432.3</v>
      </c>
      <c r="K91" s="46">
        <v>432346.0258875375</v>
      </c>
      <c r="L91" s="46">
        <v>86480.27998509498</v>
      </c>
      <c r="M91" s="47">
        <v>345865.74590244255</v>
      </c>
      <c r="N91" s="46">
        <v>0</v>
      </c>
      <c r="O91" s="46">
        <v>0</v>
      </c>
      <c r="P91" s="46">
        <v>0</v>
      </c>
      <c r="Q91" s="30">
        <f t="shared" si="1"/>
        <v>354753.6559024425</v>
      </c>
    </row>
    <row r="92" spans="1:17" ht="12.75">
      <c r="A92" s="53">
        <v>81</v>
      </c>
      <c r="B92" s="44" t="s">
        <v>112</v>
      </c>
      <c r="C92" s="45">
        <v>0.20217718456883</v>
      </c>
      <c r="D92" s="46">
        <v>89291.06</v>
      </c>
      <c r="E92" s="46">
        <v>18105.469999999998</v>
      </c>
      <c r="F92" s="46">
        <v>71185.59</v>
      </c>
      <c r="G92" s="46">
        <v>6878.78</v>
      </c>
      <c r="H92" s="46">
        <v>1375.76</v>
      </c>
      <c r="I92" s="46">
        <v>55.03</v>
      </c>
      <c r="J92" s="46">
        <v>5447.99</v>
      </c>
      <c r="K92" s="46">
        <v>968391.2234523084</v>
      </c>
      <c r="L92" s="46">
        <v>193702.98727003392</v>
      </c>
      <c r="M92" s="47">
        <v>774688.2361822745</v>
      </c>
      <c r="N92" s="46">
        <v>0</v>
      </c>
      <c r="O92" s="46">
        <v>0</v>
      </c>
      <c r="P92" s="46">
        <v>0</v>
      </c>
      <c r="Q92" s="30">
        <f t="shared" si="1"/>
        <v>851321.8161822745</v>
      </c>
    </row>
    <row r="93" spans="1:17" ht="12.75">
      <c r="A93" s="53">
        <v>82</v>
      </c>
      <c r="B93" s="44" t="s">
        <v>113</v>
      </c>
      <c r="C93" s="45">
        <v>0.235957268718544</v>
      </c>
      <c r="D93" s="46">
        <v>40133.46</v>
      </c>
      <c r="E93" s="46">
        <v>6844.51</v>
      </c>
      <c r="F93" s="46">
        <v>33288.95</v>
      </c>
      <c r="G93" s="46">
        <v>8028.08</v>
      </c>
      <c r="H93" s="46">
        <v>1605.62</v>
      </c>
      <c r="I93" s="46">
        <v>64.22</v>
      </c>
      <c r="J93" s="46">
        <v>6358.24</v>
      </c>
      <c r="K93" s="46">
        <v>1130191.517831987</v>
      </c>
      <c r="L93" s="46">
        <v>226067.1414060306</v>
      </c>
      <c r="M93" s="47">
        <v>904124.3764259565</v>
      </c>
      <c r="N93" s="46">
        <v>0</v>
      </c>
      <c r="O93" s="46">
        <v>0</v>
      </c>
      <c r="P93" s="46">
        <v>0</v>
      </c>
      <c r="Q93" s="30">
        <f t="shared" si="1"/>
        <v>943771.5664259564</v>
      </c>
    </row>
    <row r="94" spans="1:17" ht="12.75">
      <c r="A94" s="53">
        <v>83</v>
      </c>
      <c r="B94" s="44" t="s">
        <v>114</v>
      </c>
      <c r="C94" s="45">
        <v>0.562273744878763</v>
      </c>
      <c r="D94" s="46">
        <v>216100.44</v>
      </c>
      <c r="E94" s="46">
        <v>43868.63</v>
      </c>
      <c r="F94" s="46">
        <v>172231.81</v>
      </c>
      <c r="G94" s="46">
        <v>19130.49</v>
      </c>
      <c r="H94" s="46">
        <v>3826.1</v>
      </c>
      <c r="I94" s="46">
        <v>153.04</v>
      </c>
      <c r="J94" s="46">
        <v>15151.35</v>
      </c>
      <c r="K94" s="46">
        <v>2693187.0760811884</v>
      </c>
      <c r="L94" s="46">
        <v>538706.1864686043</v>
      </c>
      <c r="M94" s="47">
        <v>2154480.889612584</v>
      </c>
      <c r="N94" s="46">
        <v>0</v>
      </c>
      <c r="O94" s="46">
        <v>0</v>
      </c>
      <c r="P94" s="46">
        <v>0</v>
      </c>
      <c r="Q94" s="30">
        <f t="shared" si="1"/>
        <v>2341864.049612584</v>
      </c>
    </row>
    <row r="95" spans="1:17" ht="12.75">
      <c r="A95" s="53">
        <v>84</v>
      </c>
      <c r="B95" s="44" t="s">
        <v>115</v>
      </c>
      <c r="C95" s="45">
        <v>0.082986214917737</v>
      </c>
      <c r="D95" s="46">
        <v>31685.39</v>
      </c>
      <c r="E95" s="46">
        <v>4883.86</v>
      </c>
      <c r="F95" s="46">
        <v>26801.53</v>
      </c>
      <c r="G95" s="46">
        <v>2823.49</v>
      </c>
      <c r="H95" s="46">
        <v>564.7</v>
      </c>
      <c r="I95" s="46">
        <v>22.59</v>
      </c>
      <c r="J95" s="46">
        <v>2236.2</v>
      </c>
      <c r="K95" s="46">
        <v>397488.5507421302</v>
      </c>
      <c r="L95" s="46">
        <v>79507.84235797478</v>
      </c>
      <c r="M95" s="47">
        <v>317980.7083841554</v>
      </c>
      <c r="N95" s="46">
        <v>0</v>
      </c>
      <c r="O95" s="46">
        <v>0</v>
      </c>
      <c r="P95" s="46">
        <v>0</v>
      </c>
      <c r="Q95" s="30">
        <f t="shared" si="1"/>
        <v>347018.4383841554</v>
      </c>
    </row>
    <row r="96" spans="1:17" ht="12.75">
      <c r="A96" s="53">
        <v>85</v>
      </c>
      <c r="B96" s="44" t="s">
        <v>116</v>
      </c>
      <c r="C96" s="45">
        <v>0.134284623429199</v>
      </c>
      <c r="D96" s="46">
        <v>37815.64</v>
      </c>
      <c r="E96" s="46">
        <v>7285.37</v>
      </c>
      <c r="F96" s="46">
        <v>30530.27</v>
      </c>
      <c r="G96" s="46">
        <v>4568.81</v>
      </c>
      <c r="H96" s="46">
        <v>913.76</v>
      </c>
      <c r="I96" s="46">
        <v>36.55</v>
      </c>
      <c r="J96" s="46">
        <v>3618.5</v>
      </c>
      <c r="K96" s="46">
        <v>643198.4836151866</v>
      </c>
      <c r="L96" s="46">
        <v>128656.17302542625</v>
      </c>
      <c r="M96" s="47">
        <v>514542.31058976037</v>
      </c>
      <c r="N96" s="46">
        <v>0</v>
      </c>
      <c r="O96" s="46">
        <v>0</v>
      </c>
      <c r="P96" s="46">
        <v>0</v>
      </c>
      <c r="Q96" s="30">
        <f t="shared" si="1"/>
        <v>548691.0805897603</v>
      </c>
    </row>
    <row r="97" spans="1:17" ht="12.75">
      <c r="A97" s="53">
        <v>86</v>
      </c>
      <c r="B97" s="44" t="s">
        <v>117</v>
      </c>
      <c r="C97" s="45">
        <v>0.127576263530778</v>
      </c>
      <c r="D97" s="46">
        <v>69603.6</v>
      </c>
      <c r="E97" s="46">
        <v>13254.36</v>
      </c>
      <c r="F97" s="46">
        <v>56349.24</v>
      </c>
      <c r="G97" s="46">
        <v>4340.58</v>
      </c>
      <c r="H97" s="46">
        <v>868.12</v>
      </c>
      <c r="I97" s="46">
        <v>34.72</v>
      </c>
      <c r="J97" s="46">
        <v>3437.74</v>
      </c>
      <c r="K97" s="46">
        <v>611066.7108292738</v>
      </c>
      <c r="L97" s="46">
        <v>122228.94808518482</v>
      </c>
      <c r="M97" s="47">
        <v>488837.76274408895</v>
      </c>
      <c r="N97" s="46">
        <v>0</v>
      </c>
      <c r="O97" s="46">
        <v>0</v>
      </c>
      <c r="P97" s="46">
        <v>0</v>
      </c>
      <c r="Q97" s="30">
        <f t="shared" si="1"/>
        <v>548624.742744089</v>
      </c>
    </row>
    <row r="98" spans="1:17" ht="12.75">
      <c r="A98" s="53">
        <v>87</v>
      </c>
      <c r="B98" s="44" t="s">
        <v>118</v>
      </c>
      <c r="C98" s="45">
        <v>0.130450311975322</v>
      </c>
      <c r="D98" s="46">
        <v>106532</v>
      </c>
      <c r="E98" s="46">
        <v>20734.65</v>
      </c>
      <c r="F98" s="46">
        <v>85797.35</v>
      </c>
      <c r="G98" s="46">
        <v>4438.39</v>
      </c>
      <c r="H98" s="46">
        <v>887.68</v>
      </c>
      <c r="I98" s="46">
        <v>35.51</v>
      </c>
      <c r="J98" s="46">
        <v>3515.2</v>
      </c>
      <c r="K98" s="46">
        <v>606697.7880099231</v>
      </c>
      <c r="L98" s="46">
        <v>124982.5393958848</v>
      </c>
      <c r="M98" s="47">
        <v>481715.2486140382</v>
      </c>
      <c r="N98" s="46">
        <v>0</v>
      </c>
      <c r="O98" s="46">
        <v>0</v>
      </c>
      <c r="P98" s="46">
        <v>0</v>
      </c>
      <c r="Q98" s="30">
        <f t="shared" si="1"/>
        <v>571027.7986140383</v>
      </c>
    </row>
    <row r="99" spans="1:17" ht="12.75">
      <c r="A99" s="53">
        <v>88</v>
      </c>
      <c r="B99" s="44" t="s">
        <v>119</v>
      </c>
      <c r="C99" s="45">
        <v>0.142662148617558</v>
      </c>
      <c r="D99" s="46">
        <v>21555.11</v>
      </c>
      <c r="E99" s="46">
        <v>5069.06</v>
      </c>
      <c r="F99" s="46">
        <v>16486.05</v>
      </c>
      <c r="G99" s="46">
        <v>4853.86</v>
      </c>
      <c r="H99" s="46">
        <v>970.77</v>
      </c>
      <c r="I99" s="46">
        <v>38.83</v>
      </c>
      <c r="J99" s="46">
        <v>3844.26</v>
      </c>
      <c r="K99" s="46">
        <v>683325.2159451891</v>
      </c>
      <c r="L99" s="46">
        <v>136682.46019660908</v>
      </c>
      <c r="M99" s="47">
        <v>546642.75574858</v>
      </c>
      <c r="N99" s="46">
        <v>0</v>
      </c>
      <c r="O99" s="46">
        <v>0</v>
      </c>
      <c r="P99" s="46">
        <v>0</v>
      </c>
      <c r="Q99" s="30">
        <f t="shared" si="1"/>
        <v>566973.06574858</v>
      </c>
    </row>
    <row r="100" spans="1:17" ht="12.75">
      <c r="A100" s="53">
        <v>89</v>
      </c>
      <c r="B100" s="44" t="s">
        <v>120</v>
      </c>
      <c r="C100" s="45">
        <v>1.03904423089681</v>
      </c>
      <c r="D100" s="46">
        <v>1201632.7550000001</v>
      </c>
      <c r="E100" s="46">
        <v>200716.585</v>
      </c>
      <c r="F100" s="46">
        <v>1000916.17</v>
      </c>
      <c r="G100" s="46">
        <v>35351.9</v>
      </c>
      <c r="H100" s="46">
        <v>7070.38</v>
      </c>
      <c r="I100" s="46">
        <v>282.82</v>
      </c>
      <c r="J100" s="46">
        <v>27998.7</v>
      </c>
      <c r="K100" s="46">
        <v>4976829.226400761</v>
      </c>
      <c r="L100" s="46">
        <v>995492.8756024074</v>
      </c>
      <c r="M100" s="47">
        <v>3981336.350798353</v>
      </c>
      <c r="N100" s="46">
        <v>0</v>
      </c>
      <c r="O100" s="46">
        <v>0</v>
      </c>
      <c r="P100" s="46">
        <v>0</v>
      </c>
      <c r="Q100" s="30">
        <f t="shared" si="1"/>
        <v>5010251.220798353</v>
      </c>
    </row>
    <row r="101" spans="1:17" ht="12.75">
      <c r="A101" s="53">
        <v>90</v>
      </c>
      <c r="B101" s="44" t="s">
        <v>121</v>
      </c>
      <c r="C101" s="45">
        <v>0.092169773285518</v>
      </c>
      <c r="D101" s="46">
        <v>51472.4</v>
      </c>
      <c r="E101" s="46">
        <v>9921.29</v>
      </c>
      <c r="F101" s="46">
        <v>41551.11</v>
      </c>
      <c r="G101" s="46">
        <v>3135.94</v>
      </c>
      <c r="H101" s="46">
        <v>627.19</v>
      </c>
      <c r="I101" s="46">
        <v>25.09</v>
      </c>
      <c r="J101" s="46">
        <v>2483.66</v>
      </c>
      <c r="K101" s="46">
        <v>441476.0964891235</v>
      </c>
      <c r="L101" s="46">
        <v>88306.5188237903</v>
      </c>
      <c r="M101" s="47">
        <v>353169.57766533317</v>
      </c>
      <c r="N101" s="46">
        <v>0</v>
      </c>
      <c r="O101" s="46">
        <v>0</v>
      </c>
      <c r="P101" s="46">
        <v>0</v>
      </c>
      <c r="Q101" s="30">
        <f t="shared" si="1"/>
        <v>397204.3476653332</v>
      </c>
    </row>
    <row r="102" spans="1:17" ht="12.75">
      <c r="A102" s="53">
        <v>91</v>
      </c>
      <c r="B102" s="44" t="s">
        <v>122</v>
      </c>
      <c r="C102" s="45">
        <v>0.144539053475558</v>
      </c>
      <c r="D102" s="46">
        <v>21554.46</v>
      </c>
      <c r="E102" s="46">
        <v>4459.48</v>
      </c>
      <c r="F102" s="46">
        <v>17094.98</v>
      </c>
      <c r="G102" s="46">
        <v>4917.71</v>
      </c>
      <c r="H102" s="46">
        <v>983.54</v>
      </c>
      <c r="I102" s="46">
        <v>39.34</v>
      </c>
      <c r="J102" s="46">
        <v>3894.83</v>
      </c>
      <c r="K102" s="46">
        <v>692315.2708981675</v>
      </c>
      <c r="L102" s="46">
        <v>138480.6725821971</v>
      </c>
      <c r="M102" s="47">
        <v>553834.5983159704</v>
      </c>
      <c r="N102" s="46">
        <v>0</v>
      </c>
      <c r="O102" s="46">
        <v>0</v>
      </c>
      <c r="P102" s="46">
        <v>0</v>
      </c>
      <c r="Q102" s="30">
        <f t="shared" si="1"/>
        <v>574824.4083159703</v>
      </c>
    </row>
    <row r="103" spans="1:17" ht="12.75">
      <c r="A103" s="53">
        <v>92</v>
      </c>
      <c r="B103" s="44" t="s">
        <v>123</v>
      </c>
      <c r="C103" s="45">
        <v>0.196044167475469</v>
      </c>
      <c r="D103" s="46">
        <v>96633.88</v>
      </c>
      <c r="E103" s="46">
        <v>18477.7</v>
      </c>
      <c r="F103" s="46">
        <v>78156.18000000001</v>
      </c>
      <c r="G103" s="46">
        <v>6670.11</v>
      </c>
      <c r="H103" s="46">
        <v>1334.02</v>
      </c>
      <c r="I103" s="46">
        <v>53.36</v>
      </c>
      <c r="J103" s="46">
        <v>5282.73</v>
      </c>
      <c r="K103" s="46">
        <v>938200.1436366914</v>
      </c>
      <c r="L103" s="46">
        <v>187827.01322036254</v>
      </c>
      <c r="M103" s="47">
        <v>750373.1304163288</v>
      </c>
      <c r="N103" s="46">
        <v>0</v>
      </c>
      <c r="O103" s="46">
        <v>0</v>
      </c>
      <c r="P103" s="46">
        <v>0</v>
      </c>
      <c r="Q103" s="30">
        <f t="shared" si="1"/>
        <v>833812.0404163288</v>
      </c>
    </row>
    <row r="104" spans="1:17" ht="12.75">
      <c r="A104" s="53">
        <v>93</v>
      </c>
      <c r="B104" s="44" t="s">
        <v>124</v>
      </c>
      <c r="C104" s="45">
        <v>0.105032663044371</v>
      </c>
      <c r="D104" s="46">
        <v>39937.4</v>
      </c>
      <c r="E104" s="46">
        <v>7643.36</v>
      </c>
      <c r="F104" s="46">
        <v>32294.04</v>
      </c>
      <c r="G104" s="46">
        <v>3573.58</v>
      </c>
      <c r="H104" s="46">
        <v>714.72</v>
      </c>
      <c r="I104" s="46">
        <v>28.59</v>
      </c>
      <c r="J104" s="46">
        <v>2830.27</v>
      </c>
      <c r="K104" s="46">
        <v>503087.13992704847</v>
      </c>
      <c r="L104" s="46">
        <v>100630.34752672997</v>
      </c>
      <c r="M104" s="47">
        <v>402456.7924003185</v>
      </c>
      <c r="N104" s="46">
        <v>0</v>
      </c>
      <c r="O104" s="46">
        <v>0</v>
      </c>
      <c r="P104" s="46">
        <v>0</v>
      </c>
      <c r="Q104" s="30">
        <f t="shared" si="1"/>
        <v>437581.1024003185</v>
      </c>
    </row>
    <row r="105" spans="1:17" ht="12.75">
      <c r="A105" s="53">
        <v>94</v>
      </c>
      <c r="B105" s="44" t="s">
        <v>125</v>
      </c>
      <c r="C105" s="45">
        <v>0.82936826285895</v>
      </c>
      <c r="D105" s="46">
        <v>927285.95</v>
      </c>
      <c r="E105" s="46">
        <v>172643.24</v>
      </c>
      <c r="F105" s="46">
        <v>754642.71</v>
      </c>
      <c r="G105" s="46">
        <v>28217.98</v>
      </c>
      <c r="H105" s="46">
        <v>5643.6</v>
      </c>
      <c r="I105" s="46">
        <v>225.74</v>
      </c>
      <c r="J105" s="46">
        <v>22348.64</v>
      </c>
      <c r="K105" s="46">
        <v>3972520.1521555376</v>
      </c>
      <c r="L105" s="46">
        <v>794605.4040188567</v>
      </c>
      <c r="M105" s="47">
        <v>3177914.748136681</v>
      </c>
      <c r="N105" s="46">
        <v>0</v>
      </c>
      <c r="O105" s="46">
        <v>0</v>
      </c>
      <c r="P105" s="46">
        <v>0</v>
      </c>
      <c r="Q105" s="30">
        <f t="shared" si="1"/>
        <v>3954906.098136681</v>
      </c>
    </row>
    <row r="106" spans="1:17" ht="12.75">
      <c r="A106" s="53">
        <v>95</v>
      </c>
      <c r="B106" s="44" t="s">
        <v>126</v>
      </c>
      <c r="C106" s="45">
        <v>13.5533337938044</v>
      </c>
      <c r="D106" s="46">
        <v>31477401.645</v>
      </c>
      <c r="E106" s="46">
        <v>6111747.495</v>
      </c>
      <c r="F106" s="46">
        <v>25365654.15</v>
      </c>
      <c r="G106" s="46">
        <v>461131.23</v>
      </c>
      <c r="H106" s="46">
        <v>92226.25</v>
      </c>
      <c r="I106" s="46">
        <v>3689.05</v>
      </c>
      <c r="J106" s="46">
        <v>365215.93</v>
      </c>
      <c r="K106" s="46">
        <v>64917957.01170632</v>
      </c>
      <c r="L106" s="46">
        <v>12985248.389667705</v>
      </c>
      <c r="M106" s="47">
        <v>51932708.62203862</v>
      </c>
      <c r="N106" s="46">
        <v>0</v>
      </c>
      <c r="O106" s="46">
        <v>0</v>
      </c>
      <c r="P106" s="46">
        <v>0</v>
      </c>
      <c r="Q106" s="30">
        <f t="shared" si="1"/>
        <v>77663578.70203862</v>
      </c>
    </row>
    <row r="107" spans="1:17" ht="12.75">
      <c r="A107" s="53">
        <v>96</v>
      </c>
      <c r="B107" s="44" t="s">
        <v>127</v>
      </c>
      <c r="C107" s="45">
        <v>0.323727153021689</v>
      </c>
      <c r="D107" s="46">
        <v>401382.54</v>
      </c>
      <c r="E107" s="46">
        <v>79500.3</v>
      </c>
      <c r="F107" s="46">
        <v>321882.24</v>
      </c>
      <c r="G107" s="46">
        <v>11014.31</v>
      </c>
      <c r="H107" s="46">
        <v>2202.86</v>
      </c>
      <c r="I107" s="46">
        <v>88.11</v>
      </c>
      <c r="J107" s="46">
        <v>8723.34</v>
      </c>
      <c r="K107" s="46">
        <v>1550593.0645541924</v>
      </c>
      <c r="L107" s="46">
        <v>310158.20414324134</v>
      </c>
      <c r="M107" s="47">
        <v>1240434.860410951</v>
      </c>
      <c r="N107" s="46">
        <v>0</v>
      </c>
      <c r="O107" s="46">
        <v>0</v>
      </c>
      <c r="P107" s="46">
        <v>0</v>
      </c>
      <c r="Q107" s="30">
        <f t="shared" si="1"/>
        <v>1571040.4404109512</v>
      </c>
    </row>
    <row r="108" spans="1:17" ht="12.75">
      <c r="A108" s="53">
        <v>97</v>
      </c>
      <c r="B108" s="44" t="s">
        <v>128</v>
      </c>
      <c r="C108" s="45">
        <v>0.250646472327614</v>
      </c>
      <c r="D108" s="46">
        <v>177865.085</v>
      </c>
      <c r="E108" s="46">
        <v>36240.025</v>
      </c>
      <c r="F108" s="46">
        <v>141625.06</v>
      </c>
      <c r="G108" s="46">
        <v>8527.86</v>
      </c>
      <c r="H108" s="46">
        <v>1705.57</v>
      </c>
      <c r="I108" s="46">
        <v>68.22</v>
      </c>
      <c r="J108" s="46">
        <v>6754.07</v>
      </c>
      <c r="K108" s="46">
        <v>1200550.0350643625</v>
      </c>
      <c r="L108" s="46">
        <v>240140.65120709778</v>
      </c>
      <c r="M108" s="47">
        <v>960409.3838572646</v>
      </c>
      <c r="N108" s="46">
        <v>0</v>
      </c>
      <c r="O108" s="46">
        <v>0</v>
      </c>
      <c r="P108" s="46">
        <v>0</v>
      </c>
      <c r="Q108" s="30">
        <f t="shared" si="1"/>
        <v>1108788.5138572645</v>
      </c>
    </row>
    <row r="109" spans="1:17" ht="12.75">
      <c r="A109" s="53">
        <v>98</v>
      </c>
      <c r="B109" s="44" t="s">
        <v>129</v>
      </c>
      <c r="C109" s="45">
        <v>0.90660925006542</v>
      </c>
      <c r="D109" s="46">
        <v>560486.7775</v>
      </c>
      <c r="E109" s="46">
        <v>114660.5375</v>
      </c>
      <c r="F109" s="46">
        <v>445826.24</v>
      </c>
      <c r="G109" s="46">
        <v>30845.99</v>
      </c>
      <c r="H109" s="46">
        <v>6169.2</v>
      </c>
      <c r="I109" s="46">
        <v>246.77</v>
      </c>
      <c r="J109" s="46">
        <v>24430.02</v>
      </c>
      <c r="K109" s="46">
        <v>4342490.263985716</v>
      </c>
      <c r="L109" s="46">
        <v>868608.851027179</v>
      </c>
      <c r="M109" s="47">
        <v>3473881.412958537</v>
      </c>
      <c r="N109" s="46">
        <v>0</v>
      </c>
      <c r="O109" s="46">
        <v>0</v>
      </c>
      <c r="P109" s="46">
        <v>0</v>
      </c>
      <c r="Q109" s="30">
        <f t="shared" si="1"/>
        <v>3944137.672958537</v>
      </c>
    </row>
    <row r="110" spans="1:17" ht="12.75">
      <c r="A110" s="53">
        <v>99</v>
      </c>
      <c r="B110" s="44" t="s">
        <v>130</v>
      </c>
      <c r="C110" s="45">
        <v>0.179319665763393</v>
      </c>
      <c r="D110" s="46">
        <v>23172.76</v>
      </c>
      <c r="E110" s="46">
        <v>4844.55</v>
      </c>
      <c r="F110" s="46">
        <v>18328.21</v>
      </c>
      <c r="G110" s="46">
        <v>6101.08</v>
      </c>
      <c r="H110" s="46">
        <v>1220.22</v>
      </c>
      <c r="I110" s="46">
        <v>48.81</v>
      </c>
      <c r="J110" s="46">
        <v>4832.05</v>
      </c>
      <c r="K110" s="46">
        <v>858908.0088253603</v>
      </c>
      <c r="L110" s="46">
        <v>171803.51805505753</v>
      </c>
      <c r="M110" s="47">
        <v>687104.4907703028</v>
      </c>
      <c r="N110" s="46">
        <v>0</v>
      </c>
      <c r="O110" s="46">
        <v>0</v>
      </c>
      <c r="P110" s="46">
        <v>0</v>
      </c>
      <c r="Q110" s="30">
        <f t="shared" si="1"/>
        <v>710264.7507703028</v>
      </c>
    </row>
    <row r="111" spans="1:17" ht="12.75">
      <c r="A111" s="53">
        <v>100</v>
      </c>
      <c r="B111" s="44" t="s">
        <v>131</v>
      </c>
      <c r="C111" s="45">
        <v>0.140549883413214</v>
      </c>
      <c r="D111" s="46">
        <v>124900.43000000001</v>
      </c>
      <c r="E111" s="46">
        <v>24874.77</v>
      </c>
      <c r="F111" s="46">
        <v>100025.66</v>
      </c>
      <c r="G111" s="46">
        <v>4782.01</v>
      </c>
      <c r="H111" s="46">
        <v>956.4</v>
      </c>
      <c r="I111" s="46">
        <v>38.26</v>
      </c>
      <c r="J111" s="46">
        <v>3787.35</v>
      </c>
      <c r="K111" s="46">
        <v>673207.9449805196</v>
      </c>
      <c r="L111" s="46">
        <v>134658.74405829253</v>
      </c>
      <c r="M111" s="47">
        <v>538549.200922227</v>
      </c>
      <c r="N111" s="46">
        <v>0</v>
      </c>
      <c r="O111" s="46">
        <v>0</v>
      </c>
      <c r="P111" s="46">
        <v>0</v>
      </c>
      <c r="Q111" s="30">
        <f t="shared" si="1"/>
        <v>642362.210922227</v>
      </c>
    </row>
    <row r="112" spans="1:17" ht="12.75">
      <c r="A112" s="53">
        <v>101</v>
      </c>
      <c r="B112" s="44" t="s">
        <v>132</v>
      </c>
      <c r="C112" s="45">
        <v>0.059956095857452</v>
      </c>
      <c r="D112" s="46">
        <v>13461.57</v>
      </c>
      <c r="E112" s="46">
        <v>2564.26</v>
      </c>
      <c r="F112" s="46">
        <v>10897.31</v>
      </c>
      <c r="G112" s="46">
        <v>2039.93</v>
      </c>
      <c r="H112" s="46">
        <v>407.99</v>
      </c>
      <c r="I112" s="46">
        <v>16.32</v>
      </c>
      <c r="J112" s="46">
        <v>1615.62</v>
      </c>
      <c r="K112" s="46">
        <v>287178.6460157742</v>
      </c>
      <c r="L112" s="46">
        <v>57443.07980124478</v>
      </c>
      <c r="M112" s="47">
        <v>229735.56621452942</v>
      </c>
      <c r="N112" s="46">
        <v>0</v>
      </c>
      <c r="O112" s="46">
        <v>0</v>
      </c>
      <c r="P112" s="46">
        <v>0</v>
      </c>
      <c r="Q112" s="30">
        <f t="shared" si="1"/>
        <v>242248.4962145294</v>
      </c>
    </row>
    <row r="113" spans="1:17" ht="12.75">
      <c r="A113" s="53">
        <v>102</v>
      </c>
      <c r="B113" s="44" t="s">
        <v>133</v>
      </c>
      <c r="C113" s="45">
        <v>0.104300332155889</v>
      </c>
      <c r="D113" s="46">
        <v>15259.55</v>
      </c>
      <c r="E113" s="46">
        <v>3246.79</v>
      </c>
      <c r="F113" s="46">
        <v>12012.76</v>
      </c>
      <c r="G113" s="46">
        <v>3548.65</v>
      </c>
      <c r="H113" s="46">
        <v>709.73</v>
      </c>
      <c r="I113" s="46">
        <v>28.39</v>
      </c>
      <c r="J113" s="46">
        <v>2810.53</v>
      </c>
      <c r="K113" s="46">
        <v>499579.12288425554</v>
      </c>
      <c r="L113" s="46">
        <v>99928.47314187473</v>
      </c>
      <c r="M113" s="47">
        <v>399650.64974238083</v>
      </c>
      <c r="N113" s="46">
        <v>0</v>
      </c>
      <c r="O113" s="46">
        <v>0</v>
      </c>
      <c r="P113" s="46">
        <v>0</v>
      </c>
      <c r="Q113" s="30">
        <f t="shared" si="1"/>
        <v>414473.9397423808</v>
      </c>
    </row>
    <row r="114" spans="1:17" ht="12.75">
      <c r="A114" s="53">
        <v>103</v>
      </c>
      <c r="B114" s="44" t="s">
        <v>134</v>
      </c>
      <c r="C114" s="45">
        <v>0.085062957999733</v>
      </c>
      <c r="D114" s="46">
        <v>17513.43</v>
      </c>
      <c r="E114" s="46">
        <v>3476.88</v>
      </c>
      <c r="F114" s="46">
        <v>14036.55</v>
      </c>
      <c r="G114" s="46">
        <v>2894.14</v>
      </c>
      <c r="H114" s="46">
        <v>578.83</v>
      </c>
      <c r="I114" s="46">
        <v>23.15</v>
      </c>
      <c r="J114" s="46">
        <v>2292.16</v>
      </c>
      <c r="K114" s="46">
        <v>407435.79807949124</v>
      </c>
      <c r="L114" s="46">
        <v>81497.54272110068</v>
      </c>
      <c r="M114" s="47">
        <v>325938.25535839057</v>
      </c>
      <c r="N114" s="46">
        <v>0</v>
      </c>
      <c r="O114" s="46">
        <v>0</v>
      </c>
      <c r="P114" s="46">
        <v>0</v>
      </c>
      <c r="Q114" s="30">
        <f t="shared" si="1"/>
        <v>342266.9653583906</v>
      </c>
    </row>
    <row r="115" spans="1:17" ht="12.75">
      <c r="A115" s="53">
        <v>104</v>
      </c>
      <c r="B115" s="44" t="s">
        <v>135</v>
      </c>
      <c r="C115" s="45">
        <v>0.085969233378527</v>
      </c>
      <c r="D115" s="46">
        <v>24062.9</v>
      </c>
      <c r="E115" s="46">
        <v>3840.27</v>
      </c>
      <c r="F115" s="46">
        <v>20222.63</v>
      </c>
      <c r="G115" s="46">
        <v>2924.98</v>
      </c>
      <c r="H115" s="46">
        <v>585</v>
      </c>
      <c r="I115" s="46">
        <v>23.4</v>
      </c>
      <c r="J115" s="46">
        <v>2316.58</v>
      </c>
      <c r="K115" s="46">
        <v>411776.67322579573</v>
      </c>
      <c r="L115" s="46">
        <v>82365.77168878348</v>
      </c>
      <c r="M115" s="47">
        <v>329410.90153701225</v>
      </c>
      <c r="N115" s="46">
        <v>0</v>
      </c>
      <c r="O115" s="46">
        <v>0</v>
      </c>
      <c r="P115" s="46">
        <v>0</v>
      </c>
      <c r="Q115" s="30">
        <f t="shared" si="1"/>
        <v>351950.1115370123</v>
      </c>
    </row>
    <row r="116" spans="1:17" ht="12.75">
      <c r="A116" s="53">
        <v>105</v>
      </c>
      <c r="B116" s="44" t="s">
        <v>136</v>
      </c>
      <c r="C116" s="45">
        <v>0.472881878545695</v>
      </c>
      <c r="D116" s="46">
        <v>402304.21</v>
      </c>
      <c r="E116" s="46">
        <v>77776.43</v>
      </c>
      <c r="F116" s="46">
        <v>324527.78</v>
      </c>
      <c r="G116" s="46">
        <v>16089.08</v>
      </c>
      <c r="H116" s="46">
        <v>3217.82</v>
      </c>
      <c r="I116" s="46">
        <v>128.71</v>
      </c>
      <c r="J116" s="46">
        <v>12742.55</v>
      </c>
      <c r="K116" s="46">
        <v>2265016.6092850305</v>
      </c>
      <c r="L116" s="46">
        <v>453061.0810449866</v>
      </c>
      <c r="M116" s="47">
        <v>1811955.5282400437</v>
      </c>
      <c r="N116" s="46">
        <v>0</v>
      </c>
      <c r="O116" s="46">
        <v>0</v>
      </c>
      <c r="P116" s="46">
        <v>0</v>
      </c>
      <c r="Q116" s="30">
        <f t="shared" si="1"/>
        <v>2149225.8582400437</v>
      </c>
    </row>
    <row r="117" spans="1:17" ht="12.75">
      <c r="A117" s="53">
        <v>106</v>
      </c>
      <c r="B117" s="44" t="s">
        <v>137</v>
      </c>
      <c r="C117" s="45">
        <v>0.08542524171323</v>
      </c>
      <c r="D117" s="46">
        <v>23107.1</v>
      </c>
      <c r="E117" s="46">
        <v>4793.16</v>
      </c>
      <c r="F117" s="46">
        <v>18313.94</v>
      </c>
      <c r="G117" s="46">
        <v>2906.46</v>
      </c>
      <c r="H117" s="46">
        <v>581.29</v>
      </c>
      <c r="I117" s="46">
        <v>23.25</v>
      </c>
      <c r="J117" s="46">
        <v>2301.92</v>
      </c>
      <c r="K117" s="46">
        <v>409171.1160173459</v>
      </c>
      <c r="L117" s="46">
        <v>81844.62683715977</v>
      </c>
      <c r="M117" s="47">
        <v>327326.4891801861</v>
      </c>
      <c r="N117" s="46">
        <v>0</v>
      </c>
      <c r="O117" s="46">
        <v>0</v>
      </c>
      <c r="P117" s="46">
        <v>0</v>
      </c>
      <c r="Q117" s="30">
        <f t="shared" si="1"/>
        <v>347942.3491801861</v>
      </c>
    </row>
    <row r="118" spans="1:17" ht="12.75">
      <c r="A118" s="53">
        <v>107</v>
      </c>
      <c r="B118" s="44" t="s">
        <v>138</v>
      </c>
      <c r="C118" s="45">
        <v>0.138100593957158</v>
      </c>
      <c r="D118" s="46">
        <v>50213.9</v>
      </c>
      <c r="E118" s="46">
        <v>9143.82</v>
      </c>
      <c r="F118" s="46">
        <v>41070.08</v>
      </c>
      <c r="G118" s="46">
        <v>4698.66</v>
      </c>
      <c r="H118" s="46">
        <v>939.73</v>
      </c>
      <c r="I118" s="46">
        <v>37.59</v>
      </c>
      <c r="J118" s="46">
        <v>3721.34</v>
      </c>
      <c r="K118" s="46">
        <v>661476.2698040814</v>
      </c>
      <c r="L118" s="46">
        <v>132312.17548686484</v>
      </c>
      <c r="M118" s="47">
        <v>529164.0943172165</v>
      </c>
      <c r="N118" s="46">
        <v>0</v>
      </c>
      <c r="O118" s="46">
        <v>0</v>
      </c>
      <c r="P118" s="46">
        <v>0</v>
      </c>
      <c r="Q118" s="30">
        <f t="shared" si="1"/>
        <v>573955.5143172166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39795.21</v>
      </c>
      <c r="E119" s="46">
        <v>7820.04</v>
      </c>
      <c r="F119" s="46">
        <v>31975.17</v>
      </c>
      <c r="G119" s="46">
        <v>5108.1</v>
      </c>
      <c r="H119" s="46">
        <v>1021.62</v>
      </c>
      <c r="I119" s="46">
        <v>40.86</v>
      </c>
      <c r="J119" s="46">
        <v>4045.62</v>
      </c>
      <c r="K119" s="46">
        <v>719118.0386368969</v>
      </c>
      <c r="L119" s="46">
        <v>143841.9367863467</v>
      </c>
      <c r="M119" s="47">
        <v>575276.1018505502</v>
      </c>
      <c r="N119" s="46">
        <v>0</v>
      </c>
      <c r="O119" s="46">
        <v>0</v>
      </c>
      <c r="P119" s="46">
        <v>0</v>
      </c>
      <c r="Q119" s="30">
        <f t="shared" si="1"/>
        <v>611296.8918505502</v>
      </c>
    </row>
    <row r="120" spans="1:17" ht="12.75">
      <c r="A120" s="53">
        <v>109</v>
      </c>
      <c r="B120" s="44" t="s">
        <v>140</v>
      </c>
      <c r="C120" s="45">
        <v>0.285626659073011</v>
      </c>
      <c r="D120" s="46">
        <v>156920.36</v>
      </c>
      <c r="E120" s="46">
        <v>29894.83</v>
      </c>
      <c r="F120" s="46">
        <v>127025.53</v>
      </c>
      <c r="G120" s="46">
        <v>9718</v>
      </c>
      <c r="H120" s="46">
        <v>1943.6</v>
      </c>
      <c r="I120" s="46">
        <v>77.74</v>
      </c>
      <c r="J120" s="46">
        <v>7696.66</v>
      </c>
      <c r="K120" s="46">
        <v>1368098.802265285</v>
      </c>
      <c r="L120" s="46">
        <v>273654.7022627885</v>
      </c>
      <c r="M120" s="47">
        <v>1094444.1000024965</v>
      </c>
      <c r="N120" s="46">
        <v>0</v>
      </c>
      <c r="O120" s="46">
        <v>0</v>
      </c>
      <c r="P120" s="46">
        <v>0</v>
      </c>
      <c r="Q120" s="30">
        <f t="shared" si="1"/>
        <v>1229166.2900024964</v>
      </c>
    </row>
    <row r="121" spans="1:17" ht="12.75">
      <c r="A121" s="53">
        <v>110</v>
      </c>
      <c r="B121" s="44" t="s">
        <v>141</v>
      </c>
      <c r="C121" s="45">
        <v>0.382257571268732</v>
      </c>
      <c r="D121" s="46">
        <v>832223.7050000001</v>
      </c>
      <c r="E121" s="46">
        <v>168268.285</v>
      </c>
      <c r="F121" s="46">
        <v>663955.42</v>
      </c>
      <c r="G121" s="46">
        <v>13005.74</v>
      </c>
      <c r="H121" s="46">
        <v>2601.15</v>
      </c>
      <c r="I121" s="46">
        <v>104.05</v>
      </c>
      <c r="J121" s="46">
        <v>10300.54</v>
      </c>
      <c r="K121" s="46">
        <v>1830942.9497860111</v>
      </c>
      <c r="L121" s="46">
        <v>366235.3311273394</v>
      </c>
      <c r="M121" s="47">
        <v>1464707.6186586719</v>
      </c>
      <c r="N121" s="46">
        <v>0</v>
      </c>
      <c r="O121" s="46">
        <v>0</v>
      </c>
      <c r="P121" s="46">
        <v>0</v>
      </c>
      <c r="Q121" s="30">
        <f t="shared" si="1"/>
        <v>2138963.578658672</v>
      </c>
    </row>
    <row r="122" spans="1:17" ht="12.75">
      <c r="A122" s="53">
        <v>111</v>
      </c>
      <c r="B122" s="44" t="s">
        <v>142</v>
      </c>
      <c r="C122" s="45">
        <v>1.0119177647535</v>
      </c>
      <c r="D122" s="46">
        <v>240785.3</v>
      </c>
      <c r="E122" s="46">
        <v>45671.34</v>
      </c>
      <c r="F122" s="46">
        <v>195113.96</v>
      </c>
      <c r="G122" s="46">
        <v>34428.95</v>
      </c>
      <c r="H122" s="46">
        <v>6885.79</v>
      </c>
      <c r="I122" s="46">
        <v>275.43</v>
      </c>
      <c r="J122" s="46">
        <v>27267.73</v>
      </c>
      <c r="K122" s="46">
        <v>4846898.525193317</v>
      </c>
      <c r="L122" s="46">
        <v>969503.354803443</v>
      </c>
      <c r="M122" s="47">
        <v>3877395.170389874</v>
      </c>
      <c r="N122" s="46">
        <v>0</v>
      </c>
      <c r="O122" s="46">
        <v>0</v>
      </c>
      <c r="P122" s="46">
        <v>0</v>
      </c>
      <c r="Q122" s="30">
        <f t="shared" si="1"/>
        <v>4099776.860389874</v>
      </c>
    </row>
    <row r="123" spans="1:17" ht="12.75">
      <c r="A123" s="53">
        <v>112</v>
      </c>
      <c r="B123" s="44" t="s">
        <v>143</v>
      </c>
      <c r="C123" s="45">
        <v>0.077639472012468</v>
      </c>
      <c r="D123" s="46">
        <v>17770.26</v>
      </c>
      <c r="E123" s="46">
        <v>2947.18</v>
      </c>
      <c r="F123" s="46">
        <v>14823.08</v>
      </c>
      <c r="G123" s="46">
        <v>2641.56</v>
      </c>
      <c r="H123" s="46">
        <v>528.31</v>
      </c>
      <c r="I123" s="46">
        <v>21.13</v>
      </c>
      <c r="J123" s="46">
        <v>2092.12</v>
      </c>
      <c r="K123" s="46">
        <v>368098.013788665</v>
      </c>
      <c r="L123" s="46">
        <v>74385.22732253023</v>
      </c>
      <c r="M123" s="47">
        <v>293712.78646613477</v>
      </c>
      <c r="N123" s="46">
        <v>0</v>
      </c>
      <c r="O123" s="46">
        <v>0</v>
      </c>
      <c r="P123" s="46">
        <v>0</v>
      </c>
      <c r="Q123" s="30">
        <f t="shared" si="1"/>
        <v>310627.9864661348</v>
      </c>
    </row>
    <row r="124" spans="1:17" ht="12.75">
      <c r="A124" s="53">
        <v>113</v>
      </c>
      <c r="B124" s="44" t="s">
        <v>144</v>
      </c>
      <c r="C124" s="45">
        <v>0.218522389625572</v>
      </c>
      <c r="D124" s="46">
        <v>508723.06749999995</v>
      </c>
      <c r="E124" s="46">
        <v>94515.03749999999</v>
      </c>
      <c r="F124" s="46">
        <v>414208.02999999997</v>
      </c>
      <c r="G124" s="46">
        <v>7434.9</v>
      </c>
      <c r="H124" s="46">
        <v>1486.98</v>
      </c>
      <c r="I124" s="46">
        <v>59.48</v>
      </c>
      <c r="J124" s="46">
        <v>5888.44</v>
      </c>
      <c r="K124" s="46">
        <v>1046681.5963304967</v>
      </c>
      <c r="L124" s="46">
        <v>209362.99886083417</v>
      </c>
      <c r="M124" s="47">
        <v>837318.5974696625</v>
      </c>
      <c r="N124" s="46">
        <v>0</v>
      </c>
      <c r="O124" s="46">
        <v>0</v>
      </c>
      <c r="P124" s="46">
        <v>0</v>
      </c>
      <c r="Q124" s="30">
        <f t="shared" si="1"/>
        <v>1257415.0674696625</v>
      </c>
    </row>
    <row r="125" spans="1:17" ht="12.75">
      <c r="A125" s="53">
        <v>114</v>
      </c>
      <c r="B125" s="44" t="s">
        <v>145</v>
      </c>
      <c r="C125" s="45">
        <v>0.08365514307074</v>
      </c>
      <c r="D125" s="46">
        <v>17004.35</v>
      </c>
      <c r="E125" s="46">
        <v>3248.35</v>
      </c>
      <c r="F125" s="46">
        <v>13756</v>
      </c>
      <c r="G125" s="46">
        <v>2846.24</v>
      </c>
      <c r="H125" s="46">
        <v>569.25</v>
      </c>
      <c r="I125" s="46">
        <v>22.77</v>
      </c>
      <c r="J125" s="46">
        <v>2254.22</v>
      </c>
      <c r="K125" s="46">
        <v>400692.75391880114</v>
      </c>
      <c r="L125" s="46">
        <v>80148.8148614886</v>
      </c>
      <c r="M125" s="47">
        <v>320543.93905731256</v>
      </c>
      <c r="N125" s="46">
        <v>0</v>
      </c>
      <c r="O125" s="46">
        <v>0</v>
      </c>
      <c r="P125" s="46">
        <v>0</v>
      </c>
      <c r="Q125" s="30">
        <f t="shared" si="1"/>
        <v>336554.1590573125</v>
      </c>
    </row>
    <row r="126" spans="1:17" ht="12.75">
      <c r="A126" s="53">
        <v>115</v>
      </c>
      <c r="B126" s="44" t="s">
        <v>146</v>
      </c>
      <c r="C126" s="45">
        <v>0.780552158718137</v>
      </c>
      <c r="D126" s="46">
        <v>621679.29</v>
      </c>
      <c r="E126" s="46">
        <v>123981.45</v>
      </c>
      <c r="F126" s="46">
        <v>497697.84</v>
      </c>
      <c r="G126" s="46">
        <v>26557.1</v>
      </c>
      <c r="H126" s="46">
        <v>5311.42</v>
      </c>
      <c r="I126" s="46">
        <v>212.46</v>
      </c>
      <c r="J126" s="46">
        <v>21033.22</v>
      </c>
      <c r="K126" s="46">
        <v>3738700.062274203</v>
      </c>
      <c r="L126" s="46">
        <v>747835.4399894356</v>
      </c>
      <c r="M126" s="47">
        <v>2990864.6222847677</v>
      </c>
      <c r="N126" s="46">
        <v>0</v>
      </c>
      <c r="O126" s="46">
        <v>0</v>
      </c>
      <c r="P126" s="46">
        <v>0</v>
      </c>
      <c r="Q126" s="30">
        <f t="shared" si="1"/>
        <v>3509595.6822847677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48280.42999999999</v>
      </c>
      <c r="E127" s="46">
        <v>10046.05</v>
      </c>
      <c r="F127" s="46">
        <v>38234.38</v>
      </c>
      <c r="G127" s="46">
        <v>2446.91</v>
      </c>
      <c r="H127" s="46">
        <v>489.38</v>
      </c>
      <c r="I127" s="46">
        <v>19.58</v>
      </c>
      <c r="J127" s="46">
        <v>1937.95</v>
      </c>
      <c r="K127" s="46">
        <v>344474.2217927049</v>
      </c>
      <c r="L127" s="46">
        <v>68903.66562738353</v>
      </c>
      <c r="M127" s="47">
        <v>275570.5561653214</v>
      </c>
      <c r="N127" s="46">
        <v>0</v>
      </c>
      <c r="O127" s="46">
        <v>0</v>
      </c>
      <c r="P127" s="46">
        <v>0</v>
      </c>
      <c r="Q127" s="30">
        <f t="shared" si="1"/>
        <v>315742.8861653214</v>
      </c>
    </row>
    <row r="128" spans="1:17" ht="12.75">
      <c r="A128" s="53">
        <v>117</v>
      </c>
      <c r="B128" s="44" t="s">
        <v>148</v>
      </c>
      <c r="C128" s="45">
        <v>0.083263729242934</v>
      </c>
      <c r="D128" s="46">
        <v>35285.31</v>
      </c>
      <c r="E128" s="46">
        <v>6549.11</v>
      </c>
      <c r="F128" s="46">
        <v>28736.2</v>
      </c>
      <c r="G128" s="46">
        <v>2832.91</v>
      </c>
      <c r="H128" s="46">
        <v>566.58</v>
      </c>
      <c r="I128" s="46">
        <v>22.66</v>
      </c>
      <c r="J128" s="46">
        <v>2243.67</v>
      </c>
      <c r="K128" s="46">
        <v>381897.085847473</v>
      </c>
      <c r="L128" s="46">
        <v>79773.78066668988</v>
      </c>
      <c r="M128" s="47">
        <v>302123.30518078315</v>
      </c>
      <c r="N128" s="46">
        <v>0</v>
      </c>
      <c r="O128" s="46">
        <v>0</v>
      </c>
      <c r="P128" s="46">
        <v>0</v>
      </c>
      <c r="Q128" s="30">
        <f t="shared" si="1"/>
        <v>333103.17518078315</v>
      </c>
    </row>
    <row r="129" spans="1:17" ht="12.75">
      <c r="A129" s="53">
        <v>118</v>
      </c>
      <c r="B129" s="44" t="s">
        <v>149</v>
      </c>
      <c r="C129" s="45">
        <v>0.135467463026451</v>
      </c>
      <c r="D129" s="46">
        <v>50476.86</v>
      </c>
      <c r="E129" s="46">
        <v>9979.67</v>
      </c>
      <c r="F129" s="46">
        <v>40497.19</v>
      </c>
      <c r="G129" s="46">
        <v>4609.06</v>
      </c>
      <c r="H129" s="46">
        <v>921.81</v>
      </c>
      <c r="I129" s="46">
        <v>36.87</v>
      </c>
      <c r="J129" s="46">
        <v>3650.38</v>
      </c>
      <c r="K129" s="46">
        <v>648863.9197990682</v>
      </c>
      <c r="L129" s="46">
        <v>129789.26769666519</v>
      </c>
      <c r="M129" s="47">
        <v>519074.65210240305</v>
      </c>
      <c r="N129" s="46">
        <v>0</v>
      </c>
      <c r="O129" s="46">
        <v>0</v>
      </c>
      <c r="P129" s="46">
        <v>0</v>
      </c>
      <c r="Q129" s="30">
        <f t="shared" si="1"/>
        <v>563222.2221024031</v>
      </c>
    </row>
    <row r="130" spans="1:17" ht="12.75">
      <c r="A130" s="53">
        <v>119</v>
      </c>
      <c r="B130" s="44" t="s">
        <v>150</v>
      </c>
      <c r="C130" s="45">
        <v>0.252547795026434</v>
      </c>
      <c r="D130" s="46">
        <v>187362.385</v>
      </c>
      <c r="E130" s="46">
        <v>32869.705</v>
      </c>
      <c r="F130" s="46">
        <v>154492.68</v>
      </c>
      <c r="G130" s="46">
        <v>8592.56</v>
      </c>
      <c r="H130" s="46">
        <v>1718.51</v>
      </c>
      <c r="I130" s="46">
        <v>68.74</v>
      </c>
      <c r="J130" s="46">
        <v>6805.31</v>
      </c>
      <c r="K130" s="46">
        <v>1209657.1199383526</v>
      </c>
      <c r="L130" s="46">
        <v>241962.3295424572</v>
      </c>
      <c r="M130" s="47">
        <v>967694.7903958954</v>
      </c>
      <c r="N130" s="46">
        <v>0</v>
      </c>
      <c r="O130" s="46">
        <v>0</v>
      </c>
      <c r="P130" s="46">
        <v>0</v>
      </c>
      <c r="Q130" s="30">
        <f t="shared" si="1"/>
        <v>1128992.7803958952</v>
      </c>
    </row>
    <row r="131" spans="1:17" ht="12.75">
      <c r="A131" s="53">
        <v>120</v>
      </c>
      <c r="B131" s="44" t="s">
        <v>151</v>
      </c>
      <c r="C131" s="45">
        <v>0.168036140975205</v>
      </c>
      <c r="D131" s="46">
        <v>63084.67749999999</v>
      </c>
      <c r="E131" s="46">
        <v>13183.8475</v>
      </c>
      <c r="F131" s="46">
        <v>49900.829999999994</v>
      </c>
      <c r="G131" s="46">
        <v>5717.16</v>
      </c>
      <c r="H131" s="46">
        <v>1143.43</v>
      </c>
      <c r="I131" s="46">
        <v>45.74</v>
      </c>
      <c r="J131" s="46">
        <v>4527.99</v>
      </c>
      <c r="K131" s="46">
        <v>787145.8067484586</v>
      </c>
      <c r="L131" s="46">
        <v>160992.93083473697</v>
      </c>
      <c r="M131" s="47">
        <v>626152.8759137217</v>
      </c>
      <c r="N131" s="46">
        <v>0</v>
      </c>
      <c r="O131" s="46">
        <v>0</v>
      </c>
      <c r="P131" s="46">
        <v>0</v>
      </c>
      <c r="Q131" s="30">
        <f t="shared" si="1"/>
        <v>680581.6959137217</v>
      </c>
    </row>
    <row r="132" spans="1:17" ht="12.75">
      <c r="A132" s="53">
        <v>121</v>
      </c>
      <c r="B132" s="44" t="s">
        <v>152</v>
      </c>
      <c r="C132" s="45">
        <v>0.192105046938721</v>
      </c>
      <c r="D132" s="46">
        <v>260959.9</v>
      </c>
      <c r="E132" s="46">
        <v>51911.99</v>
      </c>
      <c r="F132" s="46">
        <v>209047.91</v>
      </c>
      <c r="G132" s="46">
        <v>6536.09</v>
      </c>
      <c r="H132" s="46">
        <v>1307.22</v>
      </c>
      <c r="I132" s="46">
        <v>52.29</v>
      </c>
      <c r="J132" s="46">
        <v>5176.58</v>
      </c>
      <c r="K132" s="46">
        <v>920147.481976039</v>
      </c>
      <c r="L132" s="46">
        <v>184052.97159670992</v>
      </c>
      <c r="M132" s="47">
        <v>736094.5103793291</v>
      </c>
      <c r="N132" s="46">
        <v>0</v>
      </c>
      <c r="O132" s="46">
        <v>0</v>
      </c>
      <c r="P132" s="46">
        <v>0</v>
      </c>
      <c r="Q132" s="30">
        <f t="shared" si="1"/>
        <v>950319.0003793291</v>
      </c>
    </row>
    <row r="133" spans="1:17" ht="12.75">
      <c r="A133" s="53">
        <v>122</v>
      </c>
      <c r="B133" s="44" t="s">
        <v>153</v>
      </c>
      <c r="C133" s="45">
        <v>0.233108320117547</v>
      </c>
      <c r="D133" s="46">
        <v>47066.81</v>
      </c>
      <c r="E133" s="46">
        <v>8055.82</v>
      </c>
      <c r="F133" s="46">
        <v>39010.99</v>
      </c>
      <c r="G133" s="46">
        <v>7931.16</v>
      </c>
      <c r="H133" s="46">
        <v>1586.23</v>
      </c>
      <c r="I133" s="46">
        <v>63.45</v>
      </c>
      <c r="J133" s="46">
        <v>6281.48</v>
      </c>
      <c r="K133" s="46">
        <v>1116545.6931788188</v>
      </c>
      <c r="L133" s="46">
        <v>223337.7263806207</v>
      </c>
      <c r="M133" s="47">
        <v>893207.9667981981</v>
      </c>
      <c r="N133" s="46">
        <v>0</v>
      </c>
      <c r="O133" s="46">
        <v>0</v>
      </c>
      <c r="P133" s="46">
        <v>0</v>
      </c>
      <c r="Q133" s="30">
        <f t="shared" si="1"/>
        <v>938500.436798198</v>
      </c>
    </row>
    <row r="134" spans="1:17" ht="12.75">
      <c r="A134" s="53">
        <v>123</v>
      </c>
      <c r="B134" s="44" t="s">
        <v>154</v>
      </c>
      <c r="C134" s="45">
        <v>0.110798705378289</v>
      </c>
      <c r="D134" s="46">
        <v>94085.47</v>
      </c>
      <c r="E134" s="46">
        <v>15862.72</v>
      </c>
      <c r="F134" s="46">
        <v>78222.75</v>
      </c>
      <c r="G134" s="46">
        <v>3769.75</v>
      </c>
      <c r="H134" s="46">
        <v>753.95</v>
      </c>
      <c r="I134" s="46">
        <v>30.16</v>
      </c>
      <c r="J134" s="46">
        <v>2985.64</v>
      </c>
      <c r="K134" s="46">
        <v>530705.2743194185</v>
      </c>
      <c r="L134" s="46">
        <v>106154.58271931107</v>
      </c>
      <c r="M134" s="47">
        <v>424550.6916001074</v>
      </c>
      <c r="N134" s="46">
        <v>0</v>
      </c>
      <c r="O134" s="46">
        <v>0</v>
      </c>
      <c r="P134" s="46">
        <v>0</v>
      </c>
      <c r="Q134" s="30">
        <f t="shared" si="1"/>
        <v>505759.0816001074</v>
      </c>
    </row>
    <row r="135" spans="1:17" ht="12.75">
      <c r="A135" s="53">
        <v>124</v>
      </c>
      <c r="B135" s="44" t="s">
        <v>155</v>
      </c>
      <c r="C135" s="45">
        <v>1.81278860361577</v>
      </c>
      <c r="D135" s="46">
        <v>2014447.5724999998</v>
      </c>
      <c r="E135" s="46">
        <v>380001.7225</v>
      </c>
      <c r="F135" s="46">
        <v>1634445.8499999999</v>
      </c>
      <c r="G135" s="46">
        <v>61677.36</v>
      </c>
      <c r="H135" s="46">
        <v>12335.47</v>
      </c>
      <c r="I135" s="46">
        <v>493.42</v>
      </c>
      <c r="J135" s="46">
        <v>48848.47</v>
      </c>
      <c r="K135" s="46">
        <v>8682921.385408755</v>
      </c>
      <c r="L135" s="46">
        <v>1736805.8774476252</v>
      </c>
      <c r="M135" s="47">
        <v>6946115.507961131</v>
      </c>
      <c r="N135" s="46">
        <v>0</v>
      </c>
      <c r="O135" s="46">
        <v>0</v>
      </c>
      <c r="P135" s="46">
        <v>0</v>
      </c>
      <c r="Q135" s="30">
        <f t="shared" si="1"/>
        <v>8629409.82796113</v>
      </c>
    </row>
    <row r="136" spans="1:17" ht="12.75">
      <c r="A136" s="53">
        <v>125</v>
      </c>
      <c r="B136" s="44" t="s">
        <v>156</v>
      </c>
      <c r="C136" s="45">
        <v>0.125545887629227</v>
      </c>
      <c r="D136" s="46">
        <v>11056.31</v>
      </c>
      <c r="E136" s="46">
        <v>2026.5</v>
      </c>
      <c r="F136" s="46">
        <v>9029.81</v>
      </c>
      <c r="G136" s="46">
        <v>4271.5</v>
      </c>
      <c r="H136" s="46">
        <v>854.3</v>
      </c>
      <c r="I136" s="46">
        <v>34.17</v>
      </c>
      <c r="J136" s="46">
        <v>3383.03</v>
      </c>
      <c r="K136" s="46">
        <v>574796.4506109797</v>
      </c>
      <c r="L136" s="46">
        <v>120283.7107969708</v>
      </c>
      <c r="M136" s="47">
        <v>454512.73981400894</v>
      </c>
      <c r="N136" s="46">
        <v>0</v>
      </c>
      <c r="O136" s="46">
        <v>0</v>
      </c>
      <c r="P136" s="46">
        <v>0</v>
      </c>
      <c r="Q136" s="30">
        <f t="shared" si="1"/>
        <v>466925.57981400896</v>
      </c>
    </row>
    <row r="137" spans="1:17" ht="12.75">
      <c r="A137" s="53">
        <v>126</v>
      </c>
      <c r="B137" s="44" t="s">
        <v>157</v>
      </c>
      <c r="C137" s="45">
        <v>0.237505707543182</v>
      </c>
      <c r="D137" s="46">
        <v>59513.29</v>
      </c>
      <c r="E137" s="46">
        <v>12522.19</v>
      </c>
      <c r="F137" s="46">
        <v>46991.1</v>
      </c>
      <c r="G137" s="46">
        <v>8080.76</v>
      </c>
      <c r="H137" s="46">
        <v>1616.15</v>
      </c>
      <c r="I137" s="46">
        <v>64.65</v>
      </c>
      <c r="J137" s="46">
        <v>6399.96</v>
      </c>
      <c r="K137" s="46">
        <v>1137608.3521279497</v>
      </c>
      <c r="L137" s="46">
        <v>227550.7345956741</v>
      </c>
      <c r="M137" s="47">
        <v>910057.6175322755</v>
      </c>
      <c r="N137" s="46">
        <v>0</v>
      </c>
      <c r="O137" s="46">
        <v>0</v>
      </c>
      <c r="P137" s="46">
        <v>0</v>
      </c>
      <c r="Q137" s="30">
        <f t="shared" si="1"/>
        <v>963448.6775322754</v>
      </c>
    </row>
    <row r="138" spans="1:17" ht="12.75">
      <c r="A138" s="53">
        <v>127</v>
      </c>
      <c r="B138" s="44" t="s">
        <v>158</v>
      </c>
      <c r="C138" s="45">
        <v>0.24417512552878</v>
      </c>
      <c r="D138" s="46">
        <v>283893.6</v>
      </c>
      <c r="E138" s="46">
        <v>55357.88</v>
      </c>
      <c r="F138" s="46">
        <v>228535.72</v>
      </c>
      <c r="G138" s="46">
        <v>8307.68</v>
      </c>
      <c r="H138" s="46">
        <v>1661.54</v>
      </c>
      <c r="I138" s="46">
        <v>66.46</v>
      </c>
      <c r="J138" s="46">
        <v>6579.68</v>
      </c>
      <c r="K138" s="46">
        <v>1169553.5089551003</v>
      </c>
      <c r="L138" s="46">
        <v>233940.54236503158</v>
      </c>
      <c r="M138" s="47">
        <v>935612.9665900687</v>
      </c>
      <c r="N138" s="46">
        <v>0</v>
      </c>
      <c r="O138" s="46">
        <v>0</v>
      </c>
      <c r="P138" s="46">
        <v>0</v>
      </c>
      <c r="Q138" s="30">
        <f t="shared" si="1"/>
        <v>1170728.3665900687</v>
      </c>
    </row>
    <row r="139" spans="1:17" ht="12.75">
      <c r="A139" s="53">
        <v>128</v>
      </c>
      <c r="B139" s="44" t="s">
        <v>159</v>
      </c>
      <c r="C139" s="45">
        <v>2.84197882561671</v>
      </c>
      <c r="D139" s="46">
        <v>2171210.5575</v>
      </c>
      <c r="E139" s="46">
        <v>405821.9175</v>
      </c>
      <c r="F139" s="46">
        <v>1765388.64</v>
      </c>
      <c r="G139" s="46">
        <v>96693.98</v>
      </c>
      <c r="H139" s="46">
        <v>19338.8</v>
      </c>
      <c r="I139" s="46">
        <v>773.55</v>
      </c>
      <c r="J139" s="46">
        <v>76581.63</v>
      </c>
      <c r="K139" s="46">
        <v>13612551.737446083</v>
      </c>
      <c r="L139" s="46">
        <v>2722857.7579760063</v>
      </c>
      <c r="M139" s="47">
        <v>10889693.979470076</v>
      </c>
      <c r="N139" s="46">
        <v>0</v>
      </c>
      <c r="O139" s="46">
        <v>0</v>
      </c>
      <c r="P139" s="46">
        <v>0</v>
      </c>
      <c r="Q139" s="30">
        <f t="shared" si="1"/>
        <v>12731664.249470076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21106.27</v>
      </c>
      <c r="E140" s="46">
        <v>4331.25</v>
      </c>
      <c r="F140" s="46">
        <v>16775.02</v>
      </c>
      <c r="G140" s="46">
        <v>2082.89</v>
      </c>
      <c r="H140" s="46">
        <v>416.58</v>
      </c>
      <c r="I140" s="46">
        <v>16.66</v>
      </c>
      <c r="J140" s="46">
        <v>1649.65</v>
      </c>
      <c r="K140" s="46">
        <v>293228.2743269809</v>
      </c>
      <c r="L140" s="46">
        <v>58653.112251905244</v>
      </c>
      <c r="M140" s="47">
        <v>234575.1620750757</v>
      </c>
      <c r="N140" s="46">
        <v>0</v>
      </c>
      <c r="O140" s="46">
        <v>0</v>
      </c>
      <c r="P140" s="46">
        <v>0</v>
      </c>
      <c r="Q140" s="30">
        <f t="shared" si="1"/>
        <v>252999.8320750757</v>
      </c>
    </row>
    <row r="141" spans="1:17" ht="12.75">
      <c r="A141" s="53">
        <v>130</v>
      </c>
      <c r="B141" s="44" t="s">
        <v>161</v>
      </c>
      <c r="C141" s="45">
        <v>0.071435702565967</v>
      </c>
      <c r="D141" s="46">
        <v>16067.47</v>
      </c>
      <c r="E141" s="46">
        <v>2992.92</v>
      </c>
      <c r="F141" s="46">
        <v>13074.55</v>
      </c>
      <c r="G141" s="46">
        <v>2430.49</v>
      </c>
      <c r="H141" s="46">
        <v>486.1</v>
      </c>
      <c r="I141" s="46">
        <v>19.44</v>
      </c>
      <c r="J141" s="46">
        <v>1924.95</v>
      </c>
      <c r="K141" s="46">
        <v>342163.7859980123</v>
      </c>
      <c r="L141" s="46">
        <v>68441.4533062413</v>
      </c>
      <c r="M141" s="47">
        <v>273722.332691771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288721.832691771</v>
      </c>
    </row>
    <row r="142" spans="1:17" ht="12.75">
      <c r="A142" s="53">
        <v>131</v>
      </c>
      <c r="B142" s="44" t="s">
        <v>162</v>
      </c>
      <c r="C142" s="45">
        <v>0.165726511492241</v>
      </c>
      <c r="D142" s="46">
        <v>143107.53</v>
      </c>
      <c r="E142" s="46">
        <v>24246.77</v>
      </c>
      <c r="F142" s="46">
        <v>118860.76</v>
      </c>
      <c r="G142" s="46">
        <v>5638.59</v>
      </c>
      <c r="H142" s="46">
        <v>1127.72</v>
      </c>
      <c r="I142" s="46">
        <v>45.11</v>
      </c>
      <c r="J142" s="46">
        <v>4465.76</v>
      </c>
      <c r="K142" s="46">
        <v>793799.4745599555</v>
      </c>
      <c r="L142" s="46">
        <v>158780.21538653906</v>
      </c>
      <c r="M142" s="47">
        <v>635019.2591734164</v>
      </c>
      <c r="N142" s="46">
        <v>0</v>
      </c>
      <c r="O142" s="46">
        <v>0</v>
      </c>
      <c r="P142" s="46">
        <v>0</v>
      </c>
      <c r="Q142" s="30">
        <f t="shared" si="2"/>
        <v>758345.7791734164</v>
      </c>
    </row>
    <row r="143" spans="1:17" ht="12.75">
      <c r="A143" s="53">
        <v>132</v>
      </c>
      <c r="B143" s="44" t="s">
        <v>163</v>
      </c>
      <c r="C143" s="45">
        <v>0.377900721372799</v>
      </c>
      <c r="D143" s="46">
        <v>254484.6275</v>
      </c>
      <c r="E143" s="46">
        <v>48817.9275</v>
      </c>
      <c r="F143" s="46">
        <v>205666.7</v>
      </c>
      <c r="G143" s="46">
        <v>12857.5</v>
      </c>
      <c r="H143" s="46">
        <v>2571.5</v>
      </c>
      <c r="I143" s="46">
        <v>102.86</v>
      </c>
      <c r="J143" s="46">
        <v>10183.14</v>
      </c>
      <c r="K143" s="46">
        <v>1810074.3169648075</v>
      </c>
      <c r="L143" s="46">
        <v>362060.9840760542</v>
      </c>
      <c r="M143" s="47">
        <v>1448013.3328887532</v>
      </c>
      <c r="N143" s="46">
        <v>0</v>
      </c>
      <c r="O143" s="46">
        <v>0</v>
      </c>
      <c r="P143" s="46">
        <v>0</v>
      </c>
      <c r="Q143" s="30">
        <f t="shared" si="2"/>
        <v>1663863.1728887532</v>
      </c>
    </row>
    <row r="144" spans="1:17" ht="12.75">
      <c r="A144" s="53">
        <v>133</v>
      </c>
      <c r="B144" s="44" t="s">
        <v>164</v>
      </c>
      <c r="C144" s="45">
        <v>0.082537116672965</v>
      </c>
      <c r="D144" s="46">
        <v>8938.37</v>
      </c>
      <c r="E144" s="46">
        <v>1816.78</v>
      </c>
      <c r="F144" s="46">
        <v>7121.59</v>
      </c>
      <c r="G144" s="46">
        <v>2808.2</v>
      </c>
      <c r="H144" s="46">
        <v>561.64</v>
      </c>
      <c r="I144" s="46">
        <v>22.47</v>
      </c>
      <c r="J144" s="46">
        <v>2224.09</v>
      </c>
      <c r="K144" s="46">
        <v>358284.19800467585</v>
      </c>
      <c r="L144" s="46">
        <v>79077.59140306893</v>
      </c>
      <c r="M144" s="47">
        <v>279206.60660160694</v>
      </c>
      <c r="N144" s="46">
        <v>0</v>
      </c>
      <c r="O144" s="46">
        <v>0</v>
      </c>
      <c r="P144" s="46">
        <v>0</v>
      </c>
      <c r="Q144" s="30">
        <f t="shared" si="2"/>
        <v>288552.28660160693</v>
      </c>
    </row>
    <row r="145" spans="1:17" ht="12.75">
      <c r="A145" s="53">
        <v>134</v>
      </c>
      <c r="B145" s="44" t="s">
        <v>165</v>
      </c>
      <c r="C145" s="45">
        <v>0.203936296102311</v>
      </c>
      <c r="D145" s="46">
        <v>68830.64</v>
      </c>
      <c r="E145" s="46">
        <v>10572.31</v>
      </c>
      <c r="F145" s="46">
        <v>58258.33</v>
      </c>
      <c r="G145" s="46">
        <v>6938.64</v>
      </c>
      <c r="H145" s="46">
        <v>1387.73</v>
      </c>
      <c r="I145" s="46">
        <v>55.51</v>
      </c>
      <c r="J145" s="46">
        <v>5495.4</v>
      </c>
      <c r="K145" s="46">
        <v>976816.9953989066</v>
      </c>
      <c r="L145" s="46">
        <v>195388.32604179965</v>
      </c>
      <c r="M145" s="47">
        <v>781428.669357107</v>
      </c>
      <c r="N145" s="46">
        <v>0</v>
      </c>
      <c r="O145" s="46">
        <v>0</v>
      </c>
      <c r="P145" s="46">
        <v>0</v>
      </c>
      <c r="Q145" s="30">
        <f t="shared" si="2"/>
        <v>845182.399357107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1001530.865</v>
      </c>
      <c r="E146" s="46">
        <v>193598.555</v>
      </c>
      <c r="F146" s="46">
        <v>807932.31</v>
      </c>
      <c r="G146" s="46">
        <v>50581.39</v>
      </c>
      <c r="H146" s="46">
        <v>10116.28</v>
      </c>
      <c r="I146" s="46">
        <v>404.65</v>
      </c>
      <c r="J146" s="46">
        <v>40060.46</v>
      </c>
      <c r="K146" s="46">
        <v>7120837.739259348</v>
      </c>
      <c r="L146" s="46">
        <v>1424349.3037714341</v>
      </c>
      <c r="M146" s="47">
        <v>5696488.435487914</v>
      </c>
      <c r="N146" s="46">
        <v>0</v>
      </c>
      <c r="O146" s="46">
        <v>0</v>
      </c>
      <c r="P146" s="46">
        <v>0</v>
      </c>
      <c r="Q146" s="30">
        <f t="shared" si="2"/>
        <v>6544481.205487914</v>
      </c>
    </row>
    <row r="147" spans="1:17" ht="12.75">
      <c r="A147" s="53">
        <v>136</v>
      </c>
      <c r="B147" s="44" t="s">
        <v>167</v>
      </c>
      <c r="C147" s="45">
        <v>0.093719326776388</v>
      </c>
      <c r="D147" s="46">
        <v>16725.34</v>
      </c>
      <c r="E147" s="46">
        <v>2754.53</v>
      </c>
      <c r="F147" s="46">
        <v>13970.81</v>
      </c>
      <c r="G147" s="46">
        <v>3188.66</v>
      </c>
      <c r="H147" s="46">
        <v>637.73</v>
      </c>
      <c r="I147" s="46">
        <v>25.51</v>
      </c>
      <c r="J147" s="46">
        <v>2525.42</v>
      </c>
      <c r="K147" s="46">
        <v>448898.2359012327</v>
      </c>
      <c r="L147" s="46">
        <v>89791.10987377733</v>
      </c>
      <c r="M147" s="47">
        <v>359107.1260274554</v>
      </c>
      <c r="N147" s="46">
        <v>0</v>
      </c>
      <c r="O147" s="46">
        <v>0</v>
      </c>
      <c r="P147" s="46">
        <v>0</v>
      </c>
      <c r="Q147" s="30">
        <f t="shared" si="2"/>
        <v>375603.35602745536</v>
      </c>
    </row>
    <row r="148" spans="1:17" ht="12.75">
      <c r="A148" s="53">
        <v>137</v>
      </c>
      <c r="B148" s="44" t="s">
        <v>168</v>
      </c>
      <c r="C148" s="45">
        <v>0.091090700786974</v>
      </c>
      <c r="D148" s="46">
        <v>55890.43</v>
      </c>
      <c r="E148" s="46">
        <v>11951.94</v>
      </c>
      <c r="F148" s="46">
        <v>43938.49</v>
      </c>
      <c r="G148" s="46">
        <v>3099.21</v>
      </c>
      <c r="H148" s="46">
        <v>619.84</v>
      </c>
      <c r="I148" s="46">
        <v>24.79</v>
      </c>
      <c r="J148" s="46">
        <v>2454.58</v>
      </c>
      <c r="K148" s="46">
        <v>388209.6925137378</v>
      </c>
      <c r="L148" s="46">
        <v>87272.62219064527</v>
      </c>
      <c r="M148" s="47">
        <v>300937.0703230926</v>
      </c>
      <c r="N148" s="46">
        <v>0</v>
      </c>
      <c r="O148" s="46">
        <v>0</v>
      </c>
      <c r="P148" s="46">
        <v>0</v>
      </c>
      <c r="Q148" s="30">
        <f t="shared" si="2"/>
        <v>347330.1403230926</v>
      </c>
    </row>
    <row r="149" spans="1:17" ht="12.75">
      <c r="A149" s="53">
        <v>138</v>
      </c>
      <c r="B149" s="44" t="s">
        <v>169</v>
      </c>
      <c r="C149" s="45">
        <v>0.19651784768259</v>
      </c>
      <c r="D149" s="46">
        <v>93433.13</v>
      </c>
      <c r="E149" s="46">
        <v>18143.55</v>
      </c>
      <c r="F149" s="46">
        <v>75289.58</v>
      </c>
      <c r="G149" s="46">
        <v>6686.23</v>
      </c>
      <c r="H149" s="46">
        <v>1337.25</v>
      </c>
      <c r="I149" s="46">
        <v>53.49</v>
      </c>
      <c r="J149" s="46">
        <v>5295.49</v>
      </c>
      <c r="K149" s="46">
        <v>941284.0428581019</v>
      </c>
      <c r="L149" s="46">
        <v>188280.81539285235</v>
      </c>
      <c r="M149" s="47">
        <v>753003.2274652496</v>
      </c>
      <c r="N149" s="46">
        <v>0</v>
      </c>
      <c r="O149" s="46">
        <v>0</v>
      </c>
      <c r="P149" s="46">
        <v>0</v>
      </c>
      <c r="Q149" s="30">
        <f t="shared" si="2"/>
        <v>833588.2974652497</v>
      </c>
    </row>
    <row r="150" spans="1:17" ht="12.75">
      <c r="A150" s="53">
        <v>139</v>
      </c>
      <c r="B150" s="44" t="s">
        <v>170</v>
      </c>
      <c r="C150" s="45">
        <v>0.090565707004423</v>
      </c>
      <c r="D150" s="46">
        <v>13907.13</v>
      </c>
      <c r="E150" s="46">
        <v>2927.22</v>
      </c>
      <c r="F150" s="46">
        <v>10979.91</v>
      </c>
      <c r="G150" s="46">
        <v>3081.35</v>
      </c>
      <c r="H150" s="46">
        <v>616.27</v>
      </c>
      <c r="I150" s="46">
        <v>24.65</v>
      </c>
      <c r="J150" s="46">
        <v>2440.43</v>
      </c>
      <c r="K150" s="46">
        <v>433793.00993818545</v>
      </c>
      <c r="L150" s="46">
        <v>86769.74956480236</v>
      </c>
      <c r="M150" s="47">
        <v>347023.26037338306</v>
      </c>
      <c r="N150" s="46">
        <v>0</v>
      </c>
      <c r="O150" s="46">
        <v>0</v>
      </c>
      <c r="P150" s="46">
        <v>0</v>
      </c>
      <c r="Q150" s="30">
        <f t="shared" si="2"/>
        <v>360443.6003733831</v>
      </c>
    </row>
    <row r="151" spans="1:17" ht="12.75">
      <c r="A151" s="53">
        <v>140</v>
      </c>
      <c r="B151" s="44" t="s">
        <v>171</v>
      </c>
      <c r="C151" s="45">
        <v>0.123559323521685</v>
      </c>
      <c r="D151" s="46">
        <v>48620.42</v>
      </c>
      <c r="E151" s="46">
        <v>8788.14</v>
      </c>
      <c r="F151" s="46">
        <v>39832.28</v>
      </c>
      <c r="G151" s="46">
        <v>4203.91</v>
      </c>
      <c r="H151" s="46">
        <v>840.78</v>
      </c>
      <c r="I151" s="46">
        <v>33.63</v>
      </c>
      <c r="J151" s="46">
        <v>3329.5</v>
      </c>
      <c r="K151" s="46">
        <v>591826.2924771932</v>
      </c>
      <c r="L151" s="46">
        <v>118380.3502642376</v>
      </c>
      <c r="M151" s="47">
        <v>473445.94221295556</v>
      </c>
      <c r="N151" s="46">
        <v>0</v>
      </c>
      <c r="O151" s="46">
        <v>0</v>
      </c>
      <c r="P151" s="46">
        <v>0</v>
      </c>
      <c r="Q151" s="30">
        <f t="shared" si="2"/>
        <v>516607.7222129556</v>
      </c>
    </row>
    <row r="152" spans="1:17" ht="12.75">
      <c r="A152" s="53">
        <v>141</v>
      </c>
      <c r="B152" s="44" t="s">
        <v>172</v>
      </c>
      <c r="C152" s="45">
        <v>0.157513570607072</v>
      </c>
      <c r="D152" s="46">
        <v>110261.50000000001</v>
      </c>
      <c r="E152" s="46">
        <v>22150.100000000002</v>
      </c>
      <c r="F152" s="46">
        <v>88111.40000000001</v>
      </c>
      <c r="G152" s="46">
        <v>5359.15</v>
      </c>
      <c r="H152" s="46">
        <v>1071.83</v>
      </c>
      <c r="I152" s="46">
        <v>42.87</v>
      </c>
      <c r="J152" s="46">
        <v>4244.45</v>
      </c>
      <c r="K152" s="46">
        <v>754460.8480173238</v>
      </c>
      <c r="L152" s="46">
        <v>150911.47268453173</v>
      </c>
      <c r="M152" s="47">
        <v>603549.375332792</v>
      </c>
      <c r="N152" s="46">
        <v>0</v>
      </c>
      <c r="O152" s="46">
        <v>0</v>
      </c>
      <c r="P152" s="46">
        <v>0</v>
      </c>
      <c r="Q152" s="30">
        <f t="shared" si="2"/>
        <v>695905.225332792</v>
      </c>
    </row>
    <row r="153" spans="1:17" ht="12.75">
      <c r="A153" s="53">
        <v>142</v>
      </c>
      <c r="B153" s="44" t="s">
        <v>173</v>
      </c>
      <c r="C153" s="45">
        <v>0.113354799009555</v>
      </c>
      <c r="D153" s="46">
        <v>743.94</v>
      </c>
      <c r="E153" s="46">
        <v>148.8</v>
      </c>
      <c r="F153" s="46">
        <v>595.14</v>
      </c>
      <c r="G153" s="46">
        <v>3856.71</v>
      </c>
      <c r="H153" s="46">
        <v>771.34</v>
      </c>
      <c r="I153" s="46">
        <v>30.85</v>
      </c>
      <c r="J153" s="46">
        <v>3054.52</v>
      </c>
      <c r="K153" s="46">
        <v>542948.4505471212</v>
      </c>
      <c r="L153" s="46">
        <v>108603.57175948445</v>
      </c>
      <c r="M153" s="47">
        <v>434344.8787876368</v>
      </c>
      <c r="N153" s="46">
        <v>0</v>
      </c>
      <c r="O153" s="46">
        <v>0</v>
      </c>
      <c r="P153" s="46">
        <v>0</v>
      </c>
      <c r="Q153" s="30">
        <f t="shared" si="2"/>
        <v>437994.5387876368</v>
      </c>
    </row>
    <row r="154" spans="1:17" ht="12.75">
      <c r="A154" s="53">
        <v>143</v>
      </c>
      <c r="B154" s="44" t="s">
        <v>174</v>
      </c>
      <c r="C154" s="45">
        <v>0.89583666015883</v>
      </c>
      <c r="D154" s="46">
        <v>287245.06</v>
      </c>
      <c r="E154" s="46">
        <v>53360.51</v>
      </c>
      <c r="F154" s="46">
        <v>233884.55</v>
      </c>
      <c r="G154" s="46">
        <v>30479.46</v>
      </c>
      <c r="H154" s="46">
        <v>6095.89</v>
      </c>
      <c r="I154" s="46">
        <v>243.84</v>
      </c>
      <c r="J154" s="46">
        <v>24139.73</v>
      </c>
      <c r="K154" s="46">
        <v>4290891.4090440795</v>
      </c>
      <c r="L154" s="46">
        <v>858287.7317991096</v>
      </c>
      <c r="M154" s="47">
        <v>3432603.6772449696</v>
      </c>
      <c r="N154" s="46">
        <v>0</v>
      </c>
      <c r="O154" s="46">
        <v>0</v>
      </c>
      <c r="P154" s="46">
        <v>0</v>
      </c>
      <c r="Q154" s="30">
        <f t="shared" si="2"/>
        <v>3690627.9572449694</v>
      </c>
    </row>
    <row r="155" spans="1:17" ht="12.75">
      <c r="A155" s="53">
        <v>144</v>
      </c>
      <c r="B155" s="44" t="s">
        <v>175</v>
      </c>
      <c r="C155" s="45">
        <v>1.27362505832267</v>
      </c>
      <c r="D155" s="46">
        <v>1264227.4100000001</v>
      </c>
      <c r="E155" s="46">
        <v>244691.75</v>
      </c>
      <c r="F155" s="46">
        <v>1019535.66</v>
      </c>
      <c r="G155" s="46">
        <v>43333.14</v>
      </c>
      <c r="H155" s="46">
        <v>8666.63</v>
      </c>
      <c r="I155" s="46">
        <v>346.67</v>
      </c>
      <c r="J155" s="46">
        <v>34319.84</v>
      </c>
      <c r="K155" s="46">
        <v>6100427.897363689</v>
      </c>
      <c r="L155" s="46">
        <v>1220241.2645391196</v>
      </c>
      <c r="M155" s="47">
        <v>4880186.632824569</v>
      </c>
      <c r="N155" s="46">
        <v>0</v>
      </c>
      <c r="O155" s="46">
        <v>0</v>
      </c>
      <c r="P155" s="46">
        <v>0</v>
      </c>
      <c r="Q155" s="30">
        <f t="shared" si="2"/>
        <v>5934042.132824569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13657.14</v>
      </c>
      <c r="E156" s="46">
        <v>2453.3</v>
      </c>
      <c r="F156" s="46">
        <v>11203.84</v>
      </c>
      <c r="G156" s="46">
        <v>2147.88</v>
      </c>
      <c r="H156" s="46">
        <v>429.58</v>
      </c>
      <c r="I156" s="46">
        <v>17.18</v>
      </c>
      <c r="J156" s="46">
        <v>1701.12</v>
      </c>
      <c r="K156" s="46">
        <v>302377.4600577383</v>
      </c>
      <c r="L156" s="46">
        <v>60483.1660823947</v>
      </c>
      <c r="M156" s="47">
        <v>241894.29397534358</v>
      </c>
      <c r="N156" s="46">
        <v>0</v>
      </c>
      <c r="O156" s="46">
        <v>0</v>
      </c>
      <c r="P156" s="46">
        <v>0</v>
      </c>
      <c r="Q156" s="30">
        <f t="shared" si="2"/>
        <v>254799.25397534357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15894.27</v>
      </c>
      <c r="E157" s="46">
        <v>2965.91</v>
      </c>
      <c r="F157" s="46">
        <v>12928.36</v>
      </c>
      <c r="G157" s="46">
        <v>2750.99</v>
      </c>
      <c r="H157" s="46">
        <v>550.2</v>
      </c>
      <c r="I157" s="46">
        <v>22.01</v>
      </c>
      <c r="J157" s="46">
        <v>2178.78</v>
      </c>
      <c r="K157" s="46">
        <v>387282.83817315975</v>
      </c>
      <c r="L157" s="46">
        <v>77466.43838975887</v>
      </c>
      <c r="M157" s="47">
        <v>309816.3997834009</v>
      </c>
      <c r="N157" s="46">
        <v>0</v>
      </c>
      <c r="O157" s="46">
        <v>0</v>
      </c>
      <c r="P157" s="46">
        <v>0</v>
      </c>
      <c r="Q157" s="30">
        <f t="shared" si="2"/>
        <v>324923.5397834009</v>
      </c>
    </row>
    <row r="158" spans="1:17" ht="12.75">
      <c r="A158" s="53">
        <v>147</v>
      </c>
      <c r="B158" s="44" t="s">
        <v>178</v>
      </c>
      <c r="C158" s="45">
        <v>0.293303700193475</v>
      </c>
      <c r="D158" s="46">
        <v>92698.22</v>
      </c>
      <c r="E158" s="46">
        <v>18264.52</v>
      </c>
      <c r="F158" s="46">
        <v>74433.7</v>
      </c>
      <c r="G158" s="46">
        <v>9979.2</v>
      </c>
      <c r="H158" s="46">
        <v>1995.84</v>
      </c>
      <c r="I158" s="46">
        <v>79.83</v>
      </c>
      <c r="J158" s="46">
        <v>7903.53</v>
      </c>
      <c r="K158" s="46">
        <v>1404870.3430334064</v>
      </c>
      <c r="L158" s="46">
        <v>281009.89679588156</v>
      </c>
      <c r="M158" s="47">
        <v>1123860.4462375247</v>
      </c>
      <c r="N158" s="46">
        <v>0</v>
      </c>
      <c r="O158" s="46">
        <v>0</v>
      </c>
      <c r="P158" s="46">
        <v>0</v>
      </c>
      <c r="Q158" s="30">
        <f t="shared" si="2"/>
        <v>1206197.6762375247</v>
      </c>
    </row>
    <row r="159" spans="1:17" ht="12.75">
      <c r="A159" s="53">
        <v>148</v>
      </c>
      <c r="B159" s="44" t="s">
        <v>179</v>
      </c>
      <c r="C159" s="45">
        <v>0.649329333420033</v>
      </c>
      <c r="D159" s="46">
        <v>150038.42</v>
      </c>
      <c r="E159" s="46">
        <v>30822.12</v>
      </c>
      <c r="F159" s="46">
        <v>119216.3</v>
      </c>
      <c r="G159" s="46">
        <v>22092.44</v>
      </c>
      <c r="H159" s="46">
        <v>4418.49</v>
      </c>
      <c r="I159" s="46">
        <v>176.74</v>
      </c>
      <c r="J159" s="46">
        <v>17497.21</v>
      </c>
      <c r="K159" s="46">
        <v>3110167.124786924</v>
      </c>
      <c r="L159" s="46">
        <v>622112.7648063073</v>
      </c>
      <c r="M159" s="47">
        <v>2488054.3599806167</v>
      </c>
      <c r="N159" s="46">
        <v>0</v>
      </c>
      <c r="O159" s="46">
        <v>0</v>
      </c>
      <c r="P159" s="46">
        <v>0</v>
      </c>
      <c r="Q159" s="30">
        <f t="shared" si="2"/>
        <v>2624767.8699806165</v>
      </c>
    </row>
    <row r="160" spans="1:17" ht="12.75">
      <c r="A160" s="53">
        <v>149</v>
      </c>
      <c r="B160" s="44" t="s">
        <v>180</v>
      </c>
      <c r="C160" s="45">
        <v>0.100757876697523</v>
      </c>
      <c r="D160" s="46">
        <v>21372.89</v>
      </c>
      <c r="E160" s="46">
        <v>3418.6</v>
      </c>
      <c r="F160" s="46">
        <v>17954.29</v>
      </c>
      <c r="G160" s="46">
        <v>3428.14</v>
      </c>
      <c r="H160" s="46">
        <v>685.63</v>
      </c>
      <c r="I160" s="46">
        <v>27.43</v>
      </c>
      <c r="J160" s="46">
        <v>2715.08</v>
      </c>
      <c r="K160" s="46">
        <v>482611.6629659384</v>
      </c>
      <c r="L160" s="46">
        <v>96534.70430142817</v>
      </c>
      <c r="M160" s="47">
        <v>386076.9586645102</v>
      </c>
      <c r="N160" s="46">
        <v>0</v>
      </c>
      <c r="O160" s="46">
        <v>0</v>
      </c>
      <c r="P160" s="46">
        <v>0</v>
      </c>
      <c r="Q160" s="30">
        <f t="shared" si="2"/>
        <v>406746.3286645102</v>
      </c>
    </row>
    <row r="161" spans="1:17" ht="12.75">
      <c r="A161" s="53">
        <v>150</v>
      </c>
      <c r="B161" s="44" t="s">
        <v>181</v>
      </c>
      <c r="C161" s="45">
        <v>0.697320628808335</v>
      </c>
      <c r="D161" s="46">
        <v>529527.8325</v>
      </c>
      <c r="E161" s="46">
        <v>104193.58249999999</v>
      </c>
      <c r="F161" s="46">
        <v>425334.25</v>
      </c>
      <c r="G161" s="46">
        <v>23725.26</v>
      </c>
      <c r="H161" s="46">
        <v>4745.05</v>
      </c>
      <c r="I161" s="46">
        <v>189.8</v>
      </c>
      <c r="J161" s="46">
        <v>18790.41</v>
      </c>
      <c r="K161" s="46">
        <v>3340036.5678355293</v>
      </c>
      <c r="L161" s="46">
        <v>668092.5109053637</v>
      </c>
      <c r="M161" s="47">
        <v>2671944.0569301657</v>
      </c>
      <c r="N161" s="46">
        <v>0</v>
      </c>
      <c r="O161" s="46">
        <v>0</v>
      </c>
      <c r="P161" s="46">
        <v>0</v>
      </c>
      <c r="Q161" s="30">
        <f t="shared" si="2"/>
        <v>3116068.716930166</v>
      </c>
    </row>
    <row r="162" spans="1:17" ht="12.75">
      <c r="A162" s="53">
        <v>151</v>
      </c>
      <c r="B162" s="44" t="s">
        <v>182</v>
      </c>
      <c r="C162" s="45">
        <v>0.076250318702952</v>
      </c>
      <c r="D162" s="46">
        <v>59461.53999999999</v>
      </c>
      <c r="E162" s="46">
        <v>13390.91</v>
      </c>
      <c r="F162" s="46">
        <v>46070.63</v>
      </c>
      <c r="G162" s="46">
        <v>2594.3</v>
      </c>
      <c r="H162" s="46">
        <v>518.86</v>
      </c>
      <c r="I162" s="46">
        <v>20.75</v>
      </c>
      <c r="J162" s="46">
        <v>2054.69</v>
      </c>
      <c r="K162" s="46">
        <v>311267.4272538547</v>
      </c>
      <c r="L162" s="46">
        <v>73054.27138432412</v>
      </c>
      <c r="M162" s="47">
        <v>238213.15586953054</v>
      </c>
      <c r="N162" s="46">
        <v>0</v>
      </c>
      <c r="O162" s="46">
        <v>0</v>
      </c>
      <c r="P162" s="46">
        <v>0</v>
      </c>
      <c r="Q162" s="30">
        <f t="shared" si="2"/>
        <v>286338.4758695305</v>
      </c>
    </row>
    <row r="163" spans="1:17" ht="12.75">
      <c r="A163" s="53">
        <v>152</v>
      </c>
      <c r="B163" s="44" t="s">
        <v>183</v>
      </c>
      <c r="C163" s="45">
        <v>0.123476863964039</v>
      </c>
      <c r="D163" s="46">
        <v>34476.97</v>
      </c>
      <c r="E163" s="46">
        <v>6329.62</v>
      </c>
      <c r="F163" s="46">
        <v>28147.35</v>
      </c>
      <c r="G163" s="46">
        <v>4201.1</v>
      </c>
      <c r="H163" s="46">
        <v>840.22</v>
      </c>
      <c r="I163" s="46">
        <v>33.61</v>
      </c>
      <c r="J163" s="46">
        <v>3327.27</v>
      </c>
      <c r="K163" s="46">
        <v>591431.2666339249</v>
      </c>
      <c r="L163" s="46">
        <v>118301.31785654135</v>
      </c>
      <c r="M163" s="47">
        <v>473129.94877738354</v>
      </c>
      <c r="N163" s="46">
        <v>0</v>
      </c>
      <c r="O163" s="46">
        <v>0</v>
      </c>
      <c r="P163" s="46">
        <v>0</v>
      </c>
      <c r="Q163" s="30">
        <f t="shared" si="2"/>
        <v>504604.56877738354</v>
      </c>
    </row>
    <row r="164" spans="1:17" ht="12.75">
      <c r="A164" s="53">
        <v>153</v>
      </c>
      <c r="B164" s="44" t="s">
        <v>184</v>
      </c>
      <c r="C164" s="45">
        <v>0.375298075337995</v>
      </c>
      <c r="D164" s="46">
        <v>157272.33000000002</v>
      </c>
      <c r="E164" s="46">
        <v>28126.86</v>
      </c>
      <c r="F164" s="46">
        <v>129145.47</v>
      </c>
      <c r="G164" s="46">
        <v>12768.95</v>
      </c>
      <c r="H164" s="46">
        <v>2553.79</v>
      </c>
      <c r="I164" s="46">
        <v>102.15</v>
      </c>
      <c r="J164" s="46">
        <v>10113.01</v>
      </c>
      <c r="K164" s="46">
        <v>1797608.1888032788</v>
      </c>
      <c r="L164" s="46">
        <v>359567.497301587</v>
      </c>
      <c r="M164" s="47">
        <v>1438040.6915016917</v>
      </c>
      <c r="N164" s="46">
        <v>0</v>
      </c>
      <c r="O164" s="46">
        <v>0</v>
      </c>
      <c r="P164" s="46">
        <v>0</v>
      </c>
      <c r="Q164" s="30">
        <f t="shared" si="2"/>
        <v>1577299.1715016917</v>
      </c>
    </row>
    <row r="165" spans="1:17" ht="12.75">
      <c r="A165" s="53">
        <v>154</v>
      </c>
      <c r="B165" s="44" t="s">
        <v>185</v>
      </c>
      <c r="C165" s="45">
        <v>0.148053290974653</v>
      </c>
      <c r="D165" s="46">
        <v>46000.520000000004</v>
      </c>
      <c r="E165" s="46">
        <v>7766.65</v>
      </c>
      <c r="F165" s="46">
        <v>38233.87</v>
      </c>
      <c r="G165" s="46">
        <v>5037.28</v>
      </c>
      <c r="H165" s="46">
        <v>1007.46</v>
      </c>
      <c r="I165" s="46">
        <v>40.3</v>
      </c>
      <c r="J165" s="46">
        <v>3989.52</v>
      </c>
      <c r="K165" s="46">
        <v>709147.8024389844</v>
      </c>
      <c r="L165" s="46">
        <v>141847.6350433409</v>
      </c>
      <c r="M165" s="47">
        <v>567300.1673956435</v>
      </c>
      <c r="N165" s="46">
        <v>0</v>
      </c>
      <c r="O165" s="46">
        <v>0</v>
      </c>
      <c r="P165" s="46">
        <v>0</v>
      </c>
      <c r="Q165" s="30">
        <f t="shared" si="2"/>
        <v>609523.5573956436</v>
      </c>
    </row>
    <row r="166" spans="1:17" ht="12.75">
      <c r="A166" s="53">
        <v>155</v>
      </c>
      <c r="B166" s="44" t="s">
        <v>186</v>
      </c>
      <c r="C166" s="45">
        <v>0.081530436308054</v>
      </c>
      <c r="D166" s="46">
        <v>31394.15</v>
      </c>
      <c r="E166" s="46">
        <v>5798.81</v>
      </c>
      <c r="F166" s="46">
        <v>25595.34</v>
      </c>
      <c r="G166" s="46">
        <v>2773.95</v>
      </c>
      <c r="H166" s="46">
        <v>554.79</v>
      </c>
      <c r="I166" s="46">
        <v>22.19</v>
      </c>
      <c r="J166" s="46">
        <v>2196.97</v>
      </c>
      <c r="K166" s="46">
        <v>390515.63739362115</v>
      </c>
      <c r="L166" s="46">
        <v>78112.97745603704</v>
      </c>
      <c r="M166" s="47">
        <v>312402.65993758413</v>
      </c>
      <c r="N166" s="46">
        <v>0</v>
      </c>
      <c r="O166" s="46">
        <v>0</v>
      </c>
      <c r="P166" s="46">
        <v>0</v>
      </c>
      <c r="Q166" s="30">
        <f t="shared" si="2"/>
        <v>340194.96993758413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54771.43</v>
      </c>
      <c r="E167" s="46">
        <v>12006.54</v>
      </c>
      <c r="F167" s="46">
        <v>42764.89</v>
      </c>
      <c r="G167" s="46">
        <v>7918.23</v>
      </c>
      <c r="H167" s="46">
        <v>1583.65</v>
      </c>
      <c r="I167" s="46">
        <v>63.35</v>
      </c>
      <c r="J167" s="46">
        <v>6271.23</v>
      </c>
      <c r="K167" s="46">
        <v>1114725.91545528</v>
      </c>
      <c r="L167" s="46">
        <v>222973.56055889998</v>
      </c>
      <c r="M167" s="47">
        <v>891752.3548963801</v>
      </c>
      <c r="N167" s="46">
        <v>0</v>
      </c>
      <c r="O167" s="46">
        <v>0</v>
      </c>
      <c r="P167" s="46">
        <v>0</v>
      </c>
      <c r="Q167" s="30">
        <f t="shared" si="2"/>
        <v>940788.4748963801</v>
      </c>
    </row>
    <row r="168" spans="1:17" ht="12.75">
      <c r="A168" s="53">
        <v>157</v>
      </c>
      <c r="B168" s="44" t="s">
        <v>188</v>
      </c>
      <c r="C168" s="45">
        <v>0.622760767164202</v>
      </c>
      <c r="D168" s="46">
        <v>233361.695</v>
      </c>
      <c r="E168" s="46">
        <v>48337.515</v>
      </c>
      <c r="F168" s="46">
        <v>185024.18</v>
      </c>
      <c r="G168" s="46">
        <v>21188.49</v>
      </c>
      <c r="H168" s="46">
        <v>4237.7</v>
      </c>
      <c r="I168" s="46">
        <v>169.51</v>
      </c>
      <c r="J168" s="46">
        <v>16781.28</v>
      </c>
      <c r="K168" s="46">
        <v>2982908.4725519046</v>
      </c>
      <c r="L168" s="46">
        <v>596657.7978371448</v>
      </c>
      <c r="M168" s="47">
        <v>2386250.67471476</v>
      </c>
      <c r="N168" s="46">
        <v>0</v>
      </c>
      <c r="O168" s="46">
        <v>0</v>
      </c>
      <c r="P168" s="46">
        <v>0</v>
      </c>
      <c r="Q168" s="30">
        <f t="shared" si="2"/>
        <v>2588056.13471476</v>
      </c>
    </row>
    <row r="169" spans="1:17" ht="12.75">
      <c r="A169" s="53">
        <v>158</v>
      </c>
      <c r="B169" s="44" t="s">
        <v>189</v>
      </c>
      <c r="C169" s="45">
        <v>0.535482214356126</v>
      </c>
      <c r="D169" s="46">
        <v>287779.32</v>
      </c>
      <c r="E169" s="46">
        <v>57779.84</v>
      </c>
      <c r="F169" s="46">
        <v>229999.48</v>
      </c>
      <c r="G169" s="46">
        <v>18218.96</v>
      </c>
      <c r="H169" s="46">
        <v>3643.79</v>
      </c>
      <c r="I169" s="46">
        <v>145.75</v>
      </c>
      <c r="J169" s="46">
        <v>14429.42</v>
      </c>
      <c r="K169" s="46">
        <v>2564860.463201876</v>
      </c>
      <c r="L169" s="46">
        <v>513037.5083251584</v>
      </c>
      <c r="M169" s="47">
        <v>2051822.9548767174</v>
      </c>
      <c r="N169" s="46">
        <v>0</v>
      </c>
      <c r="O169" s="46">
        <v>0</v>
      </c>
      <c r="P169" s="46">
        <v>0</v>
      </c>
      <c r="Q169" s="30">
        <f t="shared" si="2"/>
        <v>2296251.8548767176</v>
      </c>
    </row>
    <row r="170" spans="1:17" ht="12.75">
      <c r="A170" s="53">
        <v>159</v>
      </c>
      <c r="B170" s="44" t="s">
        <v>190</v>
      </c>
      <c r="C170" s="45">
        <v>0.074880331079278</v>
      </c>
      <c r="D170" s="46">
        <v>10004.09</v>
      </c>
      <c r="E170" s="46">
        <v>2139.19</v>
      </c>
      <c r="F170" s="46">
        <v>7864.9</v>
      </c>
      <c r="G170" s="46">
        <v>2547.69</v>
      </c>
      <c r="H170" s="46">
        <v>509.54</v>
      </c>
      <c r="I170" s="46">
        <v>20.38</v>
      </c>
      <c r="J170" s="46">
        <v>2017.77</v>
      </c>
      <c r="K170" s="46">
        <v>318586.3886010159</v>
      </c>
      <c r="L170" s="46">
        <v>71741.72283355912</v>
      </c>
      <c r="M170" s="47">
        <v>246844.6657674568</v>
      </c>
      <c r="N170" s="46">
        <v>0</v>
      </c>
      <c r="O170" s="46">
        <v>0</v>
      </c>
      <c r="P170" s="46">
        <v>0</v>
      </c>
      <c r="Q170" s="30">
        <f t="shared" si="2"/>
        <v>256727.33576745683</v>
      </c>
    </row>
    <row r="171" spans="1:17" ht="12.75">
      <c r="A171" s="53">
        <v>160</v>
      </c>
      <c r="B171" s="44" t="s">
        <v>191</v>
      </c>
      <c r="C171" s="45">
        <v>0.086131231260583</v>
      </c>
      <c r="D171" s="46">
        <v>25764.21</v>
      </c>
      <c r="E171" s="46">
        <v>5401.5</v>
      </c>
      <c r="F171" s="46">
        <v>20362.71</v>
      </c>
      <c r="G171" s="46">
        <v>2930.48</v>
      </c>
      <c r="H171" s="46">
        <v>586.1</v>
      </c>
      <c r="I171" s="46">
        <v>23.44</v>
      </c>
      <c r="J171" s="46">
        <v>2320.94</v>
      </c>
      <c r="K171" s="46">
        <v>412552.6531941971</v>
      </c>
      <c r="L171" s="46">
        <v>82521.12073336489</v>
      </c>
      <c r="M171" s="47">
        <v>330031.5324608322</v>
      </c>
      <c r="N171" s="46">
        <v>0</v>
      </c>
      <c r="O171" s="46">
        <v>0</v>
      </c>
      <c r="P171" s="46">
        <v>0</v>
      </c>
      <c r="Q171" s="30">
        <f t="shared" si="2"/>
        <v>352715.18246083223</v>
      </c>
    </row>
    <row r="172" spans="1:17" ht="12.75">
      <c r="A172" s="53">
        <v>161</v>
      </c>
      <c r="B172" s="44" t="s">
        <v>192</v>
      </c>
      <c r="C172" s="45">
        <v>0.381077788907685</v>
      </c>
      <c r="D172" s="46">
        <v>122658.81</v>
      </c>
      <c r="E172" s="46">
        <v>25195.04</v>
      </c>
      <c r="F172" s="46">
        <v>97463.77</v>
      </c>
      <c r="G172" s="46">
        <v>12965.56</v>
      </c>
      <c r="H172" s="46">
        <v>2593.11</v>
      </c>
      <c r="I172" s="46">
        <v>103.72</v>
      </c>
      <c r="J172" s="46">
        <v>10268.73</v>
      </c>
      <c r="K172" s="46">
        <v>1825291.9855165323</v>
      </c>
      <c r="L172" s="46">
        <v>365105.01830547873</v>
      </c>
      <c r="M172" s="47">
        <v>1460186.9672110537</v>
      </c>
      <c r="N172" s="46">
        <v>0</v>
      </c>
      <c r="O172" s="46">
        <v>0</v>
      </c>
      <c r="P172" s="46">
        <v>0</v>
      </c>
      <c r="Q172" s="30">
        <f t="shared" si="2"/>
        <v>1567919.4672110537</v>
      </c>
    </row>
    <row r="173" spans="1:17" ht="12.75">
      <c r="A173" s="53">
        <v>162</v>
      </c>
      <c r="B173" s="44" t="s">
        <v>193</v>
      </c>
      <c r="C173" s="45">
        <v>0.087969777949903</v>
      </c>
      <c r="D173" s="46">
        <v>73453.3</v>
      </c>
      <c r="E173" s="46">
        <v>13130.34</v>
      </c>
      <c r="F173" s="46">
        <v>60322.96</v>
      </c>
      <c r="G173" s="46">
        <v>2993.04</v>
      </c>
      <c r="H173" s="46">
        <v>598.61</v>
      </c>
      <c r="I173" s="46">
        <v>23.94</v>
      </c>
      <c r="J173" s="46">
        <v>2370.49</v>
      </c>
      <c r="K173" s="46">
        <v>421359.0280879388</v>
      </c>
      <c r="L173" s="46">
        <v>84282.60911672006</v>
      </c>
      <c r="M173" s="47">
        <v>337076.4189712187</v>
      </c>
      <c r="N173" s="46">
        <v>0</v>
      </c>
      <c r="O173" s="46">
        <v>0</v>
      </c>
      <c r="P173" s="46">
        <v>0</v>
      </c>
      <c r="Q173" s="30">
        <f t="shared" si="2"/>
        <v>399769.8689712187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15787.41</v>
      </c>
      <c r="E174" s="46">
        <v>2390.77</v>
      </c>
      <c r="F174" s="46">
        <v>13396.64</v>
      </c>
      <c r="G174" s="46">
        <v>1979.69</v>
      </c>
      <c r="H174" s="46">
        <v>395.94</v>
      </c>
      <c r="I174" s="46">
        <v>15.84</v>
      </c>
      <c r="J174" s="46">
        <v>1567.91</v>
      </c>
      <c r="K174" s="46">
        <v>278701.01473611884</v>
      </c>
      <c r="L174" s="46">
        <v>55747.22225256539</v>
      </c>
      <c r="M174" s="47">
        <v>222953.79248355346</v>
      </c>
      <c r="N174" s="46">
        <v>0</v>
      </c>
      <c r="O174" s="46">
        <v>0</v>
      </c>
      <c r="P174" s="46">
        <v>0</v>
      </c>
      <c r="Q174" s="30">
        <f t="shared" si="2"/>
        <v>237918.34248355345</v>
      </c>
    </row>
    <row r="175" spans="1:17" ht="12.75">
      <c r="A175" s="53">
        <v>164</v>
      </c>
      <c r="B175" s="44" t="s">
        <v>195</v>
      </c>
      <c r="C175" s="45">
        <v>0.098228243793538</v>
      </c>
      <c r="D175" s="46">
        <v>10949.91</v>
      </c>
      <c r="E175" s="46">
        <v>1960.3</v>
      </c>
      <c r="F175" s="46">
        <v>8989.61</v>
      </c>
      <c r="G175" s="46">
        <v>3342.06</v>
      </c>
      <c r="H175" s="46">
        <v>668.41</v>
      </c>
      <c r="I175" s="46">
        <v>26.74</v>
      </c>
      <c r="J175" s="46">
        <v>2646.91</v>
      </c>
      <c r="K175" s="46">
        <v>439637.2019831766</v>
      </c>
      <c r="L175" s="46">
        <v>94111.04230759204</v>
      </c>
      <c r="M175" s="47">
        <v>345526.1596755845</v>
      </c>
      <c r="N175" s="46">
        <v>0</v>
      </c>
      <c r="O175" s="46">
        <v>0</v>
      </c>
      <c r="P175" s="46">
        <v>0</v>
      </c>
      <c r="Q175" s="30">
        <f t="shared" si="2"/>
        <v>357162.67967558454</v>
      </c>
    </row>
    <row r="176" spans="1:17" ht="12.75">
      <c r="A176" s="53">
        <v>165</v>
      </c>
      <c r="B176" s="44" t="s">
        <v>196</v>
      </c>
      <c r="C176" s="45">
        <v>0.110267019936747</v>
      </c>
      <c r="D176" s="46">
        <v>88869.23999999999</v>
      </c>
      <c r="E176" s="46">
        <v>17294.87</v>
      </c>
      <c r="F176" s="46">
        <v>71574.37</v>
      </c>
      <c r="G176" s="46">
        <v>3751.66</v>
      </c>
      <c r="H176" s="46">
        <v>750.33</v>
      </c>
      <c r="I176" s="46">
        <v>30.01</v>
      </c>
      <c r="J176" s="46">
        <v>2971.32</v>
      </c>
      <c r="K176" s="46">
        <v>528158.6930659115</v>
      </c>
      <c r="L176" s="46">
        <v>105645.29303698339</v>
      </c>
      <c r="M176" s="47">
        <v>422513.4000289282</v>
      </c>
      <c r="N176" s="46">
        <v>0</v>
      </c>
      <c r="O176" s="46">
        <v>0</v>
      </c>
      <c r="P176" s="46">
        <v>0</v>
      </c>
      <c r="Q176" s="30">
        <f t="shared" si="2"/>
        <v>497059.0900289282</v>
      </c>
    </row>
    <row r="177" spans="1:17" ht="12.75">
      <c r="A177" s="53">
        <v>166</v>
      </c>
      <c r="B177" s="44" t="s">
        <v>197</v>
      </c>
      <c r="C177" s="45">
        <v>0.103291663791293</v>
      </c>
      <c r="D177" s="46">
        <v>30341.99</v>
      </c>
      <c r="E177" s="46">
        <v>5464.5</v>
      </c>
      <c r="F177" s="46">
        <v>24877.49</v>
      </c>
      <c r="G177" s="46">
        <v>3514.33</v>
      </c>
      <c r="H177" s="46">
        <v>702.87</v>
      </c>
      <c r="I177" s="46">
        <v>28.11</v>
      </c>
      <c r="J177" s="46">
        <v>2783.35</v>
      </c>
      <c r="K177" s="46">
        <v>494747.9551935076</v>
      </c>
      <c r="L177" s="46">
        <v>98962.25651570273</v>
      </c>
      <c r="M177" s="47">
        <v>395785.6986778049</v>
      </c>
      <c r="N177" s="46">
        <v>0</v>
      </c>
      <c r="O177" s="46">
        <v>0</v>
      </c>
      <c r="P177" s="46">
        <v>0</v>
      </c>
      <c r="Q177" s="30">
        <f t="shared" si="2"/>
        <v>423446.5386778049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190426.38999999998</v>
      </c>
      <c r="E178" s="46">
        <v>33766.71</v>
      </c>
      <c r="F178" s="46">
        <v>156659.68</v>
      </c>
      <c r="G178" s="46">
        <v>5205.59</v>
      </c>
      <c r="H178" s="46">
        <v>1041.12</v>
      </c>
      <c r="I178" s="46">
        <v>41.64</v>
      </c>
      <c r="J178" s="46">
        <v>4122.83</v>
      </c>
      <c r="K178" s="46">
        <v>732841.0643162486</v>
      </c>
      <c r="L178" s="46">
        <v>146586.88817353346</v>
      </c>
      <c r="M178" s="47">
        <v>586254.1761427152</v>
      </c>
      <c r="N178" s="46">
        <v>0</v>
      </c>
      <c r="O178" s="46">
        <v>0</v>
      </c>
      <c r="P178" s="46">
        <v>0</v>
      </c>
      <c r="Q178" s="30">
        <f t="shared" si="2"/>
        <v>747036.6861427152</v>
      </c>
    </row>
    <row r="179" spans="1:17" ht="12.75">
      <c r="A179" s="53">
        <v>168</v>
      </c>
      <c r="B179" s="44" t="s">
        <v>199</v>
      </c>
      <c r="C179" s="45">
        <v>0.123664674766697</v>
      </c>
      <c r="D179" s="46">
        <v>29689.629999999997</v>
      </c>
      <c r="E179" s="46">
        <v>6233.53</v>
      </c>
      <c r="F179" s="46">
        <v>23456.1</v>
      </c>
      <c r="G179" s="46">
        <v>4207.5</v>
      </c>
      <c r="H179" s="46">
        <v>841.5</v>
      </c>
      <c r="I179" s="46">
        <v>33.66</v>
      </c>
      <c r="J179" s="46">
        <v>3332.34</v>
      </c>
      <c r="K179" s="46">
        <v>592330.8794624694</v>
      </c>
      <c r="L179" s="46">
        <v>118481.30262595184</v>
      </c>
      <c r="M179" s="47">
        <v>473849.5768365175</v>
      </c>
      <c r="N179" s="46">
        <v>0</v>
      </c>
      <c r="O179" s="46">
        <v>0</v>
      </c>
      <c r="P179" s="46">
        <v>0</v>
      </c>
      <c r="Q179" s="30">
        <f t="shared" si="2"/>
        <v>500638.0168365175</v>
      </c>
    </row>
    <row r="180" spans="1:17" ht="12.75">
      <c r="A180" s="53">
        <v>169</v>
      </c>
      <c r="B180" s="44" t="s">
        <v>200</v>
      </c>
      <c r="C180" s="45">
        <v>0.319611597055618</v>
      </c>
      <c r="D180" s="46">
        <v>207185.66</v>
      </c>
      <c r="E180" s="46">
        <v>40507.68</v>
      </c>
      <c r="F180" s="46">
        <v>166677.98</v>
      </c>
      <c r="G180" s="46">
        <v>10874.3</v>
      </c>
      <c r="H180" s="46">
        <v>2174.86</v>
      </c>
      <c r="I180" s="46">
        <v>86.99</v>
      </c>
      <c r="J180" s="46">
        <v>8612.45</v>
      </c>
      <c r="K180" s="46">
        <v>1530880.2817080826</v>
      </c>
      <c r="L180" s="46">
        <v>306215.1497590895</v>
      </c>
      <c r="M180" s="47">
        <v>1224665.131948993</v>
      </c>
      <c r="N180" s="46">
        <v>0</v>
      </c>
      <c r="O180" s="46">
        <v>0</v>
      </c>
      <c r="P180" s="46">
        <v>0</v>
      </c>
      <c r="Q180" s="30">
        <f t="shared" si="2"/>
        <v>1399955.561948993</v>
      </c>
    </row>
    <row r="181" spans="1:17" ht="12.75">
      <c r="A181" s="53">
        <v>170</v>
      </c>
      <c r="B181" s="44" t="s">
        <v>201</v>
      </c>
      <c r="C181" s="45">
        <v>0.099354477135015</v>
      </c>
      <c r="D181" s="46">
        <v>32729.98</v>
      </c>
      <c r="E181" s="46">
        <v>6591.89</v>
      </c>
      <c r="F181" s="46">
        <v>26138.09</v>
      </c>
      <c r="G181" s="46">
        <v>3380.39</v>
      </c>
      <c r="H181" s="46">
        <v>676.08</v>
      </c>
      <c r="I181" s="46">
        <v>27.04</v>
      </c>
      <c r="J181" s="46">
        <v>2677.27</v>
      </c>
      <c r="K181" s="46">
        <v>445476.39087196207</v>
      </c>
      <c r="L181" s="46">
        <v>95190.00913163312</v>
      </c>
      <c r="M181" s="47">
        <v>350286.3817403289</v>
      </c>
      <c r="N181" s="46">
        <v>0</v>
      </c>
      <c r="O181" s="46">
        <v>0</v>
      </c>
      <c r="P181" s="46">
        <v>0</v>
      </c>
      <c r="Q181" s="30">
        <f t="shared" si="2"/>
        <v>379101.7417403289</v>
      </c>
    </row>
    <row r="182" spans="1:17" ht="12.75">
      <c r="A182" s="53">
        <v>171</v>
      </c>
      <c r="B182" s="44" t="s">
        <v>202</v>
      </c>
      <c r="C182" s="45">
        <v>0.622550263709607</v>
      </c>
      <c r="D182" s="46">
        <v>62813.39</v>
      </c>
      <c r="E182" s="46">
        <v>12023.99</v>
      </c>
      <c r="F182" s="46">
        <v>50789.4</v>
      </c>
      <c r="G182" s="46">
        <v>21181.31</v>
      </c>
      <c r="H182" s="46">
        <v>4236.26</v>
      </c>
      <c r="I182" s="46">
        <v>169.45</v>
      </c>
      <c r="J182" s="46">
        <v>16775.6</v>
      </c>
      <c r="K182" s="46">
        <v>2981900.4044842455</v>
      </c>
      <c r="L182" s="46">
        <v>596456.1973748411</v>
      </c>
      <c r="M182" s="47">
        <v>2385444.2071094043</v>
      </c>
      <c r="N182" s="46">
        <v>0</v>
      </c>
      <c r="O182" s="46">
        <v>0</v>
      </c>
      <c r="P182" s="46">
        <v>0</v>
      </c>
      <c r="Q182" s="30">
        <f t="shared" si="2"/>
        <v>2453009.2071094043</v>
      </c>
    </row>
    <row r="183" spans="1:17" ht="12.75">
      <c r="A183" s="53">
        <v>172</v>
      </c>
      <c r="B183" s="44" t="s">
        <v>203</v>
      </c>
      <c r="C183" s="45">
        <v>0.294054150932676</v>
      </c>
      <c r="D183" s="46">
        <v>67068.78</v>
      </c>
      <c r="E183" s="46">
        <v>13028.38</v>
      </c>
      <c r="F183" s="46">
        <v>54040.4</v>
      </c>
      <c r="G183" s="46">
        <v>10004.74</v>
      </c>
      <c r="H183" s="46">
        <v>2000.95</v>
      </c>
      <c r="I183" s="46">
        <v>80.04</v>
      </c>
      <c r="J183" s="46">
        <v>7923.75</v>
      </c>
      <c r="K183" s="46">
        <v>1408464.8939797264</v>
      </c>
      <c r="L183" s="46">
        <v>281728.9287231971</v>
      </c>
      <c r="M183" s="47">
        <v>1126735.9652565294</v>
      </c>
      <c r="N183" s="46">
        <v>0</v>
      </c>
      <c r="O183" s="46">
        <v>0</v>
      </c>
      <c r="P183" s="46">
        <v>0</v>
      </c>
      <c r="Q183" s="30">
        <f t="shared" si="2"/>
        <v>1188700.1152565293</v>
      </c>
    </row>
    <row r="184" spans="1:17" ht="12.75">
      <c r="A184" s="53">
        <v>173</v>
      </c>
      <c r="B184" s="44" t="s">
        <v>204</v>
      </c>
      <c r="C184" s="45">
        <v>0.126740280985216</v>
      </c>
      <c r="D184" s="46">
        <v>22510.260000000002</v>
      </c>
      <c r="E184" s="46">
        <v>4674.95</v>
      </c>
      <c r="F184" s="46">
        <v>17835.31</v>
      </c>
      <c r="G184" s="46">
        <v>4312.15</v>
      </c>
      <c r="H184" s="46">
        <v>862.43</v>
      </c>
      <c r="I184" s="46">
        <v>34.5</v>
      </c>
      <c r="J184" s="46">
        <v>3415.22</v>
      </c>
      <c r="K184" s="46">
        <v>607062.5288575748</v>
      </c>
      <c r="L184" s="46">
        <v>121428.06233365701</v>
      </c>
      <c r="M184" s="47">
        <v>485634.46652391774</v>
      </c>
      <c r="N184" s="46">
        <v>0</v>
      </c>
      <c r="O184" s="46">
        <v>0</v>
      </c>
      <c r="P184" s="46">
        <v>0</v>
      </c>
      <c r="Q184" s="30">
        <f t="shared" si="2"/>
        <v>506884.99652391777</v>
      </c>
    </row>
    <row r="185" spans="1:17" ht="12.75">
      <c r="A185" s="53">
        <v>174</v>
      </c>
      <c r="B185" s="44" t="s">
        <v>205</v>
      </c>
      <c r="C185" s="45">
        <v>0.760333596735343</v>
      </c>
      <c r="D185" s="46">
        <v>299628.27999999997</v>
      </c>
      <c r="E185" s="46">
        <v>58954.48</v>
      </c>
      <c r="F185" s="46">
        <v>240673.8</v>
      </c>
      <c r="G185" s="46">
        <v>25869.18</v>
      </c>
      <c r="H185" s="46">
        <v>5173.84</v>
      </c>
      <c r="I185" s="46">
        <v>206.95</v>
      </c>
      <c r="J185" s="46">
        <v>20488.39</v>
      </c>
      <c r="K185" s="46">
        <v>3641856.9364403496</v>
      </c>
      <c r="L185" s="46">
        <v>728464.2905841819</v>
      </c>
      <c r="M185" s="47">
        <v>2913392.6458561677</v>
      </c>
      <c r="N185" s="46">
        <v>0</v>
      </c>
      <c r="O185" s="46">
        <v>0</v>
      </c>
      <c r="P185" s="46">
        <v>0</v>
      </c>
      <c r="Q185" s="30">
        <f t="shared" si="2"/>
        <v>3174554.8358561676</v>
      </c>
    </row>
    <row r="186" spans="1:17" ht="12.75">
      <c r="A186" s="53">
        <v>175</v>
      </c>
      <c r="B186" s="44" t="s">
        <v>206</v>
      </c>
      <c r="C186" s="45">
        <v>0.072215679458979</v>
      </c>
      <c r="D186" s="46">
        <v>20336.85</v>
      </c>
      <c r="E186" s="46">
        <v>3857.03</v>
      </c>
      <c r="F186" s="46">
        <v>16479.82</v>
      </c>
      <c r="G186" s="46">
        <v>2457.03</v>
      </c>
      <c r="H186" s="46">
        <v>491.41</v>
      </c>
      <c r="I186" s="46">
        <v>19.66</v>
      </c>
      <c r="J186" s="46">
        <v>1945.96</v>
      </c>
      <c r="K186" s="46">
        <v>345899.771473806</v>
      </c>
      <c r="L186" s="46">
        <v>69188.78389311713</v>
      </c>
      <c r="M186" s="47">
        <v>276710.9875806889</v>
      </c>
      <c r="N186" s="46">
        <v>0</v>
      </c>
      <c r="O186" s="46">
        <v>0</v>
      </c>
      <c r="P186" s="46">
        <v>0</v>
      </c>
      <c r="Q186" s="30">
        <f t="shared" si="2"/>
        <v>295136.76758068893</v>
      </c>
    </row>
    <row r="187" spans="1:17" ht="12.75">
      <c r="A187" s="53">
        <v>176</v>
      </c>
      <c r="B187" s="44" t="s">
        <v>207</v>
      </c>
      <c r="C187" s="45">
        <v>0.128490468036428</v>
      </c>
      <c r="D187" s="46">
        <v>48684.560000000005</v>
      </c>
      <c r="E187" s="46">
        <v>9474.4</v>
      </c>
      <c r="F187" s="46">
        <v>39210.16</v>
      </c>
      <c r="G187" s="46">
        <v>4371.7</v>
      </c>
      <c r="H187" s="46">
        <v>874.34</v>
      </c>
      <c r="I187" s="46">
        <v>34.97</v>
      </c>
      <c r="J187" s="46">
        <v>3462.39</v>
      </c>
      <c r="K187" s="46">
        <v>596536.7934221587</v>
      </c>
      <c r="L187" s="46">
        <v>123104.89842890303</v>
      </c>
      <c r="M187" s="47">
        <v>473431.8949932556</v>
      </c>
      <c r="N187" s="46">
        <v>0</v>
      </c>
      <c r="O187" s="46">
        <v>0</v>
      </c>
      <c r="P187" s="46">
        <v>0</v>
      </c>
      <c r="Q187" s="30">
        <f t="shared" si="2"/>
        <v>516104.4449932556</v>
      </c>
    </row>
    <row r="188" spans="1:17" ht="12.75">
      <c r="A188" s="53">
        <v>177</v>
      </c>
      <c r="B188" s="44" t="s">
        <v>208</v>
      </c>
      <c r="C188" s="45">
        <v>0.113260340994837</v>
      </c>
      <c r="D188" s="46">
        <v>21489.54</v>
      </c>
      <c r="E188" s="46">
        <v>3677.16</v>
      </c>
      <c r="F188" s="46">
        <v>17812.38</v>
      </c>
      <c r="G188" s="46">
        <v>3853.5</v>
      </c>
      <c r="H188" s="46">
        <v>770.7</v>
      </c>
      <c r="I188" s="46">
        <v>30.83</v>
      </c>
      <c r="J188" s="46">
        <v>3051.97</v>
      </c>
      <c r="K188" s="46">
        <v>542495.990745961</v>
      </c>
      <c r="L188" s="46">
        <v>108513.02530852151</v>
      </c>
      <c r="M188" s="47">
        <v>433982.96543743944</v>
      </c>
      <c r="N188" s="46">
        <v>0</v>
      </c>
      <c r="O188" s="46">
        <v>0</v>
      </c>
      <c r="P188" s="46">
        <v>0</v>
      </c>
      <c r="Q188" s="30">
        <f t="shared" si="2"/>
        <v>454847.3154374394</v>
      </c>
    </row>
    <row r="189" spans="1:17" ht="12.75">
      <c r="A189" s="53">
        <v>178</v>
      </c>
      <c r="B189" s="44" t="s">
        <v>209</v>
      </c>
      <c r="C189" s="45">
        <v>0.169263868784262</v>
      </c>
      <c r="D189" s="46">
        <v>122997.13</v>
      </c>
      <c r="E189" s="46">
        <v>24306.1</v>
      </c>
      <c r="F189" s="46">
        <v>98691.03</v>
      </c>
      <c r="G189" s="46">
        <v>5758.95</v>
      </c>
      <c r="H189" s="46">
        <v>1151.79</v>
      </c>
      <c r="I189" s="46">
        <v>46.07</v>
      </c>
      <c r="J189" s="46">
        <v>4561.09</v>
      </c>
      <c r="K189" s="46">
        <v>793511.1740921366</v>
      </c>
      <c r="L189" s="46">
        <v>162169.22122463406</v>
      </c>
      <c r="M189" s="47">
        <v>631341.9528675025</v>
      </c>
      <c r="N189" s="46">
        <v>0</v>
      </c>
      <c r="O189" s="46">
        <v>0</v>
      </c>
      <c r="P189" s="46">
        <v>0</v>
      </c>
      <c r="Q189" s="30">
        <f t="shared" si="2"/>
        <v>734594.0728675025</v>
      </c>
    </row>
    <row r="190" spans="1:17" ht="12.75">
      <c r="A190" s="53">
        <v>179</v>
      </c>
      <c r="B190" s="44" t="s">
        <v>210</v>
      </c>
      <c r="C190" s="45">
        <v>0.733119548465249</v>
      </c>
      <c r="D190" s="46">
        <v>181019.1075</v>
      </c>
      <c r="E190" s="46">
        <v>34646.9475</v>
      </c>
      <c r="F190" s="46">
        <v>146372.16</v>
      </c>
      <c r="G190" s="46">
        <v>24943.28</v>
      </c>
      <c r="H190" s="46">
        <v>4988.66</v>
      </c>
      <c r="I190" s="46">
        <v>199.55</v>
      </c>
      <c r="J190" s="46">
        <v>19755.07</v>
      </c>
      <c r="K190" s="46">
        <v>3511506.692181923</v>
      </c>
      <c r="L190" s="46">
        <v>702390.9750787859</v>
      </c>
      <c r="M190" s="47">
        <v>2809115.717103137</v>
      </c>
      <c r="N190" s="46">
        <v>0</v>
      </c>
      <c r="O190" s="46">
        <v>0</v>
      </c>
      <c r="P190" s="46">
        <v>0</v>
      </c>
      <c r="Q190" s="30">
        <f t="shared" si="2"/>
        <v>2975242.947103137</v>
      </c>
    </row>
    <row r="191" spans="1:17" ht="12.75">
      <c r="A191" s="53">
        <v>180</v>
      </c>
      <c r="B191" s="44" t="s">
        <v>211</v>
      </c>
      <c r="C191" s="45">
        <v>0.426254475890653</v>
      </c>
      <c r="D191" s="46">
        <v>23607.79</v>
      </c>
      <c r="E191" s="46">
        <v>4337.99</v>
      </c>
      <c r="F191" s="46">
        <v>19269.8</v>
      </c>
      <c r="G191" s="46">
        <v>14502.66</v>
      </c>
      <c r="H191" s="46">
        <v>2900.53</v>
      </c>
      <c r="I191" s="46">
        <v>116.02</v>
      </c>
      <c r="J191" s="46">
        <v>11486.11</v>
      </c>
      <c r="K191" s="46">
        <v>2041679.9529799044</v>
      </c>
      <c r="L191" s="46">
        <v>408388.06923332234</v>
      </c>
      <c r="M191" s="47">
        <v>1633291.883746582</v>
      </c>
      <c r="N191" s="46">
        <v>0</v>
      </c>
      <c r="O191" s="46">
        <v>0</v>
      </c>
      <c r="P191" s="46">
        <v>0</v>
      </c>
      <c r="Q191" s="30">
        <f t="shared" si="2"/>
        <v>1664047.793746582</v>
      </c>
    </row>
    <row r="192" spans="1:17" ht="12.75">
      <c r="A192" s="53">
        <v>181</v>
      </c>
      <c r="B192" s="44" t="s">
        <v>212</v>
      </c>
      <c r="C192" s="45">
        <v>0.129434265172742</v>
      </c>
      <c r="D192" s="46">
        <v>65862.16</v>
      </c>
      <c r="E192" s="46">
        <v>13200.21</v>
      </c>
      <c r="F192" s="46">
        <v>52661.95</v>
      </c>
      <c r="G192" s="46">
        <v>4403.8</v>
      </c>
      <c r="H192" s="46">
        <v>880.76</v>
      </c>
      <c r="I192" s="46">
        <v>35.23</v>
      </c>
      <c r="J192" s="46">
        <v>3487.81</v>
      </c>
      <c r="K192" s="46">
        <v>619966.1295586397</v>
      </c>
      <c r="L192" s="46">
        <v>124009.05551542556</v>
      </c>
      <c r="M192" s="47">
        <v>495957.07404321415</v>
      </c>
      <c r="N192" s="46">
        <v>0</v>
      </c>
      <c r="O192" s="46">
        <v>0</v>
      </c>
      <c r="P192" s="46">
        <v>0</v>
      </c>
      <c r="Q192" s="30">
        <f t="shared" si="2"/>
        <v>552106.8340432141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17471.99</v>
      </c>
      <c r="E193" s="46">
        <v>2547.95</v>
      </c>
      <c r="F193" s="46">
        <v>14924.04</v>
      </c>
      <c r="G193" s="46">
        <v>5731.56</v>
      </c>
      <c r="H193" s="46">
        <v>1146.31</v>
      </c>
      <c r="I193" s="46">
        <v>45.85</v>
      </c>
      <c r="J193" s="46">
        <v>4539.4</v>
      </c>
      <c r="K193" s="46">
        <v>806887.5277756343</v>
      </c>
      <c r="L193" s="46">
        <v>161398.14759664622</v>
      </c>
      <c r="M193" s="47">
        <v>645489.3801789881</v>
      </c>
      <c r="N193" s="46">
        <v>0</v>
      </c>
      <c r="O193" s="46">
        <v>0</v>
      </c>
      <c r="P193" s="46">
        <v>0</v>
      </c>
      <c r="Q193" s="30">
        <f t="shared" si="2"/>
        <v>664952.8201789882</v>
      </c>
    </row>
    <row r="194" spans="1:17" ht="12.75">
      <c r="A194" s="53">
        <v>183</v>
      </c>
      <c r="B194" s="44" t="s">
        <v>214</v>
      </c>
      <c r="C194" s="45">
        <v>0.37323732464959</v>
      </c>
      <c r="D194" s="46">
        <v>315520.37</v>
      </c>
      <c r="E194" s="46">
        <v>63375.18</v>
      </c>
      <c r="F194" s="46">
        <v>252145.19</v>
      </c>
      <c r="G194" s="46">
        <v>12698.81</v>
      </c>
      <c r="H194" s="46">
        <v>2539.76</v>
      </c>
      <c r="I194" s="46">
        <v>101.59</v>
      </c>
      <c r="J194" s="46">
        <v>10057.46</v>
      </c>
      <c r="K194" s="46">
        <v>1787737.7351722112</v>
      </c>
      <c r="L194" s="46">
        <v>357593.2658228184</v>
      </c>
      <c r="M194" s="47">
        <v>1430144.4693493927</v>
      </c>
      <c r="N194" s="46">
        <v>0</v>
      </c>
      <c r="O194" s="46">
        <v>0</v>
      </c>
      <c r="P194" s="46">
        <v>0</v>
      </c>
      <c r="Q194" s="30">
        <f t="shared" si="2"/>
        <v>1692347.1193493926</v>
      </c>
    </row>
    <row r="195" spans="1:17" ht="12.75">
      <c r="A195" s="53">
        <v>184</v>
      </c>
      <c r="B195" s="44" t="s">
        <v>215</v>
      </c>
      <c r="C195" s="45">
        <v>0.238962226276403</v>
      </c>
      <c r="D195" s="46">
        <v>145091.12</v>
      </c>
      <c r="E195" s="46">
        <v>27650.15</v>
      </c>
      <c r="F195" s="46">
        <v>117440.97</v>
      </c>
      <c r="G195" s="46">
        <v>8130.33</v>
      </c>
      <c r="H195" s="46">
        <v>1626.07</v>
      </c>
      <c r="I195" s="46">
        <v>65.04</v>
      </c>
      <c r="J195" s="46">
        <v>6439.22</v>
      </c>
      <c r="K195" s="46">
        <v>1144584.7395804643</v>
      </c>
      <c r="L195" s="46">
        <v>228946.18815730783</v>
      </c>
      <c r="M195" s="47">
        <v>915638.5514231564</v>
      </c>
      <c r="N195" s="46">
        <v>0</v>
      </c>
      <c r="O195" s="46">
        <v>0</v>
      </c>
      <c r="P195" s="46">
        <v>0</v>
      </c>
      <c r="Q195" s="30">
        <f t="shared" si="2"/>
        <v>1039518.7414231563</v>
      </c>
    </row>
    <row r="196" spans="1:17" ht="12.75">
      <c r="A196" s="53">
        <v>185</v>
      </c>
      <c r="B196" s="44" t="s">
        <v>216</v>
      </c>
      <c r="C196" s="45">
        <v>0.15373840466082</v>
      </c>
      <c r="D196" s="46">
        <v>206639.41999999998</v>
      </c>
      <c r="E196" s="46">
        <v>39424.81</v>
      </c>
      <c r="F196" s="46">
        <v>167214.61</v>
      </c>
      <c r="G196" s="46">
        <v>5230.73</v>
      </c>
      <c r="H196" s="46">
        <v>1046.15</v>
      </c>
      <c r="I196" s="46">
        <v>41.85</v>
      </c>
      <c r="J196" s="46">
        <v>4142.73</v>
      </c>
      <c r="K196" s="46">
        <v>736378.4939707208</v>
      </c>
      <c r="L196" s="46">
        <v>147294.5236868347</v>
      </c>
      <c r="M196" s="47">
        <v>589083.9702838861</v>
      </c>
      <c r="N196" s="46">
        <v>0</v>
      </c>
      <c r="O196" s="46">
        <v>0</v>
      </c>
      <c r="P196" s="46">
        <v>0</v>
      </c>
      <c r="Q196" s="30">
        <f t="shared" si="2"/>
        <v>760441.310283886</v>
      </c>
    </row>
    <row r="197" spans="1:17" ht="12.75">
      <c r="A197" s="53">
        <v>186</v>
      </c>
      <c r="B197" s="44" t="s">
        <v>217</v>
      </c>
      <c r="C197" s="45">
        <v>0.558121704681071</v>
      </c>
      <c r="D197" s="46">
        <v>490889.77</v>
      </c>
      <c r="E197" s="46">
        <v>85886.83</v>
      </c>
      <c r="F197" s="46">
        <v>405002.94</v>
      </c>
      <c r="G197" s="46">
        <v>18989.24</v>
      </c>
      <c r="H197" s="46">
        <v>3797.85</v>
      </c>
      <c r="I197" s="46">
        <v>151.91</v>
      </c>
      <c r="J197" s="46">
        <v>15039.48</v>
      </c>
      <c r="K197" s="46">
        <v>2673299.4293179233</v>
      </c>
      <c r="L197" s="46">
        <v>534728.114050177</v>
      </c>
      <c r="M197" s="47">
        <v>2138571.3152677463</v>
      </c>
      <c r="N197" s="46">
        <v>0</v>
      </c>
      <c r="O197" s="46">
        <v>0</v>
      </c>
      <c r="P197" s="46">
        <v>0</v>
      </c>
      <c r="Q197" s="30">
        <f t="shared" si="2"/>
        <v>2558613.7352677463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147213.39750000002</v>
      </c>
      <c r="E198" s="46">
        <v>28391.357500000002</v>
      </c>
      <c r="F198" s="46">
        <v>118822.04000000001</v>
      </c>
      <c r="G198" s="46">
        <v>12003.44</v>
      </c>
      <c r="H198" s="46">
        <v>2400.69</v>
      </c>
      <c r="I198" s="46">
        <v>96.03</v>
      </c>
      <c r="J198" s="46">
        <v>9506.72</v>
      </c>
      <c r="K198" s="46">
        <v>1689842.0408234196</v>
      </c>
      <c r="L198" s="46">
        <v>338011.51153935486</v>
      </c>
      <c r="M198" s="47">
        <v>1351830.5292840647</v>
      </c>
      <c r="N198" s="46">
        <v>0</v>
      </c>
      <c r="O198" s="46">
        <v>0</v>
      </c>
      <c r="P198" s="46">
        <v>0</v>
      </c>
      <c r="Q198" s="30">
        <f t="shared" si="2"/>
        <v>1480159.2892840647</v>
      </c>
    </row>
    <row r="199" spans="1:17" ht="12.75">
      <c r="A199" s="53">
        <v>188</v>
      </c>
      <c r="B199" s="44" t="s">
        <v>219</v>
      </c>
      <c r="C199" s="45">
        <v>0.261238904978732</v>
      </c>
      <c r="D199" s="46">
        <v>185515.63999999998</v>
      </c>
      <c r="E199" s="46">
        <v>36998.27</v>
      </c>
      <c r="F199" s="46">
        <v>148517.37</v>
      </c>
      <c r="G199" s="46">
        <v>8888.25</v>
      </c>
      <c r="H199" s="46">
        <v>1777.65</v>
      </c>
      <c r="I199" s="46">
        <v>71.11</v>
      </c>
      <c r="J199" s="46">
        <v>7039.49</v>
      </c>
      <c r="K199" s="46">
        <v>1251285.881204829</v>
      </c>
      <c r="L199" s="46">
        <v>250289.06498770067</v>
      </c>
      <c r="M199" s="47">
        <v>1000996.8162171285</v>
      </c>
      <c r="N199" s="46">
        <v>0</v>
      </c>
      <c r="O199" s="46">
        <v>0</v>
      </c>
      <c r="P199" s="46">
        <v>0</v>
      </c>
      <c r="Q199" s="30">
        <f t="shared" si="2"/>
        <v>1156553.6762171285</v>
      </c>
    </row>
    <row r="200" spans="1:17" ht="12.75">
      <c r="A200" s="53">
        <v>189</v>
      </c>
      <c r="B200" s="44" t="s">
        <v>220</v>
      </c>
      <c r="C200" s="45">
        <v>0.379342279681572</v>
      </c>
      <c r="D200" s="46">
        <v>670947.78</v>
      </c>
      <c r="E200" s="46">
        <v>127999.73</v>
      </c>
      <c r="F200" s="46">
        <v>542948.05</v>
      </c>
      <c r="G200" s="46">
        <v>12906.54</v>
      </c>
      <c r="H200" s="46">
        <v>2581.31</v>
      </c>
      <c r="I200" s="46">
        <v>103.25</v>
      </c>
      <c r="J200" s="46">
        <v>10221.98</v>
      </c>
      <c r="K200" s="46">
        <v>1816979.1527414068</v>
      </c>
      <c r="L200" s="46">
        <v>363442.12899811537</v>
      </c>
      <c r="M200" s="47">
        <v>1453537.0237432914</v>
      </c>
      <c r="N200" s="46">
        <v>0</v>
      </c>
      <c r="O200" s="46">
        <v>0</v>
      </c>
      <c r="P200" s="46">
        <v>0</v>
      </c>
      <c r="Q200" s="30">
        <f t="shared" si="2"/>
        <v>2006707.0537432914</v>
      </c>
    </row>
    <row r="201" spans="1:17" ht="12.75">
      <c r="A201" s="53">
        <v>190</v>
      </c>
      <c r="B201" s="44" t="s">
        <v>221</v>
      </c>
      <c r="C201" s="45">
        <v>0.17999809226056</v>
      </c>
      <c r="D201" s="46">
        <v>39859.61</v>
      </c>
      <c r="E201" s="46">
        <v>7413.44</v>
      </c>
      <c r="F201" s="46">
        <v>32446.17</v>
      </c>
      <c r="G201" s="46">
        <v>6124.15</v>
      </c>
      <c r="H201" s="46">
        <v>1224.83</v>
      </c>
      <c r="I201" s="46">
        <v>48.99</v>
      </c>
      <c r="J201" s="46">
        <v>4850.33</v>
      </c>
      <c r="K201" s="46">
        <v>923272.376418159</v>
      </c>
      <c r="L201" s="46">
        <v>172453.39668868133</v>
      </c>
      <c r="M201" s="47">
        <v>750818.9797294777</v>
      </c>
      <c r="N201" s="46">
        <v>0</v>
      </c>
      <c r="O201" s="46">
        <v>0</v>
      </c>
      <c r="P201" s="46">
        <v>0</v>
      </c>
      <c r="Q201" s="30">
        <f t="shared" si="2"/>
        <v>788115.4797294777</v>
      </c>
    </row>
    <row r="202" spans="1:17" ht="12.75">
      <c r="A202" s="53">
        <v>191</v>
      </c>
      <c r="B202" s="44" t="s">
        <v>222</v>
      </c>
      <c r="C202" s="45">
        <v>0.172168807151023</v>
      </c>
      <c r="D202" s="46">
        <v>32823.57</v>
      </c>
      <c r="E202" s="46">
        <v>6792.03</v>
      </c>
      <c r="F202" s="46">
        <v>26031.54</v>
      </c>
      <c r="G202" s="46">
        <v>5857.78</v>
      </c>
      <c r="H202" s="46">
        <v>1171.56</v>
      </c>
      <c r="I202" s="46">
        <v>46.86</v>
      </c>
      <c r="J202" s="46">
        <v>4639.36</v>
      </c>
      <c r="K202" s="46">
        <v>824656.5859458793</v>
      </c>
      <c r="L202" s="46">
        <v>164952.28187276656</v>
      </c>
      <c r="M202" s="47">
        <v>659704.3040731128</v>
      </c>
      <c r="N202" s="46">
        <v>0</v>
      </c>
      <c r="O202" s="46">
        <v>0</v>
      </c>
      <c r="P202" s="46">
        <v>0</v>
      </c>
      <c r="Q202" s="30">
        <f t="shared" si="2"/>
        <v>690375.2040731128</v>
      </c>
    </row>
    <row r="203" spans="1:17" ht="12.75">
      <c r="A203" s="53">
        <v>192</v>
      </c>
      <c r="B203" s="44" t="s">
        <v>223</v>
      </c>
      <c r="C203" s="45">
        <v>0.175568414602951</v>
      </c>
      <c r="D203" s="46">
        <v>386844.91000000003</v>
      </c>
      <c r="E203" s="46">
        <v>74753.02</v>
      </c>
      <c r="F203" s="46">
        <v>312091.89</v>
      </c>
      <c r="G203" s="46">
        <v>5973.45</v>
      </c>
      <c r="H203" s="46">
        <v>1194.69</v>
      </c>
      <c r="I203" s="46">
        <v>47.79</v>
      </c>
      <c r="J203" s="46">
        <v>4730.97</v>
      </c>
      <c r="K203" s="46">
        <v>840940.2001114241</v>
      </c>
      <c r="L203" s="46">
        <v>168209.50951193593</v>
      </c>
      <c r="M203" s="47">
        <v>672730.6905994881</v>
      </c>
      <c r="N203" s="46">
        <v>0</v>
      </c>
      <c r="O203" s="46">
        <v>0</v>
      </c>
      <c r="P203" s="46">
        <v>0</v>
      </c>
      <c r="Q203" s="30">
        <f t="shared" si="2"/>
        <v>989553.5505994881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19840.74</v>
      </c>
      <c r="E204" s="46">
        <v>4229.97</v>
      </c>
      <c r="F204" s="46">
        <v>15610.77</v>
      </c>
      <c r="G204" s="46">
        <v>1997.93</v>
      </c>
      <c r="H204" s="46">
        <v>399.59</v>
      </c>
      <c r="I204" s="46">
        <v>15.98</v>
      </c>
      <c r="J204" s="46">
        <v>1582.36</v>
      </c>
      <c r="K204" s="46">
        <v>281266.9371910206</v>
      </c>
      <c r="L204" s="46">
        <v>56260.60672857939</v>
      </c>
      <c r="M204" s="47">
        <v>225006.3304624412</v>
      </c>
      <c r="N204" s="46">
        <v>0</v>
      </c>
      <c r="O204" s="46">
        <v>0</v>
      </c>
      <c r="P204" s="46">
        <v>0</v>
      </c>
      <c r="Q204" s="30">
        <f t="shared" si="2"/>
        <v>242199.4604624412</v>
      </c>
    </row>
    <row r="205" spans="1:17" ht="12.75">
      <c r="A205" s="53">
        <v>194</v>
      </c>
      <c r="B205" s="44" t="s">
        <v>225</v>
      </c>
      <c r="C205" s="45">
        <v>1.01089624773905</v>
      </c>
      <c r="D205" s="46">
        <v>744388.9125000001</v>
      </c>
      <c r="E205" s="46">
        <v>141243.2525</v>
      </c>
      <c r="F205" s="46">
        <v>603145.66</v>
      </c>
      <c r="G205" s="46">
        <v>34394.19</v>
      </c>
      <c r="H205" s="46">
        <v>6878.84</v>
      </c>
      <c r="I205" s="46">
        <v>275.15</v>
      </c>
      <c r="J205" s="46">
        <v>27240.2</v>
      </c>
      <c r="K205" s="46">
        <v>4842005.632164023</v>
      </c>
      <c r="L205" s="46">
        <v>968524.7086479826</v>
      </c>
      <c r="M205" s="47">
        <v>3873480.9235160407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4503866.783516041</v>
      </c>
    </row>
    <row r="206" spans="1:17" ht="12.75">
      <c r="A206" s="53">
        <v>195</v>
      </c>
      <c r="B206" s="44" t="s">
        <v>226</v>
      </c>
      <c r="C206" s="45">
        <v>0.172468652017944</v>
      </c>
      <c r="D206" s="46">
        <v>110590.98</v>
      </c>
      <c r="E206" s="46">
        <v>22097.7</v>
      </c>
      <c r="F206" s="46">
        <v>88493.28</v>
      </c>
      <c r="G206" s="46">
        <v>5867.98</v>
      </c>
      <c r="H206" s="46">
        <v>1173.6</v>
      </c>
      <c r="I206" s="46">
        <v>46.94</v>
      </c>
      <c r="J206" s="46">
        <v>4647.44</v>
      </c>
      <c r="K206" s="46">
        <v>826092.8818802551</v>
      </c>
      <c r="L206" s="46">
        <v>165239.59631525612</v>
      </c>
      <c r="M206" s="47">
        <v>660853.285564999</v>
      </c>
      <c r="N206" s="46">
        <v>0</v>
      </c>
      <c r="O206" s="46">
        <v>0</v>
      </c>
      <c r="P206" s="46">
        <v>0</v>
      </c>
      <c r="Q206" s="30">
        <f t="shared" si="3"/>
        <v>753994.005564999</v>
      </c>
    </row>
    <row r="207" spans="1:17" ht="12.75">
      <c r="A207" s="53">
        <v>196</v>
      </c>
      <c r="B207" s="44" t="s">
        <v>227</v>
      </c>
      <c r="C207" s="45">
        <v>0.083774959948297</v>
      </c>
      <c r="D207" s="46">
        <v>34782.979999999996</v>
      </c>
      <c r="E207" s="46">
        <v>6979.79</v>
      </c>
      <c r="F207" s="46">
        <v>27803.19</v>
      </c>
      <c r="G207" s="46">
        <v>2850.31</v>
      </c>
      <c r="H207" s="46">
        <v>570.06</v>
      </c>
      <c r="I207" s="46">
        <v>22.8</v>
      </c>
      <c r="J207" s="46">
        <v>2257.45</v>
      </c>
      <c r="K207" s="46">
        <v>401266.5852943921</v>
      </c>
      <c r="L207" s="46">
        <v>80263.53012932568</v>
      </c>
      <c r="M207" s="47">
        <v>321003.0551650664</v>
      </c>
      <c r="N207" s="46">
        <v>0</v>
      </c>
      <c r="O207" s="46">
        <v>0</v>
      </c>
      <c r="P207" s="46">
        <v>0</v>
      </c>
      <c r="Q207" s="30">
        <f t="shared" si="3"/>
        <v>351063.6951650664</v>
      </c>
    </row>
    <row r="208" spans="1:17" ht="12.75">
      <c r="A208" s="53">
        <v>197</v>
      </c>
      <c r="B208" s="44" t="s">
        <v>228</v>
      </c>
      <c r="C208" s="45">
        <v>0.091600309066249</v>
      </c>
      <c r="D208" s="46">
        <v>55862.19</v>
      </c>
      <c r="E208" s="46">
        <v>9703.08</v>
      </c>
      <c r="F208" s="46">
        <v>46159.11</v>
      </c>
      <c r="G208" s="46">
        <v>3116.56</v>
      </c>
      <c r="H208" s="46">
        <v>623.31</v>
      </c>
      <c r="I208" s="46">
        <v>24.93</v>
      </c>
      <c r="J208" s="46">
        <v>2468.32</v>
      </c>
      <c r="K208" s="46">
        <v>438748.48722865834</v>
      </c>
      <c r="L208" s="46">
        <v>87760.86843339837</v>
      </c>
      <c r="M208" s="47">
        <v>350987.61879526</v>
      </c>
      <c r="N208" s="46">
        <v>0</v>
      </c>
      <c r="O208" s="46">
        <v>0</v>
      </c>
      <c r="P208" s="46">
        <v>0</v>
      </c>
      <c r="Q208" s="30">
        <f t="shared" si="3"/>
        <v>399615.04879525997</v>
      </c>
    </row>
    <row r="209" spans="1:17" ht="12.75">
      <c r="A209" s="53">
        <v>198</v>
      </c>
      <c r="B209" s="44" t="s">
        <v>229</v>
      </c>
      <c r="C209" s="45">
        <v>6.15303584322489</v>
      </c>
      <c r="D209" s="46">
        <v>4512691.4275</v>
      </c>
      <c r="E209" s="46">
        <v>825445.4775</v>
      </c>
      <c r="F209" s="46">
        <v>3687245.95</v>
      </c>
      <c r="G209" s="46">
        <v>209347.58</v>
      </c>
      <c r="H209" s="46">
        <v>41869.52</v>
      </c>
      <c r="I209" s="46">
        <v>1674.78</v>
      </c>
      <c r="J209" s="46">
        <v>165803.28</v>
      </c>
      <c r="K209" s="46">
        <v>29471901.01427918</v>
      </c>
      <c r="L209" s="46">
        <v>5895132.270346401</v>
      </c>
      <c r="M209" s="47">
        <v>23576768.74393278</v>
      </c>
      <c r="N209" s="46">
        <v>0</v>
      </c>
      <c r="O209" s="46">
        <v>0</v>
      </c>
      <c r="P209" s="46">
        <v>0</v>
      </c>
      <c r="Q209" s="30">
        <f t="shared" si="3"/>
        <v>27429817.97393278</v>
      </c>
    </row>
    <row r="210" spans="1:17" ht="12.75">
      <c r="A210" s="53">
        <v>199</v>
      </c>
      <c r="B210" s="44" t="s">
        <v>230</v>
      </c>
      <c r="C210" s="45">
        <v>0.256167871181956</v>
      </c>
      <c r="D210" s="46">
        <v>183703.415</v>
      </c>
      <c r="E210" s="46">
        <v>34664.785</v>
      </c>
      <c r="F210" s="46">
        <v>149038.63</v>
      </c>
      <c r="G210" s="46">
        <v>8715.73</v>
      </c>
      <c r="H210" s="46">
        <v>1743.15</v>
      </c>
      <c r="I210" s="46">
        <v>69.73</v>
      </c>
      <c r="J210" s="46">
        <v>6902.85</v>
      </c>
      <c r="K210" s="46">
        <v>1226996.6792273405</v>
      </c>
      <c r="L210" s="46">
        <v>245430.6703115699</v>
      </c>
      <c r="M210" s="47">
        <v>981566.0089157707</v>
      </c>
      <c r="N210" s="46">
        <v>0</v>
      </c>
      <c r="O210" s="46">
        <v>0</v>
      </c>
      <c r="P210" s="46">
        <v>0</v>
      </c>
      <c r="Q210" s="30">
        <f t="shared" si="3"/>
        <v>1137507.4889157708</v>
      </c>
    </row>
    <row r="211" spans="1:17" ht="12.75">
      <c r="A211" s="53">
        <v>200</v>
      </c>
      <c r="B211" s="44" t="s">
        <v>231</v>
      </c>
      <c r="C211" s="45">
        <v>0.114932698009079</v>
      </c>
      <c r="D211" s="46">
        <v>84209.0875</v>
      </c>
      <c r="E211" s="46">
        <v>15372.7675</v>
      </c>
      <c r="F211" s="46">
        <v>68836.31999999999</v>
      </c>
      <c r="G211" s="46">
        <v>3910.4</v>
      </c>
      <c r="H211" s="46">
        <v>782.08</v>
      </c>
      <c r="I211" s="46">
        <v>31.28</v>
      </c>
      <c r="J211" s="46">
        <v>3097.04</v>
      </c>
      <c r="K211" s="46">
        <v>517721.03873841086</v>
      </c>
      <c r="L211" s="46">
        <v>110115.34551108732</v>
      </c>
      <c r="M211" s="47">
        <v>407605.6932273235</v>
      </c>
      <c r="N211" s="46">
        <v>0</v>
      </c>
      <c r="O211" s="46">
        <v>0</v>
      </c>
      <c r="P211" s="46">
        <v>0</v>
      </c>
      <c r="Q211" s="30">
        <f t="shared" si="3"/>
        <v>479539.0532273235</v>
      </c>
    </row>
    <row r="212" spans="1:17" ht="12.75">
      <c r="A212" s="53">
        <v>201</v>
      </c>
      <c r="B212" s="44" t="s">
        <v>232</v>
      </c>
      <c r="C212" s="45">
        <v>0.096974087586186</v>
      </c>
      <c r="D212" s="46">
        <v>50635.600000000006</v>
      </c>
      <c r="E212" s="46">
        <v>10380.19</v>
      </c>
      <c r="F212" s="46">
        <v>40255.41</v>
      </c>
      <c r="G212" s="46">
        <v>3299.4</v>
      </c>
      <c r="H212" s="46">
        <v>659.88</v>
      </c>
      <c r="I212" s="46">
        <v>26.4</v>
      </c>
      <c r="J212" s="46">
        <v>2613.12</v>
      </c>
      <c r="K212" s="46">
        <v>464487.8379661652</v>
      </c>
      <c r="L212" s="46">
        <v>92909.35393920199</v>
      </c>
      <c r="M212" s="47">
        <v>371578.48402696324</v>
      </c>
      <c r="N212" s="46">
        <v>0</v>
      </c>
      <c r="O212" s="46">
        <v>0</v>
      </c>
      <c r="P212" s="46">
        <v>0</v>
      </c>
      <c r="Q212" s="30">
        <f t="shared" si="3"/>
        <v>414447.01402696327</v>
      </c>
    </row>
    <row r="213" spans="1:17" ht="12.75">
      <c r="A213" s="53">
        <v>202</v>
      </c>
      <c r="B213" s="44" t="s">
        <v>233</v>
      </c>
      <c r="C213" s="45">
        <v>0.155572588421222</v>
      </c>
      <c r="D213" s="46">
        <v>12796.400000000001</v>
      </c>
      <c r="E213" s="46">
        <v>2508.46</v>
      </c>
      <c r="F213" s="46">
        <v>10287.94</v>
      </c>
      <c r="G213" s="46">
        <v>5293.1</v>
      </c>
      <c r="H213" s="46">
        <v>1058.62</v>
      </c>
      <c r="I213" s="46">
        <v>42.34</v>
      </c>
      <c r="J213" s="46">
        <v>4192.14</v>
      </c>
      <c r="K213" s="46">
        <v>745163.9430091428</v>
      </c>
      <c r="L213" s="46">
        <v>149051.82786841766</v>
      </c>
      <c r="M213" s="47">
        <v>596112.1151407252</v>
      </c>
      <c r="N213" s="46">
        <v>0</v>
      </c>
      <c r="O213" s="46">
        <v>0</v>
      </c>
      <c r="P213" s="46">
        <v>0</v>
      </c>
      <c r="Q213" s="30">
        <f t="shared" si="3"/>
        <v>610592.1951407251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46395.299999999996</v>
      </c>
      <c r="E214" s="46">
        <v>8824.46</v>
      </c>
      <c r="F214" s="46">
        <v>37570.84</v>
      </c>
      <c r="G214" s="46">
        <v>4954.83</v>
      </c>
      <c r="H214" s="46">
        <v>990.97</v>
      </c>
      <c r="I214" s="46">
        <v>39.64</v>
      </c>
      <c r="J214" s="46">
        <v>3924.22</v>
      </c>
      <c r="K214" s="46">
        <v>697536.3646418656</v>
      </c>
      <c r="L214" s="46">
        <v>139525.00260320798</v>
      </c>
      <c r="M214" s="47">
        <v>558011.3620386577</v>
      </c>
      <c r="N214" s="46">
        <v>0</v>
      </c>
      <c r="O214" s="46">
        <v>0</v>
      </c>
      <c r="P214" s="46">
        <v>0</v>
      </c>
      <c r="Q214" s="30">
        <f t="shared" si="3"/>
        <v>599506.4220386576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547599.24</v>
      </c>
      <c r="E215" s="46">
        <v>110214.98</v>
      </c>
      <c r="F215" s="46">
        <v>437384.26</v>
      </c>
      <c r="G215" s="46">
        <v>24792.14</v>
      </c>
      <c r="H215" s="46">
        <v>4958.43</v>
      </c>
      <c r="I215" s="46">
        <v>198.34</v>
      </c>
      <c r="J215" s="46">
        <v>19635.37</v>
      </c>
      <c r="K215" s="46">
        <v>3490232.64719411</v>
      </c>
      <c r="L215" s="46">
        <v>698135.6504240918</v>
      </c>
      <c r="M215" s="47">
        <v>2792096.996770018</v>
      </c>
      <c r="N215" s="46">
        <v>0</v>
      </c>
      <c r="O215" s="46">
        <v>0</v>
      </c>
      <c r="P215" s="46">
        <v>0</v>
      </c>
      <c r="Q215" s="30">
        <f t="shared" si="3"/>
        <v>3249116.6267700177</v>
      </c>
    </row>
    <row r="216" spans="1:17" ht="12.75">
      <c r="A216" s="53">
        <v>205</v>
      </c>
      <c r="B216" s="44" t="s">
        <v>236</v>
      </c>
      <c r="C216" s="45">
        <v>0.117395734238887</v>
      </c>
      <c r="D216" s="46">
        <v>22613.15</v>
      </c>
      <c r="E216" s="46">
        <v>4657.67</v>
      </c>
      <c r="F216" s="46">
        <v>17955.48</v>
      </c>
      <c r="G216" s="46">
        <v>3994.2</v>
      </c>
      <c r="H216" s="46">
        <v>798.84</v>
      </c>
      <c r="I216" s="46">
        <v>31.95</v>
      </c>
      <c r="J216" s="46">
        <v>3163.41</v>
      </c>
      <c r="K216" s="46">
        <v>562303.7753179506</v>
      </c>
      <c r="L216" s="46">
        <v>112475.1077158062</v>
      </c>
      <c r="M216" s="47">
        <v>449828.6676021445</v>
      </c>
      <c r="N216" s="46">
        <v>0</v>
      </c>
      <c r="O216" s="46">
        <v>0</v>
      </c>
      <c r="P216" s="46">
        <v>0</v>
      </c>
      <c r="Q216" s="30">
        <f t="shared" si="3"/>
        <v>470947.5576021445</v>
      </c>
    </row>
    <row r="217" spans="1:17" ht="12.75">
      <c r="A217" s="53">
        <v>206</v>
      </c>
      <c r="B217" s="44" t="s">
        <v>237</v>
      </c>
      <c r="C217" s="45">
        <v>0.113421388817101</v>
      </c>
      <c r="D217" s="46">
        <v>67485.90000000001</v>
      </c>
      <c r="E217" s="46">
        <v>15042.17</v>
      </c>
      <c r="F217" s="46">
        <v>52443.73</v>
      </c>
      <c r="G217" s="46">
        <v>3858.99</v>
      </c>
      <c r="H217" s="46">
        <v>771.8</v>
      </c>
      <c r="I217" s="46">
        <v>30.87</v>
      </c>
      <c r="J217" s="46">
        <v>3056.32</v>
      </c>
      <c r="K217" s="46">
        <v>503986.84632852476</v>
      </c>
      <c r="L217" s="46">
        <v>108667.44174659025</v>
      </c>
      <c r="M217" s="47">
        <v>395319.4045819345</v>
      </c>
      <c r="N217" s="46">
        <v>0</v>
      </c>
      <c r="O217" s="46">
        <v>0</v>
      </c>
      <c r="P217" s="46">
        <v>0</v>
      </c>
      <c r="Q217" s="30">
        <f t="shared" si="3"/>
        <v>450819.4545819345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7765.7300000000005</v>
      </c>
      <c r="E218" s="46">
        <v>1493.76</v>
      </c>
      <c r="F218" s="46">
        <v>6271.97</v>
      </c>
      <c r="G218" s="46">
        <v>2845.35</v>
      </c>
      <c r="H218" s="46">
        <v>569.07</v>
      </c>
      <c r="I218" s="46">
        <v>22.76</v>
      </c>
      <c r="J218" s="46">
        <v>2253.52</v>
      </c>
      <c r="K218" s="46">
        <v>400569.46829409996</v>
      </c>
      <c r="L218" s="46">
        <v>80124.15629058176</v>
      </c>
      <c r="M218" s="47">
        <v>320445.3120035182</v>
      </c>
      <c r="N218" s="46">
        <v>0</v>
      </c>
      <c r="O218" s="46">
        <v>0</v>
      </c>
      <c r="P218" s="46">
        <v>0</v>
      </c>
      <c r="Q218" s="30">
        <f t="shared" si="3"/>
        <v>328970.8020035182</v>
      </c>
    </row>
    <row r="219" spans="1:17" ht="12.75">
      <c r="A219" s="53">
        <v>208</v>
      </c>
      <c r="B219" s="44" t="s">
        <v>239</v>
      </c>
      <c r="C219" s="45">
        <v>0.084378219660973</v>
      </c>
      <c r="D219" s="46">
        <v>16908.21</v>
      </c>
      <c r="E219" s="46">
        <v>2704.61</v>
      </c>
      <c r="F219" s="46">
        <v>14203.6</v>
      </c>
      <c r="G219" s="46">
        <v>2870.85</v>
      </c>
      <c r="H219" s="46">
        <v>574.17</v>
      </c>
      <c r="I219" s="46">
        <v>22.97</v>
      </c>
      <c r="J219" s="46">
        <v>2273.71</v>
      </c>
      <c r="K219" s="46">
        <v>404155.93222758145</v>
      </c>
      <c r="L219" s="46">
        <v>80841.4360795518</v>
      </c>
      <c r="M219" s="47">
        <v>323314.49614802963</v>
      </c>
      <c r="N219" s="46">
        <v>0</v>
      </c>
      <c r="O219" s="46">
        <v>0</v>
      </c>
      <c r="P219" s="46">
        <v>0</v>
      </c>
      <c r="Q219" s="30">
        <f t="shared" si="3"/>
        <v>339791.80614802963</v>
      </c>
    </row>
    <row r="220" spans="1:17" ht="12.75">
      <c r="A220" s="53">
        <v>209</v>
      </c>
      <c r="B220" s="44" t="s">
        <v>240</v>
      </c>
      <c r="C220" s="45">
        <v>0.09486499280862</v>
      </c>
      <c r="D220" s="46">
        <v>22869.2325</v>
      </c>
      <c r="E220" s="46">
        <v>4515.5125</v>
      </c>
      <c r="F220" s="46">
        <v>18353.719999999998</v>
      </c>
      <c r="G220" s="46">
        <v>3227.64</v>
      </c>
      <c r="H220" s="46">
        <v>645.53</v>
      </c>
      <c r="I220" s="46">
        <v>25.82</v>
      </c>
      <c r="J220" s="46">
        <v>2556.29</v>
      </c>
      <c r="K220" s="46">
        <v>454385.7189510999</v>
      </c>
      <c r="L220" s="46">
        <v>90888.75638659068</v>
      </c>
      <c r="M220" s="47">
        <v>363496.96256450925</v>
      </c>
      <c r="N220" s="46">
        <v>0</v>
      </c>
      <c r="O220" s="46">
        <v>0</v>
      </c>
      <c r="P220" s="46">
        <v>0</v>
      </c>
      <c r="Q220" s="30">
        <f t="shared" si="3"/>
        <v>384406.97256450925</v>
      </c>
    </row>
    <row r="221" spans="1:17" ht="12.75">
      <c r="A221" s="53">
        <v>210</v>
      </c>
      <c r="B221" s="44" t="s">
        <v>241</v>
      </c>
      <c r="C221" s="45">
        <v>0.107027922302674</v>
      </c>
      <c r="D221" s="46">
        <v>101712.85</v>
      </c>
      <c r="E221" s="46">
        <v>20661.64</v>
      </c>
      <c r="F221" s="46">
        <v>81051.21</v>
      </c>
      <c r="G221" s="46">
        <v>3641.45</v>
      </c>
      <c r="H221" s="46">
        <v>728.29</v>
      </c>
      <c r="I221" s="46">
        <v>29.13</v>
      </c>
      <c r="J221" s="46">
        <v>2884.03</v>
      </c>
      <c r="K221" s="46">
        <v>512643.9637521628</v>
      </c>
      <c r="L221" s="46">
        <v>102541.887348398</v>
      </c>
      <c r="M221" s="47">
        <v>410102.07640376483</v>
      </c>
      <c r="N221" s="46">
        <v>0</v>
      </c>
      <c r="O221" s="46">
        <v>0</v>
      </c>
      <c r="P221" s="46">
        <v>0</v>
      </c>
      <c r="Q221" s="30">
        <f t="shared" si="3"/>
        <v>494037.3164037648</v>
      </c>
    </row>
    <row r="222" spans="1:17" ht="12.75">
      <c r="A222" s="53">
        <v>211</v>
      </c>
      <c r="B222" s="44" t="s">
        <v>242</v>
      </c>
      <c r="C222" s="45">
        <v>0.20770713105449</v>
      </c>
      <c r="D222" s="46">
        <v>35400.34</v>
      </c>
      <c r="E222" s="46">
        <v>6734.49</v>
      </c>
      <c r="F222" s="46">
        <v>28665.85</v>
      </c>
      <c r="G222" s="46">
        <v>7066.93</v>
      </c>
      <c r="H222" s="46">
        <v>1413.39</v>
      </c>
      <c r="I222" s="46">
        <v>56.54</v>
      </c>
      <c r="J222" s="46">
        <v>5597</v>
      </c>
      <c r="K222" s="46">
        <v>994878.6218134661</v>
      </c>
      <c r="L222" s="46">
        <v>199001.11991693318</v>
      </c>
      <c r="M222" s="47">
        <v>795877.5018965328</v>
      </c>
      <c r="N222" s="46">
        <v>0</v>
      </c>
      <c r="O222" s="46">
        <v>0</v>
      </c>
      <c r="P222" s="46">
        <v>0</v>
      </c>
      <c r="Q222" s="30">
        <f t="shared" si="3"/>
        <v>830140.3518965328</v>
      </c>
    </row>
    <row r="223" spans="1:17" ht="12.75">
      <c r="A223" s="53">
        <v>212</v>
      </c>
      <c r="B223" s="44" t="s">
        <v>243</v>
      </c>
      <c r="C223" s="45">
        <v>0.090341018245323</v>
      </c>
      <c r="D223" s="46">
        <v>62656.49</v>
      </c>
      <c r="E223" s="46">
        <v>12016.93</v>
      </c>
      <c r="F223" s="46">
        <v>50639.56</v>
      </c>
      <c r="G223" s="46">
        <v>3073.73</v>
      </c>
      <c r="H223" s="46">
        <v>614.75</v>
      </c>
      <c r="I223" s="46">
        <v>24.59</v>
      </c>
      <c r="J223" s="46">
        <v>2434.39</v>
      </c>
      <c r="K223" s="46">
        <v>432716.6652276264</v>
      </c>
      <c r="L223" s="46">
        <v>86554.38811355556</v>
      </c>
      <c r="M223" s="47">
        <v>346162.27711407084</v>
      </c>
      <c r="N223" s="46">
        <v>0</v>
      </c>
      <c r="O223" s="46">
        <v>0</v>
      </c>
      <c r="P223" s="46">
        <v>0</v>
      </c>
      <c r="Q223" s="30">
        <f t="shared" si="3"/>
        <v>399236.22711407085</v>
      </c>
    </row>
    <row r="224" spans="1:17" ht="12.75">
      <c r="A224" s="53">
        <v>213</v>
      </c>
      <c r="B224" s="44" t="s">
        <v>244</v>
      </c>
      <c r="C224" s="45">
        <v>0.140207681052818</v>
      </c>
      <c r="D224" s="46">
        <v>93571.6</v>
      </c>
      <c r="E224" s="46">
        <v>18173.75</v>
      </c>
      <c r="F224" s="46">
        <v>75397.85</v>
      </c>
      <c r="G224" s="46">
        <v>4770.35</v>
      </c>
      <c r="H224" s="46">
        <v>954.07</v>
      </c>
      <c r="I224" s="46">
        <v>38.16</v>
      </c>
      <c r="J224" s="46">
        <v>3778.12</v>
      </c>
      <c r="K224" s="46">
        <v>671568.8344764729</v>
      </c>
      <c r="L224" s="46">
        <v>134330.91092784205</v>
      </c>
      <c r="M224" s="47">
        <v>537237.9235486309</v>
      </c>
      <c r="N224" s="46">
        <v>0</v>
      </c>
      <c r="O224" s="46">
        <v>0</v>
      </c>
      <c r="P224" s="46">
        <v>0</v>
      </c>
      <c r="Q224" s="30">
        <f t="shared" si="3"/>
        <v>616413.8935486309</v>
      </c>
    </row>
    <row r="225" spans="1:17" ht="12.75">
      <c r="A225" s="53">
        <v>214</v>
      </c>
      <c r="B225" s="44" t="s">
        <v>245</v>
      </c>
      <c r="C225" s="45">
        <v>0.133826678220078</v>
      </c>
      <c r="D225" s="46">
        <v>28680.9</v>
      </c>
      <c r="E225" s="46">
        <v>6214.4</v>
      </c>
      <c r="F225" s="46">
        <v>22466.5</v>
      </c>
      <c r="G225" s="46">
        <v>4553.25</v>
      </c>
      <c r="H225" s="46">
        <v>910.65</v>
      </c>
      <c r="I225" s="46">
        <v>36.43</v>
      </c>
      <c r="J225" s="46">
        <v>3606.17</v>
      </c>
      <c r="K225" s="46">
        <v>634626.2126023698</v>
      </c>
      <c r="L225" s="46">
        <v>128217.3471588928</v>
      </c>
      <c r="M225" s="47">
        <v>506408.86544347706</v>
      </c>
      <c r="N225" s="46">
        <v>0</v>
      </c>
      <c r="O225" s="46">
        <v>0</v>
      </c>
      <c r="P225" s="46">
        <v>0</v>
      </c>
      <c r="Q225" s="30">
        <f t="shared" si="3"/>
        <v>532481.5354434771</v>
      </c>
    </row>
    <row r="226" spans="1:17" ht="12.75">
      <c r="A226" s="53">
        <v>215</v>
      </c>
      <c r="B226" s="44" t="s">
        <v>246</v>
      </c>
      <c r="C226" s="45">
        <v>0.104045305099954</v>
      </c>
      <c r="D226" s="46">
        <v>39545.75</v>
      </c>
      <c r="E226" s="46">
        <v>8019.68</v>
      </c>
      <c r="F226" s="46">
        <v>31526.07</v>
      </c>
      <c r="G226" s="46">
        <v>3539.99</v>
      </c>
      <c r="H226" s="46">
        <v>708</v>
      </c>
      <c r="I226" s="46">
        <v>28.32</v>
      </c>
      <c r="J226" s="46">
        <v>2803.67</v>
      </c>
      <c r="K226" s="46">
        <v>498357.7758910673</v>
      </c>
      <c r="L226" s="46">
        <v>99684.39644794079</v>
      </c>
      <c r="M226" s="47">
        <v>398673.3794431265</v>
      </c>
      <c r="N226" s="46">
        <v>0</v>
      </c>
      <c r="O226" s="46">
        <v>0</v>
      </c>
      <c r="P226" s="46">
        <v>0</v>
      </c>
      <c r="Q226" s="30">
        <f t="shared" si="3"/>
        <v>433003.1194431265</v>
      </c>
    </row>
    <row r="227" spans="1:17" ht="12.75">
      <c r="A227" s="53">
        <v>216</v>
      </c>
      <c r="B227" s="44" t="s">
        <v>247</v>
      </c>
      <c r="C227" s="45">
        <v>0.248429707990675</v>
      </c>
      <c r="D227" s="46">
        <v>46040.509999999995</v>
      </c>
      <c r="E227" s="46">
        <v>8262.17</v>
      </c>
      <c r="F227" s="46">
        <v>37778.34</v>
      </c>
      <c r="G227" s="46">
        <v>8452.44</v>
      </c>
      <c r="H227" s="46">
        <v>1690.49</v>
      </c>
      <c r="I227" s="46">
        <v>67.62</v>
      </c>
      <c r="J227" s="46">
        <v>6694.33</v>
      </c>
      <c r="K227" s="46">
        <v>1206916.4701915951</v>
      </c>
      <c r="L227" s="46">
        <v>238016.8181377389</v>
      </c>
      <c r="M227" s="47">
        <v>968899.6520538562</v>
      </c>
      <c r="N227" s="46">
        <v>0</v>
      </c>
      <c r="O227" s="46">
        <v>0</v>
      </c>
      <c r="P227" s="46">
        <v>0</v>
      </c>
      <c r="Q227" s="30">
        <f t="shared" si="3"/>
        <v>1013372.3220538562</v>
      </c>
    </row>
    <row r="228" spans="1:17" ht="12.75">
      <c r="A228" s="53">
        <v>217</v>
      </c>
      <c r="B228" s="44" t="s">
        <v>248</v>
      </c>
      <c r="C228" s="45">
        <v>0.101944364560756</v>
      </c>
      <c r="D228" s="46">
        <v>26198.21</v>
      </c>
      <c r="E228" s="46">
        <v>5032.36</v>
      </c>
      <c r="F228" s="46">
        <v>21165.85</v>
      </c>
      <c r="G228" s="46">
        <v>3468.51</v>
      </c>
      <c r="H228" s="46">
        <v>693.7</v>
      </c>
      <c r="I228" s="46">
        <v>27.75</v>
      </c>
      <c r="J228" s="46">
        <v>2747.06</v>
      </c>
      <c r="K228" s="46">
        <v>462704.58912454965</v>
      </c>
      <c r="L228" s="46">
        <v>97671.3837806267</v>
      </c>
      <c r="M228" s="47">
        <v>365033.20534392295</v>
      </c>
      <c r="N228" s="46">
        <v>0</v>
      </c>
      <c r="O228" s="46">
        <v>0</v>
      </c>
      <c r="P228" s="46">
        <v>0</v>
      </c>
      <c r="Q228" s="30">
        <f t="shared" si="3"/>
        <v>388946.1153439229</v>
      </c>
    </row>
    <row r="229" spans="1:17" ht="12.75">
      <c r="A229" s="53">
        <v>218</v>
      </c>
      <c r="B229" s="44" t="s">
        <v>249</v>
      </c>
      <c r="C229" s="45">
        <v>0.525700287487611</v>
      </c>
      <c r="D229" s="46">
        <v>484764.885</v>
      </c>
      <c r="E229" s="46">
        <v>91238.865</v>
      </c>
      <c r="F229" s="46">
        <v>393526.02</v>
      </c>
      <c r="G229" s="46">
        <v>17886.14</v>
      </c>
      <c r="H229" s="46">
        <v>3577.23</v>
      </c>
      <c r="I229" s="46">
        <v>143.09</v>
      </c>
      <c r="J229" s="46">
        <v>14165.82</v>
      </c>
      <c r="K229" s="46">
        <v>2518006.883261288</v>
      </c>
      <c r="L229" s="46">
        <v>503665.56487867463</v>
      </c>
      <c r="M229" s="47">
        <v>2014341.3183826134</v>
      </c>
      <c r="N229" s="46">
        <v>0</v>
      </c>
      <c r="O229" s="46">
        <v>0</v>
      </c>
      <c r="P229" s="46">
        <v>0</v>
      </c>
      <c r="Q229" s="30">
        <f t="shared" si="3"/>
        <v>2422033.158382613</v>
      </c>
    </row>
    <row r="230" spans="1:17" ht="12.75">
      <c r="A230" s="53">
        <v>219</v>
      </c>
      <c r="B230" s="44" t="s">
        <v>250</v>
      </c>
      <c r="C230" s="45">
        <v>0.142970051397386</v>
      </c>
      <c r="D230" s="46">
        <v>28606.69</v>
      </c>
      <c r="E230" s="46">
        <v>5719.03</v>
      </c>
      <c r="F230" s="46">
        <v>22887.66</v>
      </c>
      <c r="G230" s="46">
        <v>4864.33</v>
      </c>
      <c r="H230" s="46">
        <v>972.87</v>
      </c>
      <c r="I230" s="46">
        <v>38.91</v>
      </c>
      <c r="J230" s="46">
        <v>3852.55</v>
      </c>
      <c r="K230" s="46">
        <v>684799.9432759776</v>
      </c>
      <c r="L230" s="46">
        <v>136977.4023017898</v>
      </c>
      <c r="M230" s="47">
        <v>547822.5409741878</v>
      </c>
      <c r="N230" s="46">
        <v>0</v>
      </c>
      <c r="O230" s="46">
        <v>0</v>
      </c>
      <c r="P230" s="46">
        <v>0</v>
      </c>
      <c r="Q230" s="30">
        <f t="shared" si="3"/>
        <v>574562.7509741877</v>
      </c>
    </row>
    <row r="231" spans="1:17" ht="12.75">
      <c r="A231" s="53">
        <v>220</v>
      </c>
      <c r="B231" s="44" t="s">
        <v>251</v>
      </c>
      <c r="C231" s="45">
        <v>0.334671529913334</v>
      </c>
      <c r="D231" s="46">
        <v>278226.44</v>
      </c>
      <c r="E231" s="46">
        <v>53028.1</v>
      </c>
      <c r="F231" s="46">
        <v>225198.34</v>
      </c>
      <c r="G231" s="46">
        <v>11386.68</v>
      </c>
      <c r="H231" s="46">
        <v>2277.34</v>
      </c>
      <c r="I231" s="46">
        <v>91.09</v>
      </c>
      <c r="J231" s="46">
        <v>9018.25</v>
      </c>
      <c r="K231" s="46">
        <v>1603014.5708462687</v>
      </c>
      <c r="L231" s="46">
        <v>320643.8001624262</v>
      </c>
      <c r="M231" s="47">
        <v>1282370.7706838425</v>
      </c>
      <c r="N231" s="46">
        <v>0</v>
      </c>
      <c r="O231" s="46">
        <v>0</v>
      </c>
      <c r="P231" s="46">
        <v>0</v>
      </c>
      <c r="Q231" s="30">
        <f t="shared" si="3"/>
        <v>1516587.3606838426</v>
      </c>
    </row>
    <row r="232" spans="1:17" ht="12.75">
      <c r="A232" s="53">
        <v>221</v>
      </c>
      <c r="B232" s="44" t="s">
        <v>252</v>
      </c>
      <c r="C232" s="45">
        <v>0.13145604768138</v>
      </c>
      <c r="D232" s="46">
        <v>19565</v>
      </c>
      <c r="E232" s="46">
        <v>3447.28</v>
      </c>
      <c r="F232" s="46">
        <v>16117.72</v>
      </c>
      <c r="G232" s="46">
        <v>4472.59</v>
      </c>
      <c r="H232" s="46">
        <v>894.52</v>
      </c>
      <c r="I232" s="46">
        <v>35.78</v>
      </c>
      <c r="J232" s="46">
        <v>3542.29</v>
      </c>
      <c r="K232" s="46">
        <v>629650.1040168296</v>
      </c>
      <c r="L232" s="46">
        <v>125946.13058067643</v>
      </c>
      <c r="M232" s="47">
        <v>503703.9734361532</v>
      </c>
      <c r="N232" s="46">
        <v>0</v>
      </c>
      <c r="O232" s="46">
        <v>0</v>
      </c>
      <c r="P232" s="46">
        <v>0</v>
      </c>
      <c r="Q232" s="30">
        <f t="shared" si="3"/>
        <v>523363.9834361532</v>
      </c>
    </row>
    <row r="233" spans="1:17" ht="12.75">
      <c r="A233" s="53">
        <v>222</v>
      </c>
      <c r="B233" s="44" t="s">
        <v>253</v>
      </c>
      <c r="C233" s="45">
        <v>0.126303735958831</v>
      </c>
      <c r="D233" s="46">
        <v>13747.04</v>
      </c>
      <c r="E233" s="46">
        <v>2077.96</v>
      </c>
      <c r="F233" s="46">
        <v>11669.08</v>
      </c>
      <c r="G233" s="46">
        <v>4297.29</v>
      </c>
      <c r="H233" s="46">
        <v>859.46</v>
      </c>
      <c r="I233" s="46">
        <v>34.38</v>
      </c>
      <c r="J233" s="46">
        <v>3403.45</v>
      </c>
      <c r="K233" s="46">
        <v>604971.3804948982</v>
      </c>
      <c r="L233" s="46">
        <v>121009.64942634352</v>
      </c>
      <c r="M233" s="47">
        <v>483961.7310685547</v>
      </c>
      <c r="N233" s="46">
        <v>0</v>
      </c>
      <c r="O233" s="46">
        <v>0</v>
      </c>
      <c r="P233" s="46">
        <v>0</v>
      </c>
      <c r="Q233" s="30">
        <f t="shared" si="3"/>
        <v>499034.2610685547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194016.86</v>
      </c>
      <c r="E234" s="46">
        <v>35984.83</v>
      </c>
      <c r="F234" s="46">
        <v>158032.03</v>
      </c>
      <c r="G234" s="46">
        <v>31267.16</v>
      </c>
      <c r="H234" s="46">
        <v>6253.43</v>
      </c>
      <c r="I234" s="46">
        <v>250.14</v>
      </c>
      <c r="J234" s="46">
        <v>24763.59</v>
      </c>
      <c r="K234" s="46">
        <v>4401783.023295445</v>
      </c>
      <c r="L234" s="46">
        <v>880468.8727036982</v>
      </c>
      <c r="M234" s="47">
        <v>3521314.150591747</v>
      </c>
      <c r="N234" s="46">
        <v>0</v>
      </c>
      <c r="O234" s="46">
        <v>0</v>
      </c>
      <c r="P234" s="46">
        <v>0</v>
      </c>
      <c r="Q234" s="30">
        <f t="shared" si="3"/>
        <v>3704109.770591747</v>
      </c>
    </row>
    <row r="235" spans="1:17" ht="12.75">
      <c r="A235" s="53">
        <v>224</v>
      </c>
      <c r="B235" s="44" t="s">
        <v>255</v>
      </c>
      <c r="C235" s="45">
        <v>3.32698198279164</v>
      </c>
      <c r="D235" s="46">
        <v>1076818.73</v>
      </c>
      <c r="E235" s="46">
        <v>201103.06</v>
      </c>
      <c r="F235" s="46">
        <v>875715.6699999999</v>
      </c>
      <c r="G235" s="46">
        <v>113195.45</v>
      </c>
      <c r="H235" s="46">
        <v>22639.09</v>
      </c>
      <c r="I235" s="46">
        <v>905.56</v>
      </c>
      <c r="J235" s="46">
        <v>89650.8</v>
      </c>
      <c r="K235" s="46">
        <v>15935626.841464508</v>
      </c>
      <c r="L235" s="46">
        <v>3187532.040920308</v>
      </c>
      <c r="M235" s="47">
        <v>12748094.8005442</v>
      </c>
      <c r="N235" s="46">
        <v>0</v>
      </c>
      <c r="O235" s="46">
        <v>0</v>
      </c>
      <c r="P235" s="46">
        <v>0</v>
      </c>
      <c r="Q235" s="30">
        <f t="shared" si="3"/>
        <v>13713461.270544201</v>
      </c>
    </row>
    <row r="236" spans="1:17" ht="12.75">
      <c r="A236" s="53">
        <v>225</v>
      </c>
      <c r="B236" s="44" t="s">
        <v>256</v>
      </c>
      <c r="C236" s="45">
        <v>0.406800393554749</v>
      </c>
      <c r="D236" s="46">
        <v>89967.75</v>
      </c>
      <c r="E236" s="46">
        <v>14218.73</v>
      </c>
      <c r="F236" s="46">
        <v>75749.02</v>
      </c>
      <c r="G236" s="46">
        <v>13840.76</v>
      </c>
      <c r="H236" s="46">
        <v>2768.15</v>
      </c>
      <c r="I236" s="46">
        <v>110.73</v>
      </c>
      <c r="J236" s="46">
        <v>10961.88</v>
      </c>
      <c r="K236" s="46">
        <v>1948498.5765153933</v>
      </c>
      <c r="L236" s="46">
        <v>389749.4372537847</v>
      </c>
      <c r="M236" s="47">
        <v>1558749.1392616087</v>
      </c>
      <c r="N236" s="46">
        <v>0</v>
      </c>
      <c r="O236" s="46">
        <v>0</v>
      </c>
      <c r="P236" s="46">
        <v>0</v>
      </c>
      <c r="Q236" s="30">
        <f t="shared" si="3"/>
        <v>1645460.0392616086</v>
      </c>
    </row>
    <row r="237" spans="1:17" ht="12.75">
      <c r="A237" s="53">
        <v>226</v>
      </c>
      <c r="B237" s="44" t="s">
        <v>257</v>
      </c>
      <c r="C237" s="45">
        <v>0.446306056552813</v>
      </c>
      <c r="D237" s="46">
        <v>230893.91999999998</v>
      </c>
      <c r="E237" s="46">
        <v>43994.57</v>
      </c>
      <c r="F237" s="46">
        <v>186899.34999999998</v>
      </c>
      <c r="G237" s="46">
        <v>15184.88</v>
      </c>
      <c r="H237" s="46">
        <v>3036.98</v>
      </c>
      <c r="I237" s="46">
        <v>121.48</v>
      </c>
      <c r="J237" s="46">
        <v>12026.42</v>
      </c>
      <c r="K237" s="46">
        <v>2137723.224598001</v>
      </c>
      <c r="L237" s="46">
        <v>427599.22328364756</v>
      </c>
      <c r="M237" s="47">
        <v>1710124.0013143537</v>
      </c>
      <c r="N237" s="46">
        <v>0</v>
      </c>
      <c r="O237" s="46">
        <v>0</v>
      </c>
      <c r="P237" s="46">
        <v>0</v>
      </c>
      <c r="Q237" s="30">
        <f t="shared" si="3"/>
        <v>1909049.7713143537</v>
      </c>
    </row>
    <row r="238" spans="1:17" ht="12.75">
      <c r="A238" s="53">
        <v>227</v>
      </c>
      <c r="B238" s="44" t="s">
        <v>258</v>
      </c>
      <c r="C238" s="45">
        <v>0.093901167363838</v>
      </c>
      <c r="D238" s="46">
        <v>36003.24</v>
      </c>
      <c r="E238" s="46">
        <v>6670.29</v>
      </c>
      <c r="F238" s="46">
        <v>29332.95</v>
      </c>
      <c r="G238" s="46">
        <v>3194.85</v>
      </c>
      <c r="H238" s="46">
        <v>638.97</v>
      </c>
      <c r="I238" s="46">
        <v>25.56</v>
      </c>
      <c r="J238" s="46">
        <v>2530.32</v>
      </c>
      <c r="K238" s="46">
        <v>449769.14239213755</v>
      </c>
      <c r="L238" s="46">
        <v>89965.27678500055</v>
      </c>
      <c r="M238" s="47">
        <v>359803.86560713704</v>
      </c>
      <c r="N238" s="46">
        <v>0</v>
      </c>
      <c r="O238" s="46">
        <v>0</v>
      </c>
      <c r="P238" s="46">
        <v>0</v>
      </c>
      <c r="Q238" s="30">
        <f t="shared" si="3"/>
        <v>391667.13560713705</v>
      </c>
    </row>
    <row r="239" spans="1:17" ht="12.75">
      <c r="A239" s="53">
        <v>228</v>
      </c>
      <c r="B239" s="44" t="s">
        <v>259</v>
      </c>
      <c r="C239" s="45">
        <v>0.102072234187131</v>
      </c>
      <c r="D239" s="46">
        <v>8865.02</v>
      </c>
      <c r="E239" s="46">
        <v>1352.32</v>
      </c>
      <c r="F239" s="46">
        <v>7512.7</v>
      </c>
      <c r="G239" s="46">
        <v>3472.85</v>
      </c>
      <c r="H239" s="46">
        <v>694.57</v>
      </c>
      <c r="I239" s="46">
        <v>27.78</v>
      </c>
      <c r="J239" s="46">
        <v>2750.5</v>
      </c>
      <c r="K239" s="46">
        <v>488907.0716107247</v>
      </c>
      <c r="L239" s="46">
        <v>97793.87686005335</v>
      </c>
      <c r="M239" s="47">
        <v>391113.1947506714</v>
      </c>
      <c r="N239" s="46">
        <v>0</v>
      </c>
      <c r="O239" s="46">
        <v>0</v>
      </c>
      <c r="P239" s="46">
        <v>0</v>
      </c>
      <c r="Q239" s="30">
        <f t="shared" si="3"/>
        <v>401376.3947506714</v>
      </c>
    </row>
    <row r="240" spans="1:17" ht="12.75">
      <c r="A240" s="53">
        <v>229</v>
      </c>
      <c r="B240" s="44" t="s">
        <v>260</v>
      </c>
      <c r="C240" s="45">
        <v>0.08594488315028</v>
      </c>
      <c r="D240" s="46">
        <v>27995.25</v>
      </c>
      <c r="E240" s="46">
        <v>5322.25</v>
      </c>
      <c r="F240" s="46">
        <v>22673</v>
      </c>
      <c r="G240" s="46">
        <v>2924.14</v>
      </c>
      <c r="H240" s="46">
        <v>584.83</v>
      </c>
      <c r="I240" s="46">
        <v>23.39</v>
      </c>
      <c r="J240" s="46">
        <v>2315.92</v>
      </c>
      <c r="K240" s="46">
        <v>411660.0830592082</v>
      </c>
      <c r="L240" s="46">
        <v>82342.51378950932</v>
      </c>
      <c r="M240" s="47">
        <v>329317.56926969887</v>
      </c>
      <c r="N240" s="46">
        <v>0</v>
      </c>
      <c r="O240" s="46">
        <v>0</v>
      </c>
      <c r="P240" s="46">
        <v>0</v>
      </c>
      <c r="Q240" s="30">
        <f t="shared" si="3"/>
        <v>354306.48926969885</v>
      </c>
    </row>
    <row r="241" spans="1:17" ht="12.75">
      <c r="A241" s="53">
        <v>230</v>
      </c>
      <c r="B241" s="44" t="s">
        <v>261</v>
      </c>
      <c r="C241" s="45">
        <v>0.068572699211131</v>
      </c>
      <c r="D241" s="46">
        <v>8185.759999999999</v>
      </c>
      <c r="E241" s="46">
        <v>1681.11</v>
      </c>
      <c r="F241" s="46">
        <v>6504.65</v>
      </c>
      <c r="G241" s="46">
        <v>2333.08</v>
      </c>
      <c r="H241" s="46">
        <v>466.62</v>
      </c>
      <c r="I241" s="46">
        <v>18.66</v>
      </c>
      <c r="J241" s="46">
        <v>1847.8</v>
      </c>
      <c r="K241" s="46">
        <v>271461.44533455156</v>
      </c>
      <c r="L241" s="46">
        <v>65698.44352766404</v>
      </c>
      <c r="M241" s="47">
        <v>205763.00180688754</v>
      </c>
      <c r="N241" s="46">
        <v>0</v>
      </c>
      <c r="O241" s="46">
        <v>0</v>
      </c>
      <c r="P241" s="46">
        <v>0</v>
      </c>
      <c r="Q241" s="30">
        <f t="shared" si="3"/>
        <v>214115.45180688755</v>
      </c>
    </row>
    <row r="242" spans="1:17" ht="12.75">
      <c r="A242" s="53">
        <v>231</v>
      </c>
      <c r="B242" s="44" t="s">
        <v>262</v>
      </c>
      <c r="C242" s="45">
        <v>0.108550672153571</v>
      </c>
      <c r="D242" s="46">
        <v>56395.75</v>
      </c>
      <c r="E242" s="46">
        <v>11377.42</v>
      </c>
      <c r="F242" s="46">
        <v>45018.33</v>
      </c>
      <c r="G242" s="46">
        <v>3693.26</v>
      </c>
      <c r="H242" s="46">
        <v>738.65</v>
      </c>
      <c r="I242" s="46">
        <v>29.55</v>
      </c>
      <c r="J242" s="46">
        <v>2925.06</v>
      </c>
      <c r="K242" s="46">
        <v>498579.5145014905</v>
      </c>
      <c r="L242" s="46">
        <v>104000.68123939865</v>
      </c>
      <c r="M242" s="47">
        <v>394578.83326209185</v>
      </c>
      <c r="N242" s="46">
        <v>0</v>
      </c>
      <c r="O242" s="46">
        <v>0</v>
      </c>
      <c r="P242" s="46">
        <v>0</v>
      </c>
      <c r="Q242" s="30">
        <f t="shared" si="3"/>
        <v>442522.22326209187</v>
      </c>
    </row>
    <row r="243" spans="1:17" ht="12.75">
      <c r="A243" s="53">
        <v>232</v>
      </c>
      <c r="B243" s="44" t="s">
        <v>263</v>
      </c>
      <c r="C243" s="45">
        <v>0.075663439429155</v>
      </c>
      <c r="D243" s="46">
        <v>23163.39</v>
      </c>
      <c r="E243" s="46">
        <v>4295.25</v>
      </c>
      <c r="F243" s="46">
        <v>18868.14</v>
      </c>
      <c r="G243" s="46">
        <v>2574.34</v>
      </c>
      <c r="H243" s="46">
        <v>514.87</v>
      </c>
      <c r="I243" s="46">
        <v>20.59</v>
      </c>
      <c r="J243" s="46">
        <v>2038.88</v>
      </c>
      <c r="K243" s="46">
        <v>362413.81171742117</v>
      </c>
      <c r="L243" s="46">
        <v>72492.03312977668</v>
      </c>
      <c r="M243" s="47">
        <v>289921.77858764445</v>
      </c>
      <c r="N243" s="46">
        <v>0</v>
      </c>
      <c r="O243" s="46">
        <v>0</v>
      </c>
      <c r="P243" s="46">
        <v>0</v>
      </c>
      <c r="Q243" s="30">
        <f t="shared" si="3"/>
        <v>310828.7985876445</v>
      </c>
    </row>
    <row r="244" spans="1:17" ht="12.75">
      <c r="A244" s="53">
        <v>233</v>
      </c>
      <c r="B244" s="44" t="s">
        <v>264</v>
      </c>
      <c r="C244" s="45">
        <v>0.722987537859732</v>
      </c>
      <c r="D244" s="46">
        <v>1116637.6925</v>
      </c>
      <c r="E244" s="46">
        <v>213958.0525</v>
      </c>
      <c r="F244" s="46">
        <v>902679.64</v>
      </c>
      <c r="G244" s="46">
        <v>24598.55</v>
      </c>
      <c r="H244" s="46">
        <v>4919.71</v>
      </c>
      <c r="I244" s="46">
        <v>196.79</v>
      </c>
      <c r="J244" s="46">
        <v>19482.05</v>
      </c>
      <c r="K244" s="46">
        <v>3462976.2163595613</v>
      </c>
      <c r="L244" s="46">
        <v>692683.5857490127</v>
      </c>
      <c r="M244" s="47">
        <v>2770292.630610549</v>
      </c>
      <c r="N244" s="46">
        <v>0</v>
      </c>
      <c r="O244" s="46">
        <v>0</v>
      </c>
      <c r="P244" s="46">
        <v>0</v>
      </c>
      <c r="Q244" s="30">
        <f t="shared" si="3"/>
        <v>3692454.320610549</v>
      </c>
    </row>
    <row r="245" spans="1:17" ht="12.75">
      <c r="A245" s="53">
        <v>234</v>
      </c>
      <c r="B245" s="44" t="s">
        <v>265</v>
      </c>
      <c r="C245" s="45">
        <v>0.097641656952287</v>
      </c>
      <c r="D245" s="46">
        <v>23115.37</v>
      </c>
      <c r="E245" s="46">
        <v>4066.36</v>
      </c>
      <c r="F245" s="46">
        <v>19049.01</v>
      </c>
      <c r="G245" s="46">
        <v>3322.11</v>
      </c>
      <c r="H245" s="46">
        <v>664.42</v>
      </c>
      <c r="I245" s="46">
        <v>26.58</v>
      </c>
      <c r="J245" s="46">
        <v>2631.11</v>
      </c>
      <c r="K245" s="46">
        <v>442019.8500506573</v>
      </c>
      <c r="L245" s="46">
        <v>93548.91562120976</v>
      </c>
      <c r="M245" s="47">
        <v>348470.9344294475</v>
      </c>
      <c r="N245" s="46">
        <v>0</v>
      </c>
      <c r="O245" s="46">
        <v>0</v>
      </c>
      <c r="P245" s="46">
        <v>0</v>
      </c>
      <c r="Q245" s="30">
        <f t="shared" si="3"/>
        <v>370151.0544294475</v>
      </c>
    </row>
    <row r="246" spans="1:17" ht="12.75">
      <c r="A246" s="53">
        <v>235</v>
      </c>
      <c r="B246" s="44" t="s">
        <v>266</v>
      </c>
      <c r="C246" s="45">
        <v>0.124535674347291</v>
      </c>
      <c r="D246" s="46">
        <v>52821.49</v>
      </c>
      <c r="E246" s="46">
        <v>8887.6</v>
      </c>
      <c r="F246" s="46">
        <v>43933.89</v>
      </c>
      <c r="G246" s="46">
        <v>4237.14</v>
      </c>
      <c r="H246" s="46">
        <v>847.43</v>
      </c>
      <c r="I246" s="46">
        <v>33.9</v>
      </c>
      <c r="J246" s="46">
        <v>3355.81</v>
      </c>
      <c r="K246" s="46">
        <v>561610.5639319879</v>
      </c>
      <c r="L246" s="46">
        <v>119315.75871607265</v>
      </c>
      <c r="M246" s="47">
        <v>442294.80521591514</v>
      </c>
      <c r="N246" s="46">
        <v>0</v>
      </c>
      <c r="O246" s="46">
        <v>0</v>
      </c>
      <c r="P246" s="46">
        <v>0</v>
      </c>
      <c r="Q246" s="30">
        <f t="shared" si="3"/>
        <v>489584.50521591515</v>
      </c>
    </row>
    <row r="247" spans="1:17" ht="12.75">
      <c r="A247" s="53">
        <v>236</v>
      </c>
      <c r="B247" s="44" t="s">
        <v>267</v>
      </c>
      <c r="C247" s="45">
        <v>0.298214131799985</v>
      </c>
      <c r="D247" s="46">
        <v>35200.59</v>
      </c>
      <c r="E247" s="46">
        <v>7132.4</v>
      </c>
      <c r="F247" s="46">
        <v>28068.19</v>
      </c>
      <c r="G247" s="46">
        <v>10146.29</v>
      </c>
      <c r="H247" s="46">
        <v>2029.26</v>
      </c>
      <c r="I247" s="46">
        <v>81.17</v>
      </c>
      <c r="J247" s="46">
        <v>8035.86</v>
      </c>
      <c r="K247" s="46">
        <v>1428390.318522506</v>
      </c>
      <c r="L247" s="46">
        <v>285714.4921848423</v>
      </c>
      <c r="M247" s="47">
        <v>1142675.8263376637</v>
      </c>
      <c r="N247" s="46">
        <v>0</v>
      </c>
      <c r="O247" s="46">
        <v>0</v>
      </c>
      <c r="P247" s="46">
        <v>0</v>
      </c>
      <c r="Q247" s="30">
        <f t="shared" si="3"/>
        <v>1178779.8763376637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11421.46</v>
      </c>
      <c r="E248" s="46">
        <v>2289.54</v>
      </c>
      <c r="F248" s="46">
        <v>9131.92</v>
      </c>
      <c r="G248" s="46">
        <v>2241.31</v>
      </c>
      <c r="H248" s="46">
        <v>448.26</v>
      </c>
      <c r="I248" s="46">
        <v>17.93</v>
      </c>
      <c r="J248" s="46">
        <v>1775.12</v>
      </c>
      <c r="K248" s="46">
        <v>315530.45424885367</v>
      </c>
      <c r="L248" s="46">
        <v>63114.15871524244</v>
      </c>
      <c r="M248" s="47">
        <v>252416.2955336112</v>
      </c>
      <c r="N248" s="46">
        <v>0</v>
      </c>
      <c r="O248" s="46">
        <v>0</v>
      </c>
      <c r="P248" s="46">
        <v>0</v>
      </c>
      <c r="Q248" s="30">
        <f t="shared" si="3"/>
        <v>263323.3355336112</v>
      </c>
    </row>
    <row r="249" spans="1:17" ht="12.75">
      <c r="A249" s="53">
        <v>238</v>
      </c>
      <c r="B249" s="44" t="s">
        <v>269</v>
      </c>
      <c r="C249" s="45">
        <v>0.341872710523381</v>
      </c>
      <c r="D249" s="46">
        <v>505911.36</v>
      </c>
      <c r="E249" s="46">
        <v>102879.97</v>
      </c>
      <c r="F249" s="46">
        <v>403031.39</v>
      </c>
      <c r="G249" s="46">
        <v>11631.7</v>
      </c>
      <c r="H249" s="46">
        <v>2326.34</v>
      </c>
      <c r="I249" s="46">
        <v>93.05</v>
      </c>
      <c r="J249" s="46">
        <v>9212.31</v>
      </c>
      <c r="K249" s="46">
        <v>1637506.8171393874</v>
      </c>
      <c r="L249" s="46">
        <v>327543.095388663</v>
      </c>
      <c r="M249" s="47">
        <v>1309963.7217507244</v>
      </c>
      <c r="N249" s="46">
        <v>0</v>
      </c>
      <c r="O249" s="46">
        <v>0</v>
      </c>
      <c r="P249" s="46">
        <v>0</v>
      </c>
      <c r="Q249" s="30">
        <f t="shared" si="3"/>
        <v>1722207.4217507243</v>
      </c>
    </row>
    <row r="250" spans="1:17" ht="12.75">
      <c r="A250" s="53">
        <v>239</v>
      </c>
      <c r="B250" s="44" t="s">
        <v>270</v>
      </c>
      <c r="C250" s="45">
        <v>0.207894199937979</v>
      </c>
      <c r="D250" s="46">
        <v>138477.01</v>
      </c>
      <c r="E250" s="46">
        <v>26108.81</v>
      </c>
      <c r="F250" s="46">
        <v>112368.2</v>
      </c>
      <c r="G250" s="46">
        <v>7073.29</v>
      </c>
      <c r="H250" s="46">
        <v>1414.66</v>
      </c>
      <c r="I250" s="46">
        <v>56.59</v>
      </c>
      <c r="J250" s="46">
        <v>5602.04</v>
      </c>
      <c r="K250" s="46">
        <v>995774.5589510677</v>
      </c>
      <c r="L250" s="46">
        <v>199180.23607842188</v>
      </c>
      <c r="M250" s="47">
        <v>796594.3228726458</v>
      </c>
      <c r="N250" s="46">
        <v>0</v>
      </c>
      <c r="O250" s="46">
        <v>0</v>
      </c>
      <c r="P250" s="46">
        <v>0</v>
      </c>
      <c r="Q250" s="30">
        <f t="shared" si="3"/>
        <v>914564.5628726458</v>
      </c>
    </row>
    <row r="251" spans="1:17" ht="12.75">
      <c r="A251" s="53">
        <v>240</v>
      </c>
      <c r="B251" s="44" t="s">
        <v>271</v>
      </c>
      <c r="C251" s="45">
        <v>0.125614944113754</v>
      </c>
      <c r="D251" s="46">
        <v>31165.56</v>
      </c>
      <c r="E251" s="46">
        <v>6313.73</v>
      </c>
      <c r="F251" s="46">
        <v>24851.83</v>
      </c>
      <c r="G251" s="46">
        <v>4273.85</v>
      </c>
      <c r="H251" s="46">
        <v>854.77</v>
      </c>
      <c r="I251" s="46">
        <v>34.19</v>
      </c>
      <c r="J251" s="46">
        <v>3384.89</v>
      </c>
      <c r="K251" s="46">
        <v>601672.2922481826</v>
      </c>
      <c r="L251" s="46">
        <v>120349.76966130594</v>
      </c>
      <c r="M251" s="47">
        <v>481322.52258687664</v>
      </c>
      <c r="N251" s="46">
        <v>0</v>
      </c>
      <c r="O251" s="46">
        <v>0</v>
      </c>
      <c r="P251" s="46">
        <v>0</v>
      </c>
      <c r="Q251" s="30">
        <f t="shared" si="3"/>
        <v>509559.2425868766</v>
      </c>
    </row>
    <row r="252" spans="1:17" ht="12.75">
      <c r="A252" s="53">
        <v>241</v>
      </c>
      <c r="B252" s="44" t="s">
        <v>272</v>
      </c>
      <c r="C252" s="45">
        <v>0.410393652946762</v>
      </c>
      <c r="D252" s="46">
        <v>676252.78</v>
      </c>
      <c r="E252" s="46">
        <v>134548.94</v>
      </c>
      <c r="F252" s="46">
        <v>541703.84</v>
      </c>
      <c r="G252" s="46">
        <v>13963.01</v>
      </c>
      <c r="H252" s="46">
        <v>2792.6</v>
      </c>
      <c r="I252" s="46">
        <v>111.7</v>
      </c>
      <c r="J252" s="46">
        <v>11058.71</v>
      </c>
      <c r="K252" s="46">
        <v>1965709.5357711753</v>
      </c>
      <c r="L252" s="46">
        <v>393192.0212423076</v>
      </c>
      <c r="M252" s="47">
        <v>1572517.5145288676</v>
      </c>
      <c r="N252" s="46">
        <v>0</v>
      </c>
      <c r="O252" s="46">
        <v>0</v>
      </c>
      <c r="P252" s="46">
        <v>0</v>
      </c>
      <c r="Q252" s="30">
        <f t="shared" si="3"/>
        <v>2125280.0645288676</v>
      </c>
    </row>
    <row r="253" spans="1:17" ht="12.75">
      <c r="A253" s="53">
        <v>242</v>
      </c>
      <c r="B253" s="44" t="s">
        <v>273</v>
      </c>
      <c r="C253" s="45">
        <v>0.101631176618835</v>
      </c>
      <c r="D253" s="46">
        <v>38586.97</v>
      </c>
      <c r="E253" s="46">
        <v>6929.78</v>
      </c>
      <c r="F253" s="46">
        <v>31657.19</v>
      </c>
      <c r="G253" s="46">
        <v>3457.85</v>
      </c>
      <c r="H253" s="46">
        <v>691.57</v>
      </c>
      <c r="I253" s="46">
        <v>27.66</v>
      </c>
      <c r="J253" s="46">
        <v>2738.62</v>
      </c>
      <c r="K253" s="46">
        <v>486794.5451682373</v>
      </c>
      <c r="L253" s="46">
        <v>97371.28406482418</v>
      </c>
      <c r="M253" s="47">
        <v>389423.2611034131</v>
      </c>
      <c r="N253" s="46">
        <v>0</v>
      </c>
      <c r="O253" s="46">
        <v>0</v>
      </c>
      <c r="P253" s="46">
        <v>0</v>
      </c>
      <c r="Q253" s="30">
        <f t="shared" si="3"/>
        <v>423819.0711034131</v>
      </c>
    </row>
    <row r="254" spans="1:17" ht="12.75">
      <c r="A254" s="53">
        <v>243</v>
      </c>
      <c r="B254" s="44" t="s">
        <v>274</v>
      </c>
      <c r="C254" s="45">
        <v>0.293623480491644</v>
      </c>
      <c r="D254" s="46">
        <v>176826.83</v>
      </c>
      <c r="E254" s="46">
        <v>35076.4</v>
      </c>
      <c r="F254" s="46">
        <v>141750.43</v>
      </c>
      <c r="G254" s="46">
        <v>9990.09</v>
      </c>
      <c r="H254" s="46">
        <v>1998.02</v>
      </c>
      <c r="I254" s="46">
        <v>79.92</v>
      </c>
      <c r="J254" s="46">
        <v>7912.15</v>
      </c>
      <c r="K254" s="46">
        <v>1406402.0774392434</v>
      </c>
      <c r="L254" s="46">
        <v>281316.32643140806</v>
      </c>
      <c r="M254" s="47">
        <v>1125085.7510078354</v>
      </c>
      <c r="N254" s="46">
        <v>0</v>
      </c>
      <c r="O254" s="46">
        <v>0</v>
      </c>
      <c r="P254" s="46">
        <v>0</v>
      </c>
      <c r="Q254" s="30">
        <f t="shared" si="3"/>
        <v>1274748.3310078355</v>
      </c>
    </row>
    <row r="255" spans="1:24" ht="12.75">
      <c r="A255" s="53">
        <v>244</v>
      </c>
      <c r="B255" s="44" t="s">
        <v>275</v>
      </c>
      <c r="C255" s="45">
        <v>0.319562631209154</v>
      </c>
      <c r="D255" s="46">
        <v>110553.535</v>
      </c>
      <c r="E255" s="46">
        <v>20853.665</v>
      </c>
      <c r="F255" s="46">
        <v>89699.87</v>
      </c>
      <c r="G255" s="46">
        <v>10872.64</v>
      </c>
      <c r="H255" s="46">
        <v>2174.53</v>
      </c>
      <c r="I255" s="46">
        <v>86.98</v>
      </c>
      <c r="J255" s="46">
        <v>8611.13</v>
      </c>
      <c r="K255" s="46">
        <v>1530645.7668294117</v>
      </c>
      <c r="L255" s="46">
        <v>306168.2116126456</v>
      </c>
      <c r="M255" s="47">
        <v>1224477.5552167662</v>
      </c>
      <c r="N255" s="46">
        <v>0</v>
      </c>
      <c r="O255" s="46">
        <v>0</v>
      </c>
      <c r="P255" s="46">
        <v>0</v>
      </c>
      <c r="Q255" s="30">
        <f t="shared" si="3"/>
        <v>1322788.5552167662</v>
      </c>
      <c r="X255" s="26"/>
    </row>
    <row r="256" spans="1:17" ht="12.75">
      <c r="A256" s="53">
        <v>245</v>
      </c>
      <c r="B256" s="44" t="s">
        <v>276</v>
      </c>
      <c r="C256" s="45">
        <v>0.108175340323128</v>
      </c>
      <c r="D256" s="46">
        <v>14587.99</v>
      </c>
      <c r="E256" s="46">
        <v>2439</v>
      </c>
      <c r="F256" s="46">
        <v>12148.99</v>
      </c>
      <c r="G256" s="46">
        <v>3680.5</v>
      </c>
      <c r="H256" s="46">
        <v>736.1</v>
      </c>
      <c r="I256" s="46">
        <v>29.44</v>
      </c>
      <c r="J256" s="46">
        <v>2914.96</v>
      </c>
      <c r="K256" s="46">
        <v>518139.9151685599</v>
      </c>
      <c r="L256" s="46">
        <v>103641.22334537267</v>
      </c>
      <c r="M256" s="47">
        <v>414498.6918231872</v>
      </c>
      <c r="N256" s="46">
        <v>0</v>
      </c>
      <c r="O256" s="46">
        <v>0</v>
      </c>
      <c r="P256" s="46">
        <v>0</v>
      </c>
      <c r="Q256" s="30">
        <f t="shared" si="3"/>
        <v>429562.64182318724</v>
      </c>
    </row>
    <row r="257" spans="1:17" ht="12.75">
      <c r="A257" s="53">
        <v>246</v>
      </c>
      <c r="B257" s="48" t="s">
        <v>277</v>
      </c>
      <c r="C257" s="49">
        <v>0.293144776467453</v>
      </c>
      <c r="D257" s="50">
        <v>21188.47</v>
      </c>
      <c r="E257" s="50">
        <v>4704.57</v>
      </c>
      <c r="F257" s="50">
        <v>16483.9</v>
      </c>
      <c r="G257" s="50">
        <v>9973.8</v>
      </c>
      <c r="H257" s="50">
        <v>1994.76</v>
      </c>
      <c r="I257" s="50">
        <v>79.79</v>
      </c>
      <c r="J257" s="50">
        <v>7899.25</v>
      </c>
      <c r="K257" s="50">
        <v>1404109.0899327612</v>
      </c>
      <c r="L257" s="50">
        <v>280857.6091128217</v>
      </c>
      <c r="M257" s="51">
        <v>1123251.4808199394</v>
      </c>
      <c r="N257" s="50">
        <v>0</v>
      </c>
      <c r="O257" s="50">
        <v>0</v>
      </c>
      <c r="P257" s="50">
        <v>0</v>
      </c>
      <c r="Q257" s="31">
        <f t="shared" si="3"/>
        <v>1147634.6308199393</v>
      </c>
    </row>
    <row r="258" spans="1:24" ht="20.4">
      <c r="A258" s="55"/>
      <c r="B258" s="54" t="s">
        <v>10</v>
      </c>
      <c r="C258" s="27">
        <f>SUM(C12:C257)</f>
        <v>100</v>
      </c>
      <c r="D258" s="9">
        <f>SUM(D12:D257)</f>
        <v>89070167.63999996</v>
      </c>
      <c r="E258" s="9">
        <f aca="true" t="shared" si="4" ref="E258:M258">SUM(E12:E257)</f>
        <v>17166468.23999999</v>
      </c>
      <c r="F258" s="9">
        <f t="shared" si="4"/>
        <v>71903699.39999999</v>
      </c>
      <c r="G258" s="9">
        <f t="shared" si="4"/>
        <v>3402346.5400000033</v>
      </c>
      <c r="H258" s="9">
        <f t="shared" si="4"/>
        <v>680469.5399999998</v>
      </c>
      <c r="I258" s="9">
        <f t="shared" si="4"/>
        <v>27218.679999999993</v>
      </c>
      <c r="J258" s="9">
        <f t="shared" si="4"/>
        <v>2694658.319999999</v>
      </c>
      <c r="K258" s="9">
        <f t="shared" si="4"/>
        <v>478166965.0198246</v>
      </c>
      <c r="L258" s="9">
        <f t="shared" si="4"/>
        <v>95808515.50000003</v>
      </c>
      <c r="M258" s="29">
        <f t="shared" si="4"/>
        <v>382358449.51982445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456956807.23982465</v>
      </c>
      <c r="X258" s="33"/>
    </row>
    <row r="259" spans="1:17" ht="12.75">
      <c r="A259" s="53"/>
      <c r="B259" s="44" t="s">
        <v>302</v>
      </c>
      <c r="C259" s="45"/>
      <c r="D259" s="46"/>
      <c r="E259" s="46"/>
      <c r="F259" s="46"/>
      <c r="G259" s="46"/>
      <c r="H259" s="46"/>
      <c r="I259" s="46"/>
      <c r="J259" s="46"/>
      <c r="K259" s="46"/>
      <c r="L259" s="46"/>
      <c r="M259" s="47">
        <v>1667517.93</v>
      </c>
      <c r="N259" s="46"/>
      <c r="O259" s="46"/>
      <c r="P259" s="46"/>
      <c r="Q259" s="30">
        <f>F259+J259+M259+P259</f>
        <v>1667517.93</v>
      </c>
    </row>
    <row r="260" spans="1:17" ht="12.75">
      <c r="A260" s="53"/>
      <c r="B260" s="48" t="s">
        <v>303</v>
      </c>
      <c r="C260" s="49"/>
      <c r="D260" s="50"/>
      <c r="E260" s="50"/>
      <c r="F260" s="50"/>
      <c r="G260" s="50"/>
      <c r="H260" s="50"/>
      <c r="I260" s="50"/>
      <c r="J260" s="50"/>
      <c r="K260" s="50"/>
      <c r="L260" s="50"/>
      <c r="M260" s="51">
        <v>654860.08</v>
      </c>
      <c r="N260" s="50"/>
      <c r="O260" s="50"/>
      <c r="P260" s="50"/>
      <c r="Q260" s="31">
        <f>F260+J260+M260+P260</f>
        <v>654860.08</v>
      </c>
    </row>
    <row r="261" spans="1:17" ht="20.4">
      <c r="A261" s="55"/>
      <c r="B261" s="54" t="s">
        <v>19</v>
      </c>
      <c r="C261" s="27"/>
      <c r="D261" s="9">
        <f>D258+D259+D260</f>
        <v>89070167.63999996</v>
      </c>
      <c r="E261" s="9">
        <f aca="true" t="shared" si="5" ref="E261:P261">E258+E259+E260</f>
        <v>17166468.23999999</v>
      </c>
      <c r="F261" s="9">
        <f t="shared" si="5"/>
        <v>71903699.39999999</v>
      </c>
      <c r="G261" s="9">
        <f t="shared" si="5"/>
        <v>3402346.5400000033</v>
      </c>
      <c r="H261" s="9">
        <f t="shared" si="5"/>
        <v>680469.5399999998</v>
      </c>
      <c r="I261" s="9">
        <f t="shared" si="5"/>
        <v>27218.679999999993</v>
      </c>
      <c r="J261" s="9">
        <f t="shared" si="5"/>
        <v>2694658.319999999</v>
      </c>
      <c r="K261" s="9">
        <f t="shared" si="5"/>
        <v>478166965.0198246</v>
      </c>
      <c r="L261" s="9">
        <f t="shared" si="5"/>
        <v>95808515.50000003</v>
      </c>
      <c r="M261" s="29">
        <f t="shared" si="5"/>
        <v>384680827.52982444</v>
      </c>
      <c r="N261" s="9">
        <f t="shared" si="5"/>
        <v>0</v>
      </c>
      <c r="O261" s="9">
        <f t="shared" si="5"/>
        <v>0</v>
      </c>
      <c r="P261" s="9">
        <f t="shared" si="5"/>
        <v>0</v>
      </c>
      <c r="Q261" s="32">
        <f>Q258+Q259+Q260</f>
        <v>459279185.24982464</v>
      </c>
    </row>
    <row r="262" spans="1:17" ht="12.75">
      <c r="A262" s="1"/>
      <c r="B262" s="10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1"/>
    </row>
    <row r="263" spans="1:17" ht="16.8">
      <c r="A263" s="6"/>
      <c r="B263" s="13" t="s">
        <v>17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34"/>
    </row>
    <row r="264" spans="1:17" ht="16.8">
      <c r="A264" s="6"/>
      <c r="B264" s="13" t="s">
        <v>15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 t="s">
        <v>18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35"/>
    </row>
    <row r="266" spans="1:17" ht="16.2">
      <c r="A266" s="6"/>
      <c r="B266" s="14" t="s">
        <v>14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/>
    </row>
    <row r="267" spans="1:17" ht="16.8">
      <c r="A267" s="6"/>
      <c r="B267" s="16" t="s">
        <v>6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6.8">
      <c r="A268" s="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2"/>
    </row>
    <row r="269" spans="1:17" ht="15.6">
      <c r="A269" s="1"/>
      <c r="B269" s="17" t="s">
        <v>305</v>
      </c>
      <c r="C269" s="5"/>
      <c r="D269" s="1"/>
      <c r="E269" s="1"/>
      <c r="F269" s="1"/>
      <c r="G269" s="1"/>
      <c r="H269" s="79"/>
      <c r="I269" s="79"/>
      <c r="J269" s="79"/>
      <c r="K269" s="79"/>
      <c r="L269" s="79"/>
      <c r="M269" s="6"/>
      <c r="N269" s="6"/>
      <c r="O269" s="6"/>
      <c r="P269" s="6"/>
      <c r="Q269" s="18"/>
    </row>
    <row r="270" spans="1:17" ht="15.6">
      <c r="A270" s="1"/>
      <c r="B270" s="1"/>
      <c r="C270" s="5"/>
      <c r="D270" s="1"/>
      <c r="E270" s="1"/>
      <c r="F270" s="1"/>
      <c r="G270" s="83"/>
      <c r="H270" s="83"/>
      <c r="I270" s="83"/>
      <c r="J270" s="83"/>
      <c r="K270" s="18"/>
      <c r="L270" s="79"/>
      <c r="M270" s="79"/>
      <c r="N270" s="79"/>
      <c r="O270" s="79"/>
      <c r="P270" s="79"/>
      <c r="Q270" s="79"/>
    </row>
    <row r="271" spans="1:17" ht="17.4">
      <c r="A271" s="1"/>
      <c r="B271" s="1"/>
      <c r="C271" s="5"/>
      <c r="D271" s="1"/>
      <c r="E271" s="1"/>
      <c r="F271" s="1"/>
      <c r="G271" s="84"/>
      <c r="H271" s="84"/>
      <c r="I271" s="84"/>
      <c r="J271" s="84"/>
      <c r="K271" s="19"/>
      <c r="L271" s="78"/>
      <c r="M271" s="78"/>
      <c r="N271" s="78"/>
      <c r="O271" s="78"/>
      <c r="P271" s="78"/>
      <c r="Q271" s="78"/>
    </row>
    <row r="272" spans="1:17" ht="15.6">
      <c r="A272" s="1"/>
      <c r="B272" s="1"/>
      <c r="C272" s="5"/>
      <c r="D272" s="1"/>
      <c r="E272" s="1"/>
      <c r="F272" s="1"/>
      <c r="G272" s="75"/>
      <c r="H272" s="75"/>
      <c r="I272" s="75"/>
      <c r="J272" s="75"/>
      <c r="K272" s="20"/>
      <c r="L272" s="75"/>
      <c r="M272" s="75"/>
      <c r="N272" s="75"/>
      <c r="O272" s="75"/>
      <c r="P272" s="75"/>
      <c r="Q272" s="75"/>
    </row>
    <row r="273" spans="1:17" ht="16.8">
      <c r="A273" s="6"/>
      <c r="B273" s="16"/>
      <c r="C273" s="16"/>
      <c r="D273" s="24"/>
      <c r="E273" s="16"/>
      <c r="F273" s="16"/>
      <c r="G273" s="16"/>
      <c r="H273" s="75"/>
      <c r="I273" s="75"/>
      <c r="J273" s="75"/>
      <c r="K273" s="75"/>
      <c r="L273" s="75"/>
      <c r="M273" s="16"/>
      <c r="N273" s="16"/>
      <c r="O273" s="16"/>
      <c r="P273" s="16"/>
      <c r="Q273" s="12"/>
    </row>
    <row r="274" spans="4:17" ht="12.75"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12">
    <mergeCell ref="A10:A11"/>
    <mergeCell ref="B10:B11"/>
    <mergeCell ref="C10:C11"/>
    <mergeCell ref="Q10:Q11"/>
    <mergeCell ref="G272:J272"/>
    <mergeCell ref="L272:Q272"/>
    <mergeCell ref="H273:L273"/>
    <mergeCell ref="H269:L269"/>
    <mergeCell ref="G270:J270"/>
    <mergeCell ref="L270:Q270"/>
    <mergeCell ref="G271:J271"/>
    <mergeCell ref="L271:Q271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3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6" width="17.7109375" style="0" customWidth="1"/>
    <col min="17" max="17" width="17.28125" style="0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296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39" t="s">
        <v>32</v>
      </c>
      <c r="C12" s="40">
        <v>0.14278459875584</v>
      </c>
      <c r="D12" s="41">
        <v>116685.74</v>
      </c>
      <c r="E12" s="41">
        <v>22973.34</v>
      </c>
      <c r="F12" s="41">
        <v>93712.4</v>
      </c>
      <c r="G12" s="41">
        <v>3327.31</v>
      </c>
      <c r="H12" s="41">
        <v>665.46</v>
      </c>
      <c r="I12" s="41">
        <v>26.62</v>
      </c>
      <c r="J12" s="41">
        <v>2635.23</v>
      </c>
      <c r="K12" s="41">
        <v>770357.78</v>
      </c>
      <c r="L12" s="41">
        <v>155709.48</v>
      </c>
      <c r="M12" s="42">
        <v>614648.3</v>
      </c>
      <c r="N12" s="41">
        <v>58135.31</v>
      </c>
      <c r="O12" s="41">
        <v>11627.06</v>
      </c>
      <c r="P12" s="41">
        <v>46508.25</v>
      </c>
      <c r="Q12" s="43">
        <f>+F12+J12+M12+P12</f>
        <v>757504.18</v>
      </c>
    </row>
    <row r="13" spans="1:17" ht="12.75">
      <c r="A13" s="53">
        <v>2</v>
      </c>
      <c r="B13" s="44" t="s">
        <v>33</v>
      </c>
      <c r="C13" s="45">
        <v>0.153345074976994</v>
      </c>
      <c r="D13" s="46">
        <v>146029.65</v>
      </c>
      <c r="E13" s="46">
        <v>29519.61</v>
      </c>
      <c r="F13" s="46">
        <v>116510.04</v>
      </c>
      <c r="G13" s="46">
        <v>3573.4</v>
      </c>
      <c r="H13" s="46">
        <v>714.68</v>
      </c>
      <c r="I13" s="46">
        <v>28.59</v>
      </c>
      <c r="J13" s="46">
        <v>2830.13</v>
      </c>
      <c r="K13" s="46">
        <v>735358.4899999999</v>
      </c>
      <c r="L13" s="46">
        <v>167197.86</v>
      </c>
      <c r="M13" s="47">
        <v>568160.6299999999</v>
      </c>
      <c r="N13" s="46">
        <v>62435.060000000005</v>
      </c>
      <c r="O13" s="46">
        <v>12487.01</v>
      </c>
      <c r="P13" s="46">
        <v>49948.05</v>
      </c>
      <c r="Q13" s="30">
        <f aca="true" t="shared" si="0" ref="Q13:Q76">+F13+J13+M13+P13</f>
        <v>737448.85</v>
      </c>
    </row>
    <row r="14" spans="1:17" ht="12.75">
      <c r="A14" s="53">
        <v>3</v>
      </c>
      <c r="B14" s="44" t="s">
        <v>34</v>
      </c>
      <c r="C14" s="45">
        <v>0.333683358945177</v>
      </c>
      <c r="D14" s="46">
        <v>328195.87</v>
      </c>
      <c r="E14" s="46">
        <v>69896.13</v>
      </c>
      <c r="F14" s="46">
        <v>258299.74</v>
      </c>
      <c r="G14" s="46">
        <v>7775.83</v>
      </c>
      <c r="H14" s="46">
        <v>1555.17</v>
      </c>
      <c r="I14" s="46">
        <v>62.21</v>
      </c>
      <c r="J14" s="46">
        <v>6158.45</v>
      </c>
      <c r="K14" s="46">
        <v>1818935.1099999999</v>
      </c>
      <c r="L14" s="46">
        <v>363787.1</v>
      </c>
      <c r="M14" s="47">
        <v>1455148.01</v>
      </c>
      <c r="N14" s="46">
        <v>135860.5</v>
      </c>
      <c r="O14" s="46">
        <v>27172.1</v>
      </c>
      <c r="P14" s="46">
        <v>108688.4</v>
      </c>
      <c r="Q14" s="30">
        <f t="shared" si="0"/>
        <v>1828294.5999999999</v>
      </c>
    </row>
    <row r="15" spans="1:17" ht="12.75">
      <c r="A15" s="53">
        <v>4</v>
      </c>
      <c r="B15" s="44" t="s">
        <v>35</v>
      </c>
      <c r="C15" s="45">
        <v>0.05456907484821</v>
      </c>
      <c r="D15" s="46">
        <v>26521.44</v>
      </c>
      <c r="E15" s="46">
        <v>5640.13</v>
      </c>
      <c r="F15" s="46">
        <v>20881.31</v>
      </c>
      <c r="G15" s="46">
        <v>1271.63</v>
      </c>
      <c r="H15" s="46">
        <v>254.33</v>
      </c>
      <c r="I15" s="46">
        <v>10.17</v>
      </c>
      <c r="J15" s="46">
        <v>1007.13</v>
      </c>
      <c r="K15" s="46">
        <v>297595.01</v>
      </c>
      <c r="L15" s="46">
        <v>59519.03</v>
      </c>
      <c r="M15" s="47">
        <v>238075.98</v>
      </c>
      <c r="N15" s="46">
        <v>22218.010000000002</v>
      </c>
      <c r="O15" s="46">
        <v>4443.6</v>
      </c>
      <c r="P15" s="46">
        <v>17774.41</v>
      </c>
      <c r="Q15" s="30">
        <f t="shared" si="0"/>
        <v>277738.83</v>
      </c>
    </row>
    <row r="16" spans="1:17" ht="12.75">
      <c r="A16" s="53">
        <v>5</v>
      </c>
      <c r="B16" s="44" t="s">
        <v>36</v>
      </c>
      <c r="C16" s="45">
        <v>0.251749525137016</v>
      </c>
      <c r="D16" s="46">
        <v>17725.34</v>
      </c>
      <c r="E16" s="46">
        <v>3696.13</v>
      </c>
      <c r="F16" s="46">
        <v>14029.21</v>
      </c>
      <c r="G16" s="46">
        <v>5866.51</v>
      </c>
      <c r="H16" s="46">
        <v>1173.3</v>
      </c>
      <c r="I16" s="46">
        <v>46.93</v>
      </c>
      <c r="J16" s="46">
        <v>4646.28</v>
      </c>
      <c r="K16" s="46">
        <v>1372354.6099999999</v>
      </c>
      <c r="L16" s="46">
        <v>274470.88</v>
      </c>
      <c r="M16" s="47">
        <v>1097883.73</v>
      </c>
      <c r="N16" s="46">
        <v>102500.82</v>
      </c>
      <c r="O16" s="46">
        <v>20500.16</v>
      </c>
      <c r="P16" s="46">
        <v>82000.66</v>
      </c>
      <c r="Q16" s="30">
        <f t="shared" si="0"/>
        <v>1198559.88</v>
      </c>
    </row>
    <row r="17" spans="1:17" ht="12.75">
      <c r="A17" s="53">
        <v>6</v>
      </c>
      <c r="B17" s="44" t="s">
        <v>37</v>
      </c>
      <c r="C17" s="45">
        <v>0.086726508224078</v>
      </c>
      <c r="D17" s="46">
        <v>10028.16</v>
      </c>
      <c r="E17" s="46">
        <v>2254.1</v>
      </c>
      <c r="F17" s="46">
        <v>7774.06</v>
      </c>
      <c r="G17" s="46">
        <v>2021</v>
      </c>
      <c r="H17" s="46">
        <v>404.2</v>
      </c>
      <c r="I17" s="46">
        <v>16.17</v>
      </c>
      <c r="J17" s="46">
        <v>1600.63</v>
      </c>
      <c r="K17" s="46">
        <v>372317.4</v>
      </c>
      <c r="L17" s="46">
        <v>94589.7</v>
      </c>
      <c r="M17" s="47">
        <v>277727.7</v>
      </c>
      <c r="N17" s="46">
        <v>35311.04</v>
      </c>
      <c r="O17" s="46">
        <v>7062.21</v>
      </c>
      <c r="P17" s="46">
        <v>28248.83</v>
      </c>
      <c r="Q17" s="30">
        <f>+F17+J17+M17+P17</f>
        <v>315351.22000000003</v>
      </c>
    </row>
    <row r="18" spans="1:17" ht="12.75">
      <c r="A18" s="53">
        <v>7</v>
      </c>
      <c r="B18" s="44" t="s">
        <v>38</v>
      </c>
      <c r="C18" s="45">
        <v>0.320193537185518</v>
      </c>
      <c r="D18" s="46">
        <v>294542</v>
      </c>
      <c r="E18" s="46">
        <v>60848.8</v>
      </c>
      <c r="F18" s="46">
        <v>233693.2</v>
      </c>
      <c r="G18" s="46">
        <v>7461.46</v>
      </c>
      <c r="H18" s="46">
        <v>1492.29</v>
      </c>
      <c r="I18" s="46">
        <v>59.69</v>
      </c>
      <c r="J18" s="46">
        <v>5909.48</v>
      </c>
      <c r="K18" s="46">
        <v>1644947.24</v>
      </c>
      <c r="L18" s="46">
        <v>349115.66</v>
      </c>
      <c r="M18" s="47">
        <v>1295831.58</v>
      </c>
      <c r="N18" s="46">
        <v>130368.07</v>
      </c>
      <c r="O18" s="46">
        <v>26073.61</v>
      </c>
      <c r="P18" s="46">
        <v>104294.46</v>
      </c>
      <c r="Q18" s="30">
        <f>+F18+J18+M18+P18</f>
        <v>1639728.72</v>
      </c>
    </row>
    <row r="19" spans="1:17" ht="12.75">
      <c r="A19" s="53">
        <v>8</v>
      </c>
      <c r="B19" s="44" t="s">
        <v>39</v>
      </c>
      <c r="C19" s="45">
        <v>0.507169509260668</v>
      </c>
      <c r="D19" s="46">
        <v>235917.98</v>
      </c>
      <c r="E19" s="46">
        <v>48206.62</v>
      </c>
      <c r="F19" s="46">
        <v>187711.36</v>
      </c>
      <c r="G19" s="46">
        <v>11818.56</v>
      </c>
      <c r="H19" s="46">
        <v>2363.71</v>
      </c>
      <c r="I19" s="46">
        <v>94.55</v>
      </c>
      <c r="J19" s="46">
        <v>9360.3</v>
      </c>
      <c r="K19" s="46">
        <v>2664158.91</v>
      </c>
      <c r="L19" s="46">
        <v>552958.04</v>
      </c>
      <c r="M19" s="47">
        <v>2111200.87</v>
      </c>
      <c r="N19" s="46">
        <v>206496.08</v>
      </c>
      <c r="O19" s="46">
        <v>41299.22</v>
      </c>
      <c r="P19" s="46">
        <v>165196.86</v>
      </c>
      <c r="Q19" s="30">
        <f t="shared" si="0"/>
        <v>2473469.39</v>
      </c>
    </row>
    <row r="20" spans="1:17" ht="12.75">
      <c r="A20" s="53">
        <v>9</v>
      </c>
      <c r="B20" s="44" t="s">
        <v>40</v>
      </c>
      <c r="C20" s="45">
        <v>0.062397592591876</v>
      </c>
      <c r="D20" s="46">
        <v>13079.29</v>
      </c>
      <c r="E20" s="46">
        <v>2320.49</v>
      </c>
      <c r="F20" s="46">
        <v>10758.8</v>
      </c>
      <c r="G20" s="46">
        <v>1454.05</v>
      </c>
      <c r="H20" s="46">
        <v>290.81</v>
      </c>
      <c r="I20" s="46">
        <v>11.63</v>
      </c>
      <c r="J20" s="46">
        <v>1151.61</v>
      </c>
      <c r="K20" s="46">
        <v>340294.31</v>
      </c>
      <c r="L20" s="46">
        <v>68058.8</v>
      </c>
      <c r="M20" s="47">
        <v>272235.51</v>
      </c>
      <c r="N20" s="46">
        <v>25405.43</v>
      </c>
      <c r="O20" s="46">
        <v>5081.09</v>
      </c>
      <c r="P20" s="46">
        <v>20324.34</v>
      </c>
      <c r="Q20" s="30">
        <f t="shared" si="0"/>
        <v>304470.26</v>
      </c>
    </row>
    <row r="21" spans="1:17" ht="12.75">
      <c r="A21" s="53">
        <v>10</v>
      </c>
      <c r="B21" s="44" t="s">
        <v>41</v>
      </c>
      <c r="C21" s="45">
        <v>0.981960302547486</v>
      </c>
      <c r="D21" s="46">
        <v>83389.14</v>
      </c>
      <c r="E21" s="46">
        <v>16809.51</v>
      </c>
      <c r="F21" s="46">
        <v>66579.63</v>
      </c>
      <c r="G21" s="46">
        <v>22882.6</v>
      </c>
      <c r="H21" s="46">
        <v>4576.52</v>
      </c>
      <c r="I21" s="46">
        <v>183.06</v>
      </c>
      <c r="J21" s="46">
        <v>18123.02</v>
      </c>
      <c r="K21" s="46">
        <v>5352624.31</v>
      </c>
      <c r="L21" s="46">
        <v>1070524.88</v>
      </c>
      <c r="M21" s="47">
        <v>4282099.43</v>
      </c>
      <c r="N21" s="46">
        <v>399809.04</v>
      </c>
      <c r="O21" s="46">
        <v>79961.81</v>
      </c>
      <c r="P21" s="46">
        <v>319847.23</v>
      </c>
      <c r="Q21" s="30">
        <f t="shared" si="0"/>
        <v>4686649.3100000005</v>
      </c>
    </row>
    <row r="22" spans="1:17" ht="12.75">
      <c r="A22" s="53">
        <v>11</v>
      </c>
      <c r="B22" s="44" t="s">
        <v>42</v>
      </c>
      <c r="C22" s="45">
        <v>0.1441375818442</v>
      </c>
      <c r="D22" s="46">
        <v>52372.76</v>
      </c>
      <c r="E22" s="46">
        <v>11639.62</v>
      </c>
      <c r="F22" s="46">
        <v>40733.14</v>
      </c>
      <c r="G22" s="46">
        <v>3358.84</v>
      </c>
      <c r="H22" s="46">
        <v>671.77</v>
      </c>
      <c r="I22" s="46">
        <v>26.87</v>
      </c>
      <c r="J22" s="46">
        <v>2660.2</v>
      </c>
      <c r="K22" s="46">
        <v>777723.65</v>
      </c>
      <c r="L22" s="46">
        <v>157182.66</v>
      </c>
      <c r="M22" s="47">
        <v>620540.99</v>
      </c>
      <c r="N22" s="46">
        <v>58686.189999999995</v>
      </c>
      <c r="O22" s="46">
        <v>11737.24</v>
      </c>
      <c r="P22" s="46">
        <v>46948.95</v>
      </c>
      <c r="Q22" s="30">
        <f t="shared" si="0"/>
        <v>710883.2799999999</v>
      </c>
    </row>
    <row r="23" spans="1:17" ht="12.75">
      <c r="A23" s="53">
        <v>12</v>
      </c>
      <c r="B23" s="44" t="s">
        <v>43</v>
      </c>
      <c r="C23" s="45">
        <v>0.100874851974999</v>
      </c>
      <c r="D23" s="46">
        <v>61839.64</v>
      </c>
      <c r="E23" s="46">
        <v>11956.65</v>
      </c>
      <c r="F23" s="46">
        <v>49882.99</v>
      </c>
      <c r="G23" s="46">
        <v>2350.69</v>
      </c>
      <c r="H23" s="46">
        <v>470.14</v>
      </c>
      <c r="I23" s="46">
        <v>18.81</v>
      </c>
      <c r="J23" s="46">
        <v>1861.74</v>
      </c>
      <c r="K23" s="46">
        <v>449464.7</v>
      </c>
      <c r="L23" s="46">
        <v>110019.12</v>
      </c>
      <c r="M23" s="47">
        <v>339445.58</v>
      </c>
      <c r="N23" s="46">
        <v>41071.6</v>
      </c>
      <c r="O23" s="46">
        <v>8214.32</v>
      </c>
      <c r="P23" s="46">
        <v>32857.28</v>
      </c>
      <c r="Q23" s="30">
        <f t="shared" si="0"/>
        <v>424047.58999999997</v>
      </c>
    </row>
    <row r="24" spans="1:17" ht="12.75">
      <c r="A24" s="53">
        <v>13</v>
      </c>
      <c r="B24" s="44" t="s">
        <v>44</v>
      </c>
      <c r="C24" s="45">
        <v>0.104743139486638</v>
      </c>
      <c r="D24" s="46">
        <v>16639.26</v>
      </c>
      <c r="E24" s="46">
        <v>3704.89</v>
      </c>
      <c r="F24" s="46">
        <v>12934.37</v>
      </c>
      <c r="G24" s="46">
        <v>2440.83</v>
      </c>
      <c r="H24" s="46">
        <v>488.17</v>
      </c>
      <c r="I24" s="46">
        <v>19.53</v>
      </c>
      <c r="J24" s="46">
        <v>1933.13</v>
      </c>
      <c r="K24" s="46">
        <v>571139.23</v>
      </c>
      <c r="L24" s="46">
        <v>114227.8</v>
      </c>
      <c r="M24" s="47">
        <v>456911.43</v>
      </c>
      <c r="N24" s="46">
        <v>42646.59</v>
      </c>
      <c r="O24" s="46">
        <v>8529.32</v>
      </c>
      <c r="P24" s="46">
        <v>34117.27</v>
      </c>
      <c r="Q24" s="30">
        <f t="shared" si="0"/>
        <v>505896.2</v>
      </c>
    </row>
    <row r="25" spans="1:17" ht="12.75">
      <c r="A25" s="53">
        <v>14</v>
      </c>
      <c r="B25" s="44" t="s">
        <v>45</v>
      </c>
      <c r="C25" s="45">
        <v>0.062090745582165</v>
      </c>
      <c r="D25" s="46">
        <v>50930.63</v>
      </c>
      <c r="E25" s="46">
        <v>9872.31</v>
      </c>
      <c r="F25" s="46">
        <v>41058.32</v>
      </c>
      <c r="G25" s="46">
        <v>1446.9</v>
      </c>
      <c r="H25" s="46">
        <v>289.38</v>
      </c>
      <c r="I25" s="46">
        <v>11.58</v>
      </c>
      <c r="J25" s="46">
        <v>1145.94</v>
      </c>
      <c r="K25" s="46">
        <v>338601.47000000003</v>
      </c>
      <c r="L25" s="46">
        <v>67720.38</v>
      </c>
      <c r="M25" s="47">
        <v>270881.09</v>
      </c>
      <c r="N25" s="46">
        <v>25280.489999999998</v>
      </c>
      <c r="O25" s="46">
        <v>5056.1</v>
      </c>
      <c r="P25" s="46">
        <v>20224.39</v>
      </c>
      <c r="Q25" s="30">
        <f t="shared" si="0"/>
        <v>333309.74000000005</v>
      </c>
    </row>
    <row r="26" spans="1:17" ht="12.75">
      <c r="A26" s="53">
        <v>15</v>
      </c>
      <c r="B26" s="44" t="s">
        <v>46</v>
      </c>
      <c r="C26" s="45">
        <v>0.100602566860998</v>
      </c>
      <c r="D26" s="46">
        <v>35690.34</v>
      </c>
      <c r="E26" s="46">
        <v>7625.02</v>
      </c>
      <c r="F26" s="46">
        <v>28065.32</v>
      </c>
      <c r="G26" s="46">
        <v>2344.34</v>
      </c>
      <c r="H26" s="46">
        <v>468.87</v>
      </c>
      <c r="I26" s="46">
        <v>18.75</v>
      </c>
      <c r="J26" s="46">
        <v>1856.72</v>
      </c>
      <c r="K26" s="46">
        <v>548595.62</v>
      </c>
      <c r="L26" s="46">
        <v>109719.12</v>
      </c>
      <c r="M26" s="47">
        <v>438876.5</v>
      </c>
      <c r="N26" s="46">
        <v>40960.74</v>
      </c>
      <c r="O26" s="46">
        <v>8192.15</v>
      </c>
      <c r="P26" s="46">
        <v>32768.59</v>
      </c>
      <c r="Q26" s="30">
        <f t="shared" si="0"/>
        <v>501567.13</v>
      </c>
    </row>
    <row r="27" spans="1:17" ht="12.75">
      <c r="A27" s="53">
        <v>16</v>
      </c>
      <c r="B27" s="44" t="s">
        <v>47</v>
      </c>
      <c r="C27" s="45">
        <v>5.4513410220159</v>
      </c>
      <c r="D27" s="46">
        <v>8240946.73</v>
      </c>
      <c r="E27" s="46">
        <v>1689780.26</v>
      </c>
      <c r="F27" s="46">
        <v>6551166.47</v>
      </c>
      <c r="G27" s="46">
        <v>127032.49</v>
      </c>
      <c r="H27" s="46">
        <v>25406.5</v>
      </c>
      <c r="I27" s="46">
        <v>1016.26</v>
      </c>
      <c r="J27" s="46">
        <v>100609.73</v>
      </c>
      <c r="K27" s="46">
        <v>29715763.85</v>
      </c>
      <c r="L27" s="46">
        <v>5943152.6</v>
      </c>
      <c r="M27" s="47">
        <v>23772611.25</v>
      </c>
      <c r="N27" s="46">
        <v>2219535.1500000004</v>
      </c>
      <c r="O27" s="46">
        <v>443907.03</v>
      </c>
      <c r="P27" s="46">
        <v>1775628.12</v>
      </c>
      <c r="Q27" s="30">
        <f t="shared" si="0"/>
        <v>32200015.57</v>
      </c>
    </row>
    <row r="28" spans="1:17" ht="12.75">
      <c r="A28" s="53">
        <v>17</v>
      </c>
      <c r="B28" s="44" t="s">
        <v>48</v>
      </c>
      <c r="C28" s="45">
        <v>0.042292573840593</v>
      </c>
      <c r="D28" s="46">
        <v>5119.98</v>
      </c>
      <c r="E28" s="46">
        <v>1084.52</v>
      </c>
      <c r="F28" s="46">
        <v>4035.46</v>
      </c>
      <c r="G28" s="46">
        <v>985.54</v>
      </c>
      <c r="H28" s="46">
        <v>197.11</v>
      </c>
      <c r="I28" s="46">
        <v>7.88</v>
      </c>
      <c r="J28" s="46">
        <v>780.55</v>
      </c>
      <c r="K28" s="46">
        <v>230673.68</v>
      </c>
      <c r="L28" s="46">
        <v>46134.75</v>
      </c>
      <c r="M28" s="47">
        <v>184538.93</v>
      </c>
      <c r="N28" s="46">
        <v>17219.59</v>
      </c>
      <c r="O28" s="46">
        <v>3443.92</v>
      </c>
      <c r="P28" s="46">
        <v>13775.67</v>
      </c>
      <c r="Q28" s="30">
        <f t="shared" si="0"/>
        <v>203130.61000000002</v>
      </c>
    </row>
    <row r="29" spans="1:17" ht="12.75">
      <c r="A29" s="53">
        <v>18</v>
      </c>
      <c r="B29" s="44" t="s">
        <v>49</v>
      </c>
      <c r="C29" s="45">
        <v>0.240375014141003</v>
      </c>
      <c r="D29" s="46">
        <v>235760.12</v>
      </c>
      <c r="E29" s="46">
        <v>45095.57</v>
      </c>
      <c r="F29" s="46">
        <v>190664.55</v>
      </c>
      <c r="G29" s="46">
        <v>5601.45</v>
      </c>
      <c r="H29" s="46">
        <v>1120.29</v>
      </c>
      <c r="I29" s="46">
        <v>44.81</v>
      </c>
      <c r="J29" s="46">
        <v>4436.35</v>
      </c>
      <c r="K29" s="46">
        <v>1302277.35</v>
      </c>
      <c r="L29" s="46">
        <v>262093.32</v>
      </c>
      <c r="M29" s="47">
        <v>1040184.03</v>
      </c>
      <c r="N29" s="46">
        <v>97869.64000000001</v>
      </c>
      <c r="O29" s="46">
        <v>19573.93</v>
      </c>
      <c r="P29" s="46">
        <v>78295.71</v>
      </c>
      <c r="Q29" s="30">
        <f t="shared" si="0"/>
        <v>1313580.64</v>
      </c>
    </row>
    <row r="30" spans="1:17" ht="12.75">
      <c r="A30" s="53">
        <v>19</v>
      </c>
      <c r="B30" s="44" t="s">
        <v>50</v>
      </c>
      <c r="C30" s="45">
        <v>4.83676224055108</v>
      </c>
      <c r="D30" s="46">
        <v>7010866.45</v>
      </c>
      <c r="E30" s="46">
        <v>1398957.79</v>
      </c>
      <c r="F30" s="46">
        <v>5611908.66</v>
      </c>
      <c r="G30" s="46">
        <v>112710.96</v>
      </c>
      <c r="H30" s="46">
        <v>22542.19</v>
      </c>
      <c r="I30" s="46">
        <v>901.69</v>
      </c>
      <c r="J30" s="46">
        <v>89267.08</v>
      </c>
      <c r="K30" s="46">
        <v>26364933.35</v>
      </c>
      <c r="L30" s="46">
        <v>5272986.65</v>
      </c>
      <c r="M30" s="47">
        <v>21091946.7</v>
      </c>
      <c r="N30" s="46">
        <v>1969306.96</v>
      </c>
      <c r="O30" s="46">
        <v>393861.39</v>
      </c>
      <c r="P30" s="46">
        <v>1575445.57</v>
      </c>
      <c r="Q30" s="30">
        <f t="shared" si="0"/>
        <v>28368568.009999998</v>
      </c>
    </row>
    <row r="31" spans="1:17" ht="12.75">
      <c r="A31" s="53">
        <v>20</v>
      </c>
      <c r="B31" s="44" t="s">
        <v>51</v>
      </c>
      <c r="C31" s="45">
        <v>0.112534131986305</v>
      </c>
      <c r="D31" s="46">
        <v>44882.49</v>
      </c>
      <c r="E31" s="46">
        <v>9400.35</v>
      </c>
      <c r="F31" s="46">
        <v>35482.14</v>
      </c>
      <c r="G31" s="46">
        <v>2622.38</v>
      </c>
      <c r="H31" s="46">
        <v>524.48</v>
      </c>
      <c r="I31" s="46">
        <v>20.98</v>
      </c>
      <c r="J31" s="46">
        <v>2076.92</v>
      </c>
      <c r="K31" s="46">
        <v>605445.3</v>
      </c>
      <c r="L31" s="46">
        <v>122726.95</v>
      </c>
      <c r="M31" s="47">
        <v>482718.35000000003</v>
      </c>
      <c r="N31" s="46">
        <v>45818.72</v>
      </c>
      <c r="O31" s="46">
        <v>9163.74</v>
      </c>
      <c r="P31" s="46">
        <v>36654.98</v>
      </c>
      <c r="Q31" s="30">
        <f t="shared" si="0"/>
        <v>556932.39</v>
      </c>
    </row>
    <row r="32" spans="1:17" ht="12.75">
      <c r="A32" s="53">
        <v>21</v>
      </c>
      <c r="B32" s="44" t="s">
        <v>52</v>
      </c>
      <c r="C32" s="45">
        <v>0.241741589728048</v>
      </c>
      <c r="D32" s="46">
        <v>34546.29</v>
      </c>
      <c r="E32" s="46">
        <v>6814.26</v>
      </c>
      <c r="F32" s="46">
        <v>27732.03</v>
      </c>
      <c r="G32" s="46">
        <v>5633.3</v>
      </c>
      <c r="H32" s="46">
        <v>1126.66</v>
      </c>
      <c r="I32" s="46">
        <v>45.07</v>
      </c>
      <c r="J32" s="46">
        <v>4461.57</v>
      </c>
      <c r="K32" s="46">
        <v>1279568.86</v>
      </c>
      <c r="L32" s="46">
        <v>263568.83</v>
      </c>
      <c r="M32" s="47">
        <v>1016000.03</v>
      </c>
      <c r="N32" s="46">
        <v>98426.04999999999</v>
      </c>
      <c r="O32" s="46">
        <v>19685.21</v>
      </c>
      <c r="P32" s="46">
        <v>78740.84</v>
      </c>
      <c r="Q32" s="30">
        <f t="shared" si="0"/>
        <v>1126934.47</v>
      </c>
    </row>
    <row r="33" spans="1:17" ht="12.75">
      <c r="A33" s="53">
        <v>22</v>
      </c>
      <c r="B33" s="44" t="s">
        <v>53</v>
      </c>
      <c r="C33" s="45">
        <v>0.079872037113146</v>
      </c>
      <c r="D33" s="46">
        <v>26770.55</v>
      </c>
      <c r="E33" s="46">
        <v>5154.79</v>
      </c>
      <c r="F33" s="46">
        <v>21615.76</v>
      </c>
      <c r="G33" s="46">
        <v>1861.26</v>
      </c>
      <c r="H33" s="46">
        <v>372.25</v>
      </c>
      <c r="I33" s="46">
        <v>14.89</v>
      </c>
      <c r="J33" s="46">
        <v>1474.12</v>
      </c>
      <c r="K33" s="46">
        <v>435592.6</v>
      </c>
      <c r="L33" s="46">
        <v>87118.56</v>
      </c>
      <c r="M33" s="47">
        <v>348474.04</v>
      </c>
      <c r="N33" s="46">
        <v>32520.21</v>
      </c>
      <c r="O33" s="46">
        <v>6504.04</v>
      </c>
      <c r="P33" s="46">
        <v>26016.17</v>
      </c>
      <c r="Q33" s="30">
        <f t="shared" si="0"/>
        <v>397580.08999999997</v>
      </c>
    </row>
    <row r="34" spans="1:17" ht="12.75">
      <c r="A34" s="53">
        <v>23</v>
      </c>
      <c r="B34" s="44" t="s">
        <v>54</v>
      </c>
      <c r="C34" s="45">
        <v>0.116018405914268</v>
      </c>
      <c r="D34" s="46">
        <v>291027.09</v>
      </c>
      <c r="E34" s="46">
        <v>58810.56</v>
      </c>
      <c r="F34" s="46">
        <v>232216.53</v>
      </c>
      <c r="G34" s="46">
        <v>2703.58</v>
      </c>
      <c r="H34" s="46">
        <v>540.72</v>
      </c>
      <c r="I34" s="46">
        <v>21.63</v>
      </c>
      <c r="J34" s="46">
        <v>2141.23</v>
      </c>
      <c r="K34" s="46">
        <v>594375.5</v>
      </c>
      <c r="L34" s="46">
        <v>126530.13</v>
      </c>
      <c r="M34" s="47">
        <v>467845.37</v>
      </c>
      <c r="N34" s="46">
        <v>47237.35</v>
      </c>
      <c r="O34" s="46">
        <v>9447.47</v>
      </c>
      <c r="P34" s="46">
        <v>37789.88</v>
      </c>
      <c r="Q34" s="30">
        <f t="shared" si="0"/>
        <v>739993.01</v>
      </c>
    </row>
    <row r="35" spans="1:17" ht="12.75">
      <c r="A35" s="53">
        <v>24</v>
      </c>
      <c r="B35" s="44" t="s">
        <v>55</v>
      </c>
      <c r="C35" s="45">
        <v>0.096737280047577</v>
      </c>
      <c r="D35" s="46">
        <v>91359.34</v>
      </c>
      <c r="E35" s="46">
        <v>18480.51</v>
      </c>
      <c r="F35" s="46">
        <v>72878.83</v>
      </c>
      <c r="G35" s="46">
        <v>2254.26</v>
      </c>
      <c r="H35" s="46">
        <v>450.85</v>
      </c>
      <c r="I35" s="46">
        <v>18.03</v>
      </c>
      <c r="J35" s="46">
        <v>1785.38</v>
      </c>
      <c r="K35" s="46">
        <v>489245.80000000005</v>
      </c>
      <c r="L35" s="46">
        <v>105504.28</v>
      </c>
      <c r="M35" s="47">
        <v>383741.52</v>
      </c>
      <c r="N35" s="46">
        <v>39386.96</v>
      </c>
      <c r="O35" s="46">
        <v>7877.39</v>
      </c>
      <c r="P35" s="46">
        <v>31509.57</v>
      </c>
      <c r="Q35" s="30">
        <f t="shared" si="0"/>
        <v>489915.30000000005</v>
      </c>
    </row>
    <row r="36" spans="1:17" ht="12.75">
      <c r="A36" s="53">
        <v>25</v>
      </c>
      <c r="B36" s="44" t="s">
        <v>56</v>
      </c>
      <c r="C36" s="45">
        <v>0.136164980194151</v>
      </c>
      <c r="D36" s="46">
        <v>91908.19</v>
      </c>
      <c r="E36" s="46">
        <v>18618.13</v>
      </c>
      <c r="F36" s="46">
        <v>73290.06</v>
      </c>
      <c r="G36" s="46">
        <v>3173.04</v>
      </c>
      <c r="H36" s="46">
        <v>634.61</v>
      </c>
      <c r="I36" s="46">
        <v>25.38</v>
      </c>
      <c r="J36" s="46">
        <v>2513.05</v>
      </c>
      <c r="K36" s="46">
        <v>641771.0900000001</v>
      </c>
      <c r="L36" s="46">
        <v>148480.48</v>
      </c>
      <c r="M36" s="47">
        <v>493290.61000000004</v>
      </c>
      <c r="N36" s="46">
        <v>55440.11</v>
      </c>
      <c r="O36" s="46">
        <v>11088.02</v>
      </c>
      <c r="P36" s="46">
        <v>44352.09</v>
      </c>
      <c r="Q36" s="30">
        <f t="shared" si="0"/>
        <v>613445.81</v>
      </c>
    </row>
    <row r="37" spans="1:17" ht="12.75">
      <c r="A37" s="53">
        <v>26</v>
      </c>
      <c r="B37" s="44" t="s">
        <v>57</v>
      </c>
      <c r="C37" s="45">
        <v>0.126726278357806</v>
      </c>
      <c r="D37" s="46">
        <v>38976.44</v>
      </c>
      <c r="E37" s="46">
        <v>7835.9</v>
      </c>
      <c r="F37" s="46">
        <v>31140.54</v>
      </c>
      <c r="G37" s="46">
        <v>2953.1</v>
      </c>
      <c r="H37" s="46">
        <v>590.62</v>
      </c>
      <c r="I37" s="46">
        <v>23.62</v>
      </c>
      <c r="J37" s="46">
        <v>2338.86</v>
      </c>
      <c r="K37" s="46">
        <v>690917.26</v>
      </c>
      <c r="L37" s="46">
        <v>138183.45</v>
      </c>
      <c r="M37" s="47">
        <v>552733.81</v>
      </c>
      <c r="N37" s="46">
        <v>51597.11</v>
      </c>
      <c r="O37" s="46">
        <v>10319.42</v>
      </c>
      <c r="P37" s="46">
        <v>41277.69</v>
      </c>
      <c r="Q37" s="30">
        <f t="shared" si="0"/>
        <v>627490.9000000001</v>
      </c>
    </row>
    <row r="38" spans="1:17" ht="12.75">
      <c r="A38" s="53">
        <v>27</v>
      </c>
      <c r="B38" s="44" t="s">
        <v>58</v>
      </c>
      <c r="C38" s="45">
        <v>0.190850977731739</v>
      </c>
      <c r="D38" s="46">
        <v>95936.11</v>
      </c>
      <c r="E38" s="46">
        <v>18753.63</v>
      </c>
      <c r="F38" s="46">
        <v>77182.48</v>
      </c>
      <c r="G38" s="46">
        <v>4447.4</v>
      </c>
      <c r="H38" s="46">
        <v>889.48</v>
      </c>
      <c r="I38" s="46">
        <v>35.58</v>
      </c>
      <c r="J38" s="46">
        <v>3522.34</v>
      </c>
      <c r="K38" s="46">
        <v>939932.5199999999</v>
      </c>
      <c r="L38" s="46">
        <v>208112.62</v>
      </c>
      <c r="M38" s="47">
        <v>731819.8999999999</v>
      </c>
      <c r="N38" s="46">
        <v>77705.73999999999</v>
      </c>
      <c r="O38" s="46">
        <v>15541.15</v>
      </c>
      <c r="P38" s="46">
        <v>62164.59</v>
      </c>
      <c r="Q38" s="30">
        <f t="shared" si="0"/>
        <v>874689.3099999998</v>
      </c>
    </row>
    <row r="39" spans="1:17" ht="12.75">
      <c r="A39" s="53">
        <v>28</v>
      </c>
      <c r="B39" s="44" t="s">
        <v>59</v>
      </c>
      <c r="C39" s="45">
        <v>0.097502335914424</v>
      </c>
      <c r="D39" s="46">
        <v>19266.01</v>
      </c>
      <c r="E39" s="46">
        <v>3859.89</v>
      </c>
      <c r="F39" s="46">
        <v>15406.12</v>
      </c>
      <c r="G39" s="46">
        <v>2272.09</v>
      </c>
      <c r="H39" s="46">
        <v>454.42</v>
      </c>
      <c r="I39" s="46">
        <v>18.18</v>
      </c>
      <c r="J39" s="46">
        <v>1799.49</v>
      </c>
      <c r="K39" s="46">
        <v>531685.92</v>
      </c>
      <c r="L39" s="46">
        <v>106337.21</v>
      </c>
      <c r="M39" s="47">
        <v>425348.71</v>
      </c>
      <c r="N39" s="46">
        <v>39698.46</v>
      </c>
      <c r="O39" s="46">
        <v>7939.69</v>
      </c>
      <c r="P39" s="46">
        <v>31758.77</v>
      </c>
      <c r="Q39" s="30">
        <f t="shared" si="0"/>
        <v>474313.09</v>
      </c>
    </row>
    <row r="40" spans="1:17" ht="12.75">
      <c r="A40" s="53">
        <v>29</v>
      </c>
      <c r="B40" s="44" t="s">
        <v>60</v>
      </c>
      <c r="C40" s="45">
        <v>0.066958552655486</v>
      </c>
      <c r="D40" s="46">
        <v>31794.99</v>
      </c>
      <c r="E40" s="46">
        <v>6098.65</v>
      </c>
      <c r="F40" s="46">
        <v>25696.34</v>
      </c>
      <c r="G40" s="46">
        <v>1560.34</v>
      </c>
      <c r="H40" s="46">
        <v>312.07</v>
      </c>
      <c r="I40" s="46">
        <v>12.48</v>
      </c>
      <c r="J40" s="46">
        <v>1235.79</v>
      </c>
      <c r="K40" s="46">
        <v>365148.83</v>
      </c>
      <c r="L40" s="46">
        <v>73029.88</v>
      </c>
      <c r="M40" s="47">
        <v>292118.95</v>
      </c>
      <c r="N40" s="46">
        <v>27262.440000000002</v>
      </c>
      <c r="O40" s="46">
        <v>5452.49</v>
      </c>
      <c r="P40" s="46">
        <v>21809.95</v>
      </c>
      <c r="Q40" s="30">
        <f t="shared" si="0"/>
        <v>340861.03</v>
      </c>
    </row>
    <row r="41" spans="1:17" ht="12.75">
      <c r="A41" s="53">
        <v>30</v>
      </c>
      <c r="B41" s="44" t="s">
        <v>61</v>
      </c>
      <c r="C41" s="45">
        <v>0.087116449694556</v>
      </c>
      <c r="D41" s="46">
        <v>17758.57</v>
      </c>
      <c r="E41" s="46">
        <v>3201.67</v>
      </c>
      <c r="F41" s="46">
        <v>14556.9</v>
      </c>
      <c r="G41" s="46">
        <v>2030.08</v>
      </c>
      <c r="H41" s="46">
        <v>406.02</v>
      </c>
      <c r="I41" s="46">
        <v>16.24</v>
      </c>
      <c r="J41" s="46">
        <v>1607.82</v>
      </c>
      <c r="K41" s="46">
        <v>436737.61</v>
      </c>
      <c r="L41" s="46">
        <v>95002.65</v>
      </c>
      <c r="M41" s="47">
        <v>341734.96</v>
      </c>
      <c r="N41" s="46">
        <v>35469.81</v>
      </c>
      <c r="O41" s="46">
        <v>7093.96</v>
      </c>
      <c r="P41" s="46">
        <v>28375.85</v>
      </c>
      <c r="Q41" s="30">
        <f t="shared" si="0"/>
        <v>386275.52999999997</v>
      </c>
    </row>
    <row r="42" spans="1:17" ht="12.75">
      <c r="A42" s="53">
        <v>31</v>
      </c>
      <c r="B42" s="44" t="s">
        <v>62</v>
      </c>
      <c r="C42" s="45">
        <v>1.08877521406923</v>
      </c>
      <c r="D42" s="46">
        <v>141512.72</v>
      </c>
      <c r="E42" s="46">
        <v>29647.07</v>
      </c>
      <c r="F42" s="46">
        <v>111865.65</v>
      </c>
      <c r="G42" s="46">
        <v>25371.7</v>
      </c>
      <c r="H42" s="46">
        <v>5074.34</v>
      </c>
      <c r="I42" s="46">
        <v>202.97</v>
      </c>
      <c r="J42" s="46">
        <v>20094.39</v>
      </c>
      <c r="K42" s="46">
        <v>5926689.0600000005</v>
      </c>
      <c r="L42" s="46">
        <v>1186975.74</v>
      </c>
      <c r="M42" s="47">
        <v>4739713.32</v>
      </c>
      <c r="N42" s="46">
        <v>443299.15</v>
      </c>
      <c r="O42" s="46">
        <v>88659.83</v>
      </c>
      <c r="P42" s="46">
        <v>354639.32</v>
      </c>
      <c r="Q42" s="30">
        <f t="shared" si="0"/>
        <v>5226312.680000001</v>
      </c>
    </row>
    <row r="43" spans="1:17" ht="12.75">
      <c r="A43" s="53">
        <v>32</v>
      </c>
      <c r="B43" s="44" t="s">
        <v>63</v>
      </c>
      <c r="C43" s="45">
        <v>0.675418255326557</v>
      </c>
      <c r="D43" s="46">
        <v>373554.2</v>
      </c>
      <c r="E43" s="46">
        <v>73308.4</v>
      </c>
      <c r="F43" s="46">
        <v>300245.8</v>
      </c>
      <c r="G43" s="46">
        <v>15739.25</v>
      </c>
      <c r="H43" s="46">
        <v>3147.85</v>
      </c>
      <c r="I43" s="46">
        <v>125.91</v>
      </c>
      <c r="J43" s="46">
        <v>12465.49</v>
      </c>
      <c r="K43" s="46">
        <v>3682043.94</v>
      </c>
      <c r="L43" s="46">
        <v>736408.68</v>
      </c>
      <c r="M43" s="47">
        <v>2945635.26</v>
      </c>
      <c r="N43" s="46">
        <v>274999.23</v>
      </c>
      <c r="O43" s="46">
        <v>54999.85</v>
      </c>
      <c r="P43" s="46">
        <v>219999.38</v>
      </c>
      <c r="Q43" s="30">
        <f t="shared" si="0"/>
        <v>3478345.9299999997</v>
      </c>
    </row>
    <row r="44" spans="1:17" ht="12.75">
      <c r="A44" s="53">
        <v>33</v>
      </c>
      <c r="B44" s="44" t="s">
        <v>64</v>
      </c>
      <c r="C44" s="45">
        <v>0.164534788519814</v>
      </c>
      <c r="D44" s="46">
        <v>98150.66</v>
      </c>
      <c r="E44" s="46">
        <v>19583.4</v>
      </c>
      <c r="F44" s="46">
        <v>78567.26</v>
      </c>
      <c r="G44" s="46">
        <v>3834.15</v>
      </c>
      <c r="H44" s="46">
        <v>766.83</v>
      </c>
      <c r="I44" s="46">
        <v>30.67</v>
      </c>
      <c r="J44" s="46">
        <v>3036.65</v>
      </c>
      <c r="K44" s="46">
        <v>897065.77</v>
      </c>
      <c r="L44" s="46">
        <v>179413.09</v>
      </c>
      <c r="M44" s="47">
        <v>717652.68</v>
      </c>
      <c r="N44" s="46">
        <v>66990.99</v>
      </c>
      <c r="O44" s="46">
        <v>13398.2</v>
      </c>
      <c r="P44" s="46">
        <v>53592.79</v>
      </c>
      <c r="Q44" s="30">
        <f t="shared" si="0"/>
        <v>852849.3800000001</v>
      </c>
    </row>
    <row r="45" spans="1:17" ht="12.75">
      <c r="A45" s="53">
        <v>34</v>
      </c>
      <c r="B45" s="44" t="s">
        <v>65</v>
      </c>
      <c r="C45" s="45">
        <v>0.416276735332246</v>
      </c>
      <c r="D45" s="46">
        <v>515002.01</v>
      </c>
      <c r="E45" s="46">
        <v>111908.24</v>
      </c>
      <c r="F45" s="46">
        <v>403093.77</v>
      </c>
      <c r="G45" s="46">
        <v>9700.49</v>
      </c>
      <c r="H45" s="46">
        <v>1940.1</v>
      </c>
      <c r="I45" s="46">
        <v>77.6</v>
      </c>
      <c r="J45" s="46">
        <v>7682.79</v>
      </c>
      <c r="K45" s="46">
        <v>2168434.77</v>
      </c>
      <c r="L45" s="46">
        <v>453813.11</v>
      </c>
      <c r="M45" s="47">
        <v>1714621.6600000001</v>
      </c>
      <c r="N45" s="46">
        <v>169488.73</v>
      </c>
      <c r="O45" s="46">
        <v>33897.75</v>
      </c>
      <c r="P45" s="46">
        <v>135590.98</v>
      </c>
      <c r="Q45" s="30">
        <f t="shared" si="0"/>
        <v>2260989.2</v>
      </c>
    </row>
    <row r="46" spans="1:17" ht="12.75">
      <c r="A46" s="53">
        <v>35</v>
      </c>
      <c r="B46" s="44" t="s">
        <v>66</v>
      </c>
      <c r="C46" s="45">
        <v>0.089052237401077</v>
      </c>
      <c r="D46" s="46">
        <v>86800.8</v>
      </c>
      <c r="E46" s="46">
        <v>18465.82</v>
      </c>
      <c r="F46" s="46">
        <v>68334.98</v>
      </c>
      <c r="G46" s="46">
        <v>2075.19</v>
      </c>
      <c r="H46" s="46">
        <v>415.04</v>
      </c>
      <c r="I46" s="46">
        <v>16.6</v>
      </c>
      <c r="J46" s="46">
        <v>1643.55</v>
      </c>
      <c r="K46" s="46">
        <v>410551.79000000004</v>
      </c>
      <c r="L46" s="46">
        <v>97128.03</v>
      </c>
      <c r="M46" s="47">
        <v>313423.76</v>
      </c>
      <c r="N46" s="46">
        <v>36257.97</v>
      </c>
      <c r="O46" s="46">
        <v>7251.59</v>
      </c>
      <c r="P46" s="46">
        <v>29006.38</v>
      </c>
      <c r="Q46" s="30">
        <f t="shared" si="0"/>
        <v>412408.67000000004</v>
      </c>
    </row>
    <row r="47" spans="1:17" ht="12.75">
      <c r="A47" s="53">
        <v>36</v>
      </c>
      <c r="B47" s="44" t="s">
        <v>67</v>
      </c>
      <c r="C47" s="45">
        <v>0.137456062778108</v>
      </c>
      <c r="D47" s="46">
        <v>24678.26</v>
      </c>
      <c r="E47" s="46">
        <v>4916.39</v>
      </c>
      <c r="F47" s="46">
        <v>19761.87</v>
      </c>
      <c r="G47" s="46">
        <v>3203.14</v>
      </c>
      <c r="H47" s="46">
        <v>640.63</v>
      </c>
      <c r="I47" s="46">
        <v>25.63</v>
      </c>
      <c r="J47" s="46">
        <v>2536.88</v>
      </c>
      <c r="K47" s="46">
        <v>749442.74</v>
      </c>
      <c r="L47" s="46">
        <v>149888.48</v>
      </c>
      <c r="M47" s="47">
        <v>599554.26</v>
      </c>
      <c r="N47" s="46">
        <v>55965.78999999999</v>
      </c>
      <c r="O47" s="46">
        <v>11193.16</v>
      </c>
      <c r="P47" s="46">
        <v>44772.63</v>
      </c>
      <c r="Q47" s="30">
        <f t="shared" si="0"/>
        <v>666625.64</v>
      </c>
    </row>
    <row r="48" spans="1:17" ht="12.75">
      <c r="A48" s="53">
        <v>37</v>
      </c>
      <c r="B48" s="44" t="s">
        <v>68</v>
      </c>
      <c r="C48" s="45">
        <v>0.063264626080994</v>
      </c>
      <c r="D48" s="46">
        <v>21160.92</v>
      </c>
      <c r="E48" s="46">
        <v>4421.58</v>
      </c>
      <c r="F48" s="46">
        <v>16739.34</v>
      </c>
      <c r="G48" s="46">
        <v>1474.25</v>
      </c>
      <c r="H48" s="46">
        <v>294.85</v>
      </c>
      <c r="I48" s="46">
        <v>11.79</v>
      </c>
      <c r="J48" s="46">
        <v>1167.61</v>
      </c>
      <c r="K48" s="46">
        <v>344991.23</v>
      </c>
      <c r="L48" s="46">
        <v>68998.29</v>
      </c>
      <c r="M48" s="47">
        <v>275992.94</v>
      </c>
      <c r="N48" s="46">
        <v>25758.449999999997</v>
      </c>
      <c r="O48" s="46">
        <v>5151.69</v>
      </c>
      <c r="P48" s="46">
        <v>20606.76</v>
      </c>
      <c r="Q48" s="30">
        <f t="shared" si="0"/>
        <v>314506.65</v>
      </c>
    </row>
    <row r="49" spans="1:17" ht="12.75">
      <c r="A49" s="53">
        <v>38</v>
      </c>
      <c r="B49" s="44" t="s">
        <v>69</v>
      </c>
      <c r="C49" s="45">
        <v>0.155880992731196</v>
      </c>
      <c r="D49" s="46">
        <v>63850.01</v>
      </c>
      <c r="E49" s="46">
        <v>13886.11</v>
      </c>
      <c r="F49" s="46">
        <v>49963.9</v>
      </c>
      <c r="G49" s="46">
        <v>3632.49</v>
      </c>
      <c r="H49" s="46">
        <v>726.5</v>
      </c>
      <c r="I49" s="46">
        <v>29.06</v>
      </c>
      <c r="J49" s="46">
        <v>2876.93</v>
      </c>
      <c r="K49" s="46">
        <v>749302.8699999999</v>
      </c>
      <c r="L49" s="46">
        <v>169986.73</v>
      </c>
      <c r="M49" s="47">
        <v>579316.1399999999</v>
      </c>
      <c r="N49" s="46">
        <v>63467.560000000005</v>
      </c>
      <c r="O49" s="46">
        <v>12693.51</v>
      </c>
      <c r="P49" s="46">
        <v>50774.05</v>
      </c>
      <c r="Q49" s="30">
        <f t="shared" si="0"/>
        <v>682931.0199999999</v>
      </c>
    </row>
    <row r="50" spans="1:17" ht="12.75">
      <c r="A50" s="53">
        <v>39</v>
      </c>
      <c r="B50" s="44" t="s">
        <v>70</v>
      </c>
      <c r="C50" s="45">
        <v>0.236457332365444</v>
      </c>
      <c r="D50" s="46">
        <v>156051.84</v>
      </c>
      <c r="E50" s="46">
        <v>31339.69</v>
      </c>
      <c r="F50" s="46">
        <v>124712.15</v>
      </c>
      <c r="G50" s="46">
        <v>5510.16</v>
      </c>
      <c r="H50" s="46">
        <v>1102.03</v>
      </c>
      <c r="I50" s="46">
        <v>44.08</v>
      </c>
      <c r="J50" s="46">
        <v>4364.05</v>
      </c>
      <c r="K50" s="46">
        <v>1289108.84</v>
      </c>
      <c r="L50" s="46">
        <v>257821.72</v>
      </c>
      <c r="M50" s="47">
        <v>1031287.12</v>
      </c>
      <c r="N50" s="46">
        <v>96274.54000000001</v>
      </c>
      <c r="O50" s="46">
        <v>19254.91</v>
      </c>
      <c r="P50" s="46">
        <v>77019.63</v>
      </c>
      <c r="Q50" s="30">
        <f t="shared" si="0"/>
        <v>1237382.9500000002</v>
      </c>
    </row>
    <row r="51" spans="1:17" ht="12.75">
      <c r="A51" s="53">
        <v>40</v>
      </c>
      <c r="B51" s="44" t="s">
        <v>71</v>
      </c>
      <c r="C51" s="45">
        <v>0.079791005711663</v>
      </c>
      <c r="D51" s="46">
        <v>47856.08</v>
      </c>
      <c r="E51" s="46">
        <v>8595.87</v>
      </c>
      <c r="F51" s="46">
        <v>39260.21</v>
      </c>
      <c r="G51" s="46">
        <v>1859.36</v>
      </c>
      <c r="H51" s="46">
        <v>371.87</v>
      </c>
      <c r="I51" s="46">
        <v>14.87</v>
      </c>
      <c r="J51" s="46">
        <v>1472.62</v>
      </c>
      <c r="K51" s="46">
        <v>360069.30000000005</v>
      </c>
      <c r="L51" s="46">
        <v>87031.41</v>
      </c>
      <c r="M51" s="47">
        <v>273037.89</v>
      </c>
      <c r="N51" s="46">
        <v>32487.219999999998</v>
      </c>
      <c r="O51" s="46">
        <v>6497.44</v>
      </c>
      <c r="P51" s="46">
        <v>25989.78</v>
      </c>
      <c r="Q51" s="30">
        <f t="shared" si="0"/>
        <v>339760.5</v>
      </c>
    </row>
    <row r="52" spans="1:17" ht="12.75">
      <c r="A52" s="53">
        <v>41</v>
      </c>
      <c r="B52" s="44" t="s">
        <v>72</v>
      </c>
      <c r="C52" s="45">
        <v>0.080801717757362</v>
      </c>
      <c r="D52" s="46">
        <v>13993.37</v>
      </c>
      <c r="E52" s="46">
        <v>2690.67</v>
      </c>
      <c r="F52" s="46">
        <v>11302.7</v>
      </c>
      <c r="G52" s="46">
        <v>1882.91</v>
      </c>
      <c r="H52" s="46">
        <v>376.58</v>
      </c>
      <c r="I52" s="46">
        <v>15.06</v>
      </c>
      <c r="J52" s="46">
        <v>1491.27</v>
      </c>
      <c r="K52" s="46">
        <v>432477.19</v>
      </c>
      <c r="L52" s="46">
        <v>88133.31</v>
      </c>
      <c r="M52" s="47">
        <v>344343.88</v>
      </c>
      <c r="N52" s="46">
        <v>32898.740000000005</v>
      </c>
      <c r="O52" s="46">
        <v>6579.75</v>
      </c>
      <c r="P52" s="46">
        <v>26318.99</v>
      </c>
      <c r="Q52" s="30">
        <f t="shared" si="0"/>
        <v>383456.83999999997</v>
      </c>
    </row>
    <row r="53" spans="1:17" ht="12.75">
      <c r="A53" s="53">
        <v>42</v>
      </c>
      <c r="B53" s="44" t="s">
        <v>73</v>
      </c>
      <c r="C53" s="45">
        <v>0.234627022061307</v>
      </c>
      <c r="D53" s="46">
        <v>48135.37</v>
      </c>
      <c r="E53" s="46">
        <v>11043.43</v>
      </c>
      <c r="F53" s="46">
        <v>37091.94</v>
      </c>
      <c r="G53" s="46">
        <v>5467.51</v>
      </c>
      <c r="H53" s="46">
        <v>1093.5</v>
      </c>
      <c r="I53" s="46">
        <v>43.74</v>
      </c>
      <c r="J53" s="46">
        <v>4330.27</v>
      </c>
      <c r="K53" s="46">
        <v>1266298.27</v>
      </c>
      <c r="L53" s="46">
        <v>255806.11</v>
      </c>
      <c r="M53" s="47">
        <v>1010492.1599999999</v>
      </c>
      <c r="N53" s="46">
        <v>95529.32</v>
      </c>
      <c r="O53" s="46">
        <v>19105.86</v>
      </c>
      <c r="P53" s="46">
        <v>76423.46</v>
      </c>
      <c r="Q53" s="30">
        <f t="shared" si="0"/>
        <v>1128337.8299999998</v>
      </c>
    </row>
    <row r="54" spans="1:17" ht="12.75">
      <c r="A54" s="53">
        <v>43</v>
      </c>
      <c r="B54" s="44" t="s">
        <v>74</v>
      </c>
      <c r="C54" s="45">
        <v>0.237651655734216</v>
      </c>
      <c r="D54" s="46">
        <v>135987.31</v>
      </c>
      <c r="E54" s="46">
        <v>27170.45</v>
      </c>
      <c r="F54" s="46">
        <v>108816.86</v>
      </c>
      <c r="G54" s="46">
        <v>5537.99</v>
      </c>
      <c r="H54" s="46">
        <v>1107.6</v>
      </c>
      <c r="I54" s="46">
        <v>44.3</v>
      </c>
      <c r="J54" s="46">
        <v>4386.09</v>
      </c>
      <c r="K54" s="46">
        <v>1287414.81</v>
      </c>
      <c r="L54" s="46">
        <v>259120.87</v>
      </c>
      <c r="M54" s="47">
        <v>1028293.9400000001</v>
      </c>
      <c r="N54" s="46">
        <v>96760.81</v>
      </c>
      <c r="O54" s="46">
        <v>19352.16</v>
      </c>
      <c r="P54" s="46">
        <v>77408.65</v>
      </c>
      <c r="Q54" s="30">
        <f t="shared" si="0"/>
        <v>1218905.54</v>
      </c>
    </row>
    <row r="55" spans="1:17" ht="12.75">
      <c r="A55" s="53">
        <v>44</v>
      </c>
      <c r="B55" s="44" t="s">
        <v>75</v>
      </c>
      <c r="C55" s="45">
        <v>0.080174502945209</v>
      </c>
      <c r="D55" s="46">
        <v>11015.68</v>
      </c>
      <c r="E55" s="46">
        <v>2062.59</v>
      </c>
      <c r="F55" s="46">
        <v>8953.09</v>
      </c>
      <c r="G55" s="46">
        <v>1868.31</v>
      </c>
      <c r="H55" s="46">
        <v>373.66</v>
      </c>
      <c r="I55" s="46">
        <v>14.95</v>
      </c>
      <c r="J55" s="46">
        <v>1479.7</v>
      </c>
      <c r="K55" s="46">
        <v>336614.30000000005</v>
      </c>
      <c r="L55" s="46">
        <v>87449.09</v>
      </c>
      <c r="M55" s="47">
        <v>249165.21000000002</v>
      </c>
      <c r="N55" s="46">
        <v>32643.36</v>
      </c>
      <c r="O55" s="46">
        <v>6528.67</v>
      </c>
      <c r="P55" s="46">
        <v>26114.69</v>
      </c>
      <c r="Q55" s="30">
        <f t="shared" si="0"/>
        <v>285712.69</v>
      </c>
    </row>
    <row r="56" spans="1:17" ht="12.75">
      <c r="A56" s="53">
        <v>45</v>
      </c>
      <c r="B56" s="44" t="s">
        <v>76</v>
      </c>
      <c r="C56" s="45">
        <v>0.43319174621421</v>
      </c>
      <c r="D56" s="46">
        <v>147217.46</v>
      </c>
      <c r="E56" s="46">
        <v>29458.31</v>
      </c>
      <c r="F56" s="46">
        <v>117759.15</v>
      </c>
      <c r="G56" s="46">
        <v>10094.66</v>
      </c>
      <c r="H56" s="46">
        <v>2018.93</v>
      </c>
      <c r="I56" s="46">
        <v>80.76</v>
      </c>
      <c r="J56" s="46">
        <v>7994.97</v>
      </c>
      <c r="K56" s="46">
        <v>2361564.29</v>
      </c>
      <c r="L56" s="46">
        <v>472312.89</v>
      </c>
      <c r="M56" s="47">
        <v>1889251.4</v>
      </c>
      <c r="N56" s="46">
        <v>176375.74</v>
      </c>
      <c r="O56" s="46">
        <v>35275.15</v>
      </c>
      <c r="P56" s="46">
        <v>141100.59</v>
      </c>
      <c r="Q56" s="30">
        <f t="shared" si="0"/>
        <v>2156106.11</v>
      </c>
    </row>
    <row r="57" spans="1:17" ht="12.75">
      <c r="A57" s="53">
        <v>46</v>
      </c>
      <c r="B57" s="44" t="s">
        <v>77</v>
      </c>
      <c r="C57" s="45">
        <v>0.438126657243594</v>
      </c>
      <c r="D57" s="46">
        <v>244709.75</v>
      </c>
      <c r="E57" s="46">
        <v>51001.21</v>
      </c>
      <c r="F57" s="46">
        <v>193708.54</v>
      </c>
      <c r="G57" s="46">
        <v>10209.66</v>
      </c>
      <c r="H57" s="46">
        <v>2041.93</v>
      </c>
      <c r="I57" s="46">
        <v>81.68</v>
      </c>
      <c r="J57" s="46">
        <v>8086.05</v>
      </c>
      <c r="K57" s="46">
        <v>2388380.33</v>
      </c>
      <c r="L57" s="46">
        <v>477676.13</v>
      </c>
      <c r="M57" s="47">
        <v>1910704.2</v>
      </c>
      <c r="N57" s="46">
        <v>178385.01</v>
      </c>
      <c r="O57" s="46">
        <v>35677</v>
      </c>
      <c r="P57" s="46">
        <v>142708.01</v>
      </c>
      <c r="Q57" s="30">
        <f t="shared" si="0"/>
        <v>2255206.8</v>
      </c>
    </row>
    <row r="58" spans="1:17" ht="12.75">
      <c r="A58" s="53">
        <v>47</v>
      </c>
      <c r="B58" s="44" t="s">
        <v>78</v>
      </c>
      <c r="C58" s="45">
        <v>0.521838751872273</v>
      </c>
      <c r="D58" s="46">
        <v>258194.43</v>
      </c>
      <c r="E58" s="46">
        <v>55012.55</v>
      </c>
      <c r="F58" s="46">
        <v>203181.88</v>
      </c>
      <c r="G58" s="46">
        <v>12160.4</v>
      </c>
      <c r="H58" s="46">
        <v>2432.08</v>
      </c>
      <c r="I58" s="46">
        <v>97.28</v>
      </c>
      <c r="J58" s="46">
        <v>9631.04</v>
      </c>
      <c r="K58" s="46">
        <v>2844710.0999999996</v>
      </c>
      <c r="L58" s="46">
        <v>568942.03</v>
      </c>
      <c r="M58" s="47">
        <v>2275768.07</v>
      </c>
      <c r="N58" s="46">
        <v>212468.72</v>
      </c>
      <c r="O58" s="46">
        <v>42493.74</v>
      </c>
      <c r="P58" s="46">
        <v>169974.98</v>
      </c>
      <c r="Q58" s="30">
        <f t="shared" si="0"/>
        <v>2658555.9699999997</v>
      </c>
    </row>
    <row r="59" spans="1:17" ht="12.75">
      <c r="A59" s="53">
        <v>48</v>
      </c>
      <c r="B59" s="44" t="s">
        <v>79</v>
      </c>
      <c r="C59" s="45">
        <v>0.563654464118802</v>
      </c>
      <c r="D59" s="46">
        <v>1447244.26</v>
      </c>
      <c r="E59" s="46">
        <v>308566.82</v>
      </c>
      <c r="F59" s="46">
        <v>1138677.44</v>
      </c>
      <c r="G59" s="46">
        <v>13134.84</v>
      </c>
      <c r="H59" s="46">
        <v>2626.97</v>
      </c>
      <c r="I59" s="46">
        <v>105.08</v>
      </c>
      <c r="J59" s="46">
        <v>10402.79</v>
      </c>
      <c r="K59" s="46">
        <v>3064421.23</v>
      </c>
      <c r="L59" s="46">
        <v>614522.12</v>
      </c>
      <c r="M59" s="47">
        <v>2449899.11</v>
      </c>
      <c r="N59" s="46">
        <v>229494.15000000002</v>
      </c>
      <c r="O59" s="46">
        <v>45898.83</v>
      </c>
      <c r="P59" s="46">
        <v>183595.32</v>
      </c>
      <c r="Q59" s="30">
        <f t="shared" si="0"/>
        <v>3782574.6599999997</v>
      </c>
    </row>
    <row r="60" spans="1:17" ht="12.75">
      <c r="A60" s="53">
        <v>49</v>
      </c>
      <c r="B60" s="44" t="s">
        <v>80</v>
      </c>
      <c r="C60" s="45">
        <v>0.079678216384114</v>
      </c>
      <c r="D60" s="46">
        <v>46203.98</v>
      </c>
      <c r="E60" s="46">
        <v>9199.12</v>
      </c>
      <c r="F60" s="46">
        <v>37004.86</v>
      </c>
      <c r="G60" s="46">
        <v>1856.73</v>
      </c>
      <c r="H60" s="46">
        <v>371.35</v>
      </c>
      <c r="I60" s="46">
        <v>14.85</v>
      </c>
      <c r="J60" s="46">
        <v>1470.53</v>
      </c>
      <c r="K60" s="46">
        <v>434534.97</v>
      </c>
      <c r="L60" s="46">
        <v>86906.98</v>
      </c>
      <c r="M60" s="47">
        <v>347627.99</v>
      </c>
      <c r="N60" s="46">
        <v>32441.300000000003</v>
      </c>
      <c r="O60" s="46">
        <v>6488.26</v>
      </c>
      <c r="P60" s="46">
        <v>25953.04</v>
      </c>
      <c r="Q60" s="30">
        <f t="shared" si="0"/>
        <v>412056.42</v>
      </c>
    </row>
    <row r="61" spans="1:17" ht="12.75">
      <c r="A61" s="53">
        <v>50</v>
      </c>
      <c r="B61" s="44" t="s">
        <v>81</v>
      </c>
      <c r="C61" s="45">
        <v>0.085366925502063</v>
      </c>
      <c r="D61" s="46">
        <v>31796.91</v>
      </c>
      <c r="E61" s="46">
        <v>6800.11</v>
      </c>
      <c r="F61" s="46">
        <v>24996.8</v>
      </c>
      <c r="G61" s="46">
        <v>1989.3</v>
      </c>
      <c r="H61" s="46">
        <v>397.86</v>
      </c>
      <c r="I61" s="46">
        <v>15.91</v>
      </c>
      <c r="J61" s="46">
        <v>1575.53</v>
      </c>
      <c r="K61" s="46">
        <v>452819.34</v>
      </c>
      <c r="L61" s="46">
        <v>93110.39</v>
      </c>
      <c r="M61" s="47">
        <v>359708.95</v>
      </c>
      <c r="N61" s="46">
        <v>34757.490000000005</v>
      </c>
      <c r="O61" s="46">
        <v>6951.5</v>
      </c>
      <c r="P61" s="46">
        <v>27805.99</v>
      </c>
      <c r="Q61" s="30">
        <f t="shared" si="0"/>
        <v>414087.27</v>
      </c>
    </row>
    <row r="62" spans="1:17" ht="12.75">
      <c r="A62" s="53">
        <v>51</v>
      </c>
      <c r="B62" s="44" t="s">
        <v>82</v>
      </c>
      <c r="C62" s="45">
        <v>0.098732889892049</v>
      </c>
      <c r="D62" s="46">
        <v>34604.7</v>
      </c>
      <c r="E62" s="46">
        <v>7032.64</v>
      </c>
      <c r="F62" s="46">
        <v>27572.06</v>
      </c>
      <c r="G62" s="46">
        <v>2300.78</v>
      </c>
      <c r="H62" s="46">
        <v>460.16</v>
      </c>
      <c r="I62" s="46">
        <v>18.41</v>
      </c>
      <c r="J62" s="46">
        <v>1822.21</v>
      </c>
      <c r="K62" s="46">
        <v>538394.3</v>
      </c>
      <c r="L62" s="46">
        <v>107678.79</v>
      </c>
      <c r="M62" s="47">
        <v>430715.51</v>
      </c>
      <c r="N62" s="46">
        <v>40199.49</v>
      </c>
      <c r="O62" s="46">
        <v>8039.9</v>
      </c>
      <c r="P62" s="46">
        <v>32159.59</v>
      </c>
      <c r="Q62" s="30">
        <f t="shared" si="0"/>
        <v>492269.37000000005</v>
      </c>
    </row>
    <row r="63" spans="1:17" ht="12.75">
      <c r="A63" s="53">
        <v>52</v>
      </c>
      <c r="B63" s="44" t="s">
        <v>83</v>
      </c>
      <c r="C63" s="45">
        <v>0.108514457539349</v>
      </c>
      <c r="D63" s="46">
        <v>191990.33</v>
      </c>
      <c r="E63" s="46">
        <v>38006.88</v>
      </c>
      <c r="F63" s="46">
        <v>153983.45</v>
      </c>
      <c r="G63" s="46">
        <v>2528.71</v>
      </c>
      <c r="H63" s="46">
        <v>505.74</v>
      </c>
      <c r="I63" s="46">
        <v>20.23</v>
      </c>
      <c r="J63" s="46">
        <v>2002.74</v>
      </c>
      <c r="K63" s="46">
        <v>591611.54</v>
      </c>
      <c r="L63" s="46">
        <v>118322.33</v>
      </c>
      <c r="M63" s="47">
        <v>473289.21</v>
      </c>
      <c r="N63" s="46">
        <v>44182.09</v>
      </c>
      <c r="O63" s="46">
        <v>8836.42</v>
      </c>
      <c r="P63" s="46">
        <v>35345.67</v>
      </c>
      <c r="Q63" s="30">
        <f t="shared" si="0"/>
        <v>664621.0700000001</v>
      </c>
    </row>
    <row r="64" spans="1:17" ht="12.75">
      <c r="A64" s="53">
        <v>53</v>
      </c>
      <c r="B64" s="44" t="s">
        <v>84</v>
      </c>
      <c r="C64" s="45">
        <v>0.340100558612794</v>
      </c>
      <c r="D64" s="46">
        <v>87842.33</v>
      </c>
      <c r="E64" s="46">
        <v>18008.86</v>
      </c>
      <c r="F64" s="46">
        <v>69833.47</v>
      </c>
      <c r="G64" s="46">
        <v>7925.35</v>
      </c>
      <c r="H64" s="46">
        <v>1585.07</v>
      </c>
      <c r="I64" s="46">
        <v>63.4</v>
      </c>
      <c r="J64" s="46">
        <v>6276.88</v>
      </c>
      <c r="K64" s="46">
        <v>1854127.8599999999</v>
      </c>
      <c r="L64" s="46">
        <v>370825.64</v>
      </c>
      <c r="M64" s="47">
        <v>1483302.22</v>
      </c>
      <c r="N64" s="46">
        <v>138473.29</v>
      </c>
      <c r="O64" s="46">
        <v>27694.66</v>
      </c>
      <c r="P64" s="46">
        <v>110778.63</v>
      </c>
      <c r="Q64" s="30">
        <f t="shared" si="0"/>
        <v>1670191.2000000002</v>
      </c>
    </row>
    <row r="65" spans="1:17" ht="12.75">
      <c r="A65" s="53">
        <v>54</v>
      </c>
      <c r="B65" s="44" t="s">
        <v>85</v>
      </c>
      <c r="C65" s="45">
        <v>0.133323954310014</v>
      </c>
      <c r="D65" s="46">
        <v>90472.12</v>
      </c>
      <c r="E65" s="46">
        <v>22281.07</v>
      </c>
      <c r="F65" s="46">
        <v>68191.05</v>
      </c>
      <c r="G65" s="46">
        <v>3106.85</v>
      </c>
      <c r="H65" s="46">
        <v>621.37</v>
      </c>
      <c r="I65" s="46">
        <v>24.85</v>
      </c>
      <c r="J65" s="46">
        <v>2460.63</v>
      </c>
      <c r="K65" s="46">
        <v>688666.24</v>
      </c>
      <c r="L65" s="46">
        <v>145388.36</v>
      </c>
      <c r="M65" s="47">
        <v>543277.88</v>
      </c>
      <c r="N65" s="46">
        <v>54283.38</v>
      </c>
      <c r="O65" s="46">
        <v>10856.68</v>
      </c>
      <c r="P65" s="46">
        <v>43426.7</v>
      </c>
      <c r="Q65" s="30">
        <f t="shared" si="0"/>
        <v>657356.26</v>
      </c>
    </row>
    <row r="66" spans="1:17" ht="12.75">
      <c r="A66" s="53">
        <v>55</v>
      </c>
      <c r="B66" s="44" t="s">
        <v>86</v>
      </c>
      <c r="C66" s="45">
        <v>0.129564168494681</v>
      </c>
      <c r="D66" s="46">
        <v>209705.31</v>
      </c>
      <c r="E66" s="46">
        <v>39455.88</v>
      </c>
      <c r="F66" s="46">
        <v>170249.43</v>
      </c>
      <c r="G66" s="46">
        <v>3019.23</v>
      </c>
      <c r="H66" s="46">
        <v>603.85</v>
      </c>
      <c r="I66" s="46">
        <v>24.15</v>
      </c>
      <c r="J66" s="46">
        <v>2391.23</v>
      </c>
      <c r="K66" s="46">
        <v>706438.84</v>
      </c>
      <c r="L66" s="46">
        <v>141287.62</v>
      </c>
      <c r="M66" s="47">
        <v>565151.22</v>
      </c>
      <c r="N66" s="46">
        <v>52752.560000000005</v>
      </c>
      <c r="O66" s="46">
        <v>10550.51</v>
      </c>
      <c r="P66" s="46">
        <v>42202.05</v>
      </c>
      <c r="Q66" s="30">
        <f t="shared" si="0"/>
        <v>779993.93</v>
      </c>
    </row>
    <row r="67" spans="1:17" ht="12.75">
      <c r="A67" s="53">
        <v>56</v>
      </c>
      <c r="B67" s="44" t="s">
        <v>87</v>
      </c>
      <c r="C67" s="45">
        <v>0.079756734686943</v>
      </c>
      <c r="D67" s="46">
        <v>38176.28</v>
      </c>
      <c r="E67" s="46">
        <v>6809.6</v>
      </c>
      <c r="F67" s="46">
        <v>31366.68</v>
      </c>
      <c r="G67" s="46">
        <v>1858.58</v>
      </c>
      <c r="H67" s="46">
        <v>371.72</v>
      </c>
      <c r="I67" s="46">
        <v>14.87</v>
      </c>
      <c r="J67" s="46">
        <v>1471.99</v>
      </c>
      <c r="K67" s="46">
        <v>334333.66000000003</v>
      </c>
      <c r="L67" s="46">
        <v>86992.85</v>
      </c>
      <c r="M67" s="47">
        <v>247340.81</v>
      </c>
      <c r="N67" s="46">
        <v>32473.269999999997</v>
      </c>
      <c r="O67" s="46">
        <v>6494.65</v>
      </c>
      <c r="P67" s="46">
        <v>25978.62</v>
      </c>
      <c r="Q67" s="30">
        <f t="shared" si="0"/>
        <v>306158.1</v>
      </c>
    </row>
    <row r="68" spans="1:17" ht="12.75">
      <c r="A68" s="53">
        <v>57</v>
      </c>
      <c r="B68" s="44" t="s">
        <v>88</v>
      </c>
      <c r="C68" s="45">
        <v>0.193436050244052</v>
      </c>
      <c r="D68" s="46">
        <v>121466.94</v>
      </c>
      <c r="E68" s="46">
        <v>24116.21</v>
      </c>
      <c r="F68" s="46">
        <v>97350.73</v>
      </c>
      <c r="G68" s="46">
        <v>4507.64</v>
      </c>
      <c r="H68" s="46">
        <v>901.53</v>
      </c>
      <c r="I68" s="46">
        <v>36.06</v>
      </c>
      <c r="J68" s="46">
        <v>3570.05</v>
      </c>
      <c r="K68" s="46">
        <v>1046415.78</v>
      </c>
      <c r="L68" s="46">
        <v>210921.05</v>
      </c>
      <c r="M68" s="47">
        <v>835494.73</v>
      </c>
      <c r="N68" s="46">
        <v>78758.25</v>
      </c>
      <c r="O68" s="46">
        <v>15751.65</v>
      </c>
      <c r="P68" s="46">
        <v>63006.6</v>
      </c>
      <c r="Q68" s="30">
        <f t="shared" si="0"/>
        <v>999422.11</v>
      </c>
    </row>
    <row r="69" spans="1:17" ht="12.75">
      <c r="A69" s="53">
        <v>58</v>
      </c>
      <c r="B69" s="44" t="s">
        <v>89</v>
      </c>
      <c r="C69" s="45">
        <v>0.104299619447573</v>
      </c>
      <c r="D69" s="46">
        <v>36474.84</v>
      </c>
      <c r="E69" s="46">
        <v>8272.42</v>
      </c>
      <c r="F69" s="46">
        <v>28202.42</v>
      </c>
      <c r="G69" s="46">
        <v>2430.49</v>
      </c>
      <c r="H69" s="46">
        <v>486.1</v>
      </c>
      <c r="I69" s="46">
        <v>19.44</v>
      </c>
      <c r="J69" s="46">
        <v>1924.95</v>
      </c>
      <c r="K69" s="46">
        <v>568740.95</v>
      </c>
      <c r="L69" s="46">
        <v>113748.12</v>
      </c>
      <c r="M69" s="47">
        <v>454992.83</v>
      </c>
      <c r="N69" s="46">
        <v>42466</v>
      </c>
      <c r="O69" s="46">
        <v>8493.2</v>
      </c>
      <c r="P69" s="46">
        <v>33972.8</v>
      </c>
      <c r="Q69" s="30">
        <f t="shared" si="0"/>
        <v>519093</v>
      </c>
    </row>
    <row r="70" spans="1:17" ht="12.75">
      <c r="A70" s="53">
        <v>59</v>
      </c>
      <c r="B70" s="44" t="s">
        <v>90</v>
      </c>
      <c r="C70" s="45">
        <v>2.72727181063226</v>
      </c>
      <c r="D70" s="46">
        <v>2648312.33</v>
      </c>
      <c r="E70" s="46">
        <v>539935.96</v>
      </c>
      <c r="F70" s="46">
        <v>2108376.37</v>
      </c>
      <c r="G70" s="46">
        <v>63553.56</v>
      </c>
      <c r="H70" s="46">
        <v>12710.71</v>
      </c>
      <c r="I70" s="46">
        <v>508.43</v>
      </c>
      <c r="J70" s="46">
        <v>50334.42</v>
      </c>
      <c r="K70" s="46">
        <v>14865930.98</v>
      </c>
      <c r="L70" s="46">
        <v>2973186.29</v>
      </c>
      <c r="M70" s="47">
        <v>11892744.69</v>
      </c>
      <c r="N70" s="46">
        <v>1110419.55</v>
      </c>
      <c r="O70" s="46">
        <v>222083.91</v>
      </c>
      <c r="P70" s="46">
        <v>888335.64</v>
      </c>
      <c r="Q70" s="30">
        <f t="shared" si="0"/>
        <v>14939791.120000001</v>
      </c>
    </row>
    <row r="71" spans="1:17" ht="12.75">
      <c r="A71" s="53">
        <v>60</v>
      </c>
      <c r="B71" s="44" t="s">
        <v>91</v>
      </c>
      <c r="C71" s="45">
        <v>0.086052105996317</v>
      </c>
      <c r="D71" s="46">
        <v>32512.73</v>
      </c>
      <c r="E71" s="46">
        <v>6237.08</v>
      </c>
      <c r="F71" s="46">
        <v>26275.65</v>
      </c>
      <c r="G71" s="46">
        <v>2005.26</v>
      </c>
      <c r="H71" s="46">
        <v>401.05</v>
      </c>
      <c r="I71" s="46">
        <v>16.04</v>
      </c>
      <c r="J71" s="46">
        <v>1588.17</v>
      </c>
      <c r="K71" s="46">
        <v>431001.24</v>
      </c>
      <c r="L71" s="46">
        <v>93855.31</v>
      </c>
      <c r="M71" s="47">
        <v>337145.93</v>
      </c>
      <c r="N71" s="46">
        <v>35036.46</v>
      </c>
      <c r="O71" s="46">
        <v>7007.29</v>
      </c>
      <c r="P71" s="46">
        <v>28029.17</v>
      </c>
      <c r="Q71" s="30">
        <f t="shared" si="0"/>
        <v>393038.92</v>
      </c>
    </row>
    <row r="72" spans="1:17" ht="12.75">
      <c r="A72" s="53">
        <v>61</v>
      </c>
      <c r="B72" s="44" t="s">
        <v>92</v>
      </c>
      <c r="C72" s="45">
        <v>0.293380892522917</v>
      </c>
      <c r="D72" s="46">
        <v>39313.89</v>
      </c>
      <c r="E72" s="46">
        <v>8364.18</v>
      </c>
      <c r="F72" s="46">
        <v>30949.71</v>
      </c>
      <c r="G72" s="46">
        <v>6836.65</v>
      </c>
      <c r="H72" s="46">
        <v>1367.33</v>
      </c>
      <c r="I72" s="46">
        <v>54.69</v>
      </c>
      <c r="J72" s="46">
        <v>5414.63</v>
      </c>
      <c r="K72" s="46">
        <v>1524318.26</v>
      </c>
      <c r="L72" s="46">
        <v>319881.25</v>
      </c>
      <c r="M72" s="47">
        <v>1204437.01</v>
      </c>
      <c r="N72" s="46">
        <v>119451.20000000001</v>
      </c>
      <c r="O72" s="46">
        <v>23890.24</v>
      </c>
      <c r="P72" s="46">
        <v>95560.96</v>
      </c>
      <c r="Q72" s="30">
        <f t="shared" si="0"/>
        <v>1336362.31</v>
      </c>
    </row>
    <row r="73" spans="1:17" ht="12.75">
      <c r="A73" s="53">
        <v>62</v>
      </c>
      <c r="B73" s="44" t="s">
        <v>93</v>
      </c>
      <c r="C73" s="45">
        <v>0.178451033347066</v>
      </c>
      <c r="D73" s="46">
        <v>471561.97</v>
      </c>
      <c r="E73" s="46">
        <v>92129.11</v>
      </c>
      <c r="F73" s="46">
        <v>379432.86</v>
      </c>
      <c r="G73" s="46">
        <v>4158.44</v>
      </c>
      <c r="H73" s="46">
        <v>831.69</v>
      </c>
      <c r="I73" s="46">
        <v>33.27</v>
      </c>
      <c r="J73" s="46">
        <v>3293.48</v>
      </c>
      <c r="K73" s="46">
        <v>972954.74</v>
      </c>
      <c r="L73" s="46">
        <v>194590.86</v>
      </c>
      <c r="M73" s="47">
        <v>778363.88</v>
      </c>
      <c r="N73" s="46">
        <v>72657.05</v>
      </c>
      <c r="O73" s="46">
        <v>14531.41</v>
      </c>
      <c r="P73" s="46">
        <v>58125.64</v>
      </c>
      <c r="Q73" s="30">
        <f t="shared" si="0"/>
        <v>1219215.8599999999</v>
      </c>
    </row>
    <row r="74" spans="1:17" ht="12.75">
      <c r="A74" s="53">
        <v>63</v>
      </c>
      <c r="B74" s="44" t="s">
        <v>94</v>
      </c>
      <c r="C74" s="45">
        <v>0.250895174746963</v>
      </c>
      <c r="D74" s="46">
        <v>99285.92</v>
      </c>
      <c r="E74" s="46">
        <v>19973.07</v>
      </c>
      <c r="F74" s="46">
        <v>79312.85</v>
      </c>
      <c r="G74" s="46">
        <v>5846.6</v>
      </c>
      <c r="H74" s="46">
        <v>1169.32</v>
      </c>
      <c r="I74" s="46">
        <v>46.77</v>
      </c>
      <c r="J74" s="46">
        <v>4630.51</v>
      </c>
      <c r="K74" s="46">
        <v>1329520.19</v>
      </c>
      <c r="L74" s="46">
        <v>273559.25</v>
      </c>
      <c r="M74" s="47">
        <v>1055960.94</v>
      </c>
      <c r="N74" s="46">
        <v>102152.95999999999</v>
      </c>
      <c r="O74" s="46">
        <v>20430.59</v>
      </c>
      <c r="P74" s="46">
        <v>81722.37</v>
      </c>
      <c r="Q74" s="30">
        <f t="shared" si="0"/>
        <v>1221626.67</v>
      </c>
    </row>
    <row r="75" spans="1:17" ht="12.75">
      <c r="A75" s="53">
        <v>64</v>
      </c>
      <c r="B75" s="44" t="s">
        <v>95</v>
      </c>
      <c r="C75" s="45">
        <v>1.12042324233306</v>
      </c>
      <c r="D75" s="46">
        <v>376808.16</v>
      </c>
      <c r="E75" s="46">
        <v>76221.44</v>
      </c>
      <c r="F75" s="46">
        <v>300586.72</v>
      </c>
      <c r="G75" s="46">
        <v>26109.19</v>
      </c>
      <c r="H75" s="46">
        <v>5221.84</v>
      </c>
      <c r="I75" s="46">
        <v>208.87</v>
      </c>
      <c r="J75" s="46">
        <v>20678.48</v>
      </c>
      <c r="K75" s="46">
        <v>6107436.9399999995</v>
      </c>
      <c r="L75" s="46">
        <v>1221487.35</v>
      </c>
      <c r="M75" s="47">
        <v>4885949.59</v>
      </c>
      <c r="N75" s="46">
        <v>456184.77</v>
      </c>
      <c r="O75" s="46">
        <v>91236.95</v>
      </c>
      <c r="P75" s="46">
        <v>364947.82</v>
      </c>
      <c r="Q75" s="30">
        <f t="shared" si="0"/>
        <v>5572162.61</v>
      </c>
    </row>
    <row r="76" spans="1:17" ht="12.75">
      <c r="A76" s="53">
        <v>65</v>
      </c>
      <c r="B76" s="44" t="s">
        <v>96</v>
      </c>
      <c r="C76" s="45">
        <v>0.246108919163137</v>
      </c>
      <c r="D76" s="46">
        <v>167377.77</v>
      </c>
      <c r="E76" s="46">
        <v>37858.63</v>
      </c>
      <c r="F76" s="46">
        <v>129519.14</v>
      </c>
      <c r="G76" s="46">
        <v>5735.08</v>
      </c>
      <c r="H76" s="46">
        <v>1147.02</v>
      </c>
      <c r="I76" s="46">
        <v>45.88</v>
      </c>
      <c r="J76" s="46">
        <v>4542.18</v>
      </c>
      <c r="K76" s="46">
        <v>1266693.96</v>
      </c>
      <c r="L76" s="46">
        <v>268356.37</v>
      </c>
      <c r="M76" s="47">
        <v>998337.5900000001</v>
      </c>
      <c r="N76" s="46">
        <v>100204.22</v>
      </c>
      <c r="O76" s="46">
        <v>20040.84</v>
      </c>
      <c r="P76" s="46">
        <v>80163.38</v>
      </c>
      <c r="Q76" s="30">
        <f t="shared" si="0"/>
        <v>1212562.29</v>
      </c>
    </row>
    <row r="77" spans="1:17" ht="12.75">
      <c r="A77" s="53">
        <v>66</v>
      </c>
      <c r="B77" s="44" t="s">
        <v>97</v>
      </c>
      <c r="C77" s="45">
        <v>0.172091385891257</v>
      </c>
      <c r="D77" s="46">
        <v>90783.69</v>
      </c>
      <c r="E77" s="46">
        <v>19876.79</v>
      </c>
      <c r="F77" s="46">
        <v>70906.9</v>
      </c>
      <c r="G77" s="46">
        <v>4010.24</v>
      </c>
      <c r="H77" s="46">
        <v>802.05</v>
      </c>
      <c r="I77" s="46">
        <v>32.08</v>
      </c>
      <c r="J77" s="46">
        <v>3176.11</v>
      </c>
      <c r="K77" s="46">
        <v>938236.6</v>
      </c>
      <c r="L77" s="46">
        <v>187647.25</v>
      </c>
      <c r="M77" s="47">
        <v>750589.35</v>
      </c>
      <c r="N77" s="46">
        <v>70067.69</v>
      </c>
      <c r="O77" s="46">
        <v>14013.54</v>
      </c>
      <c r="P77" s="46">
        <v>56054.15</v>
      </c>
      <c r="Q77" s="30">
        <f aca="true" t="shared" si="1" ref="Q77:Q140">+F77+J77+M77+P77</f>
        <v>880726.51</v>
      </c>
    </row>
    <row r="78" spans="1:17" ht="12.75">
      <c r="A78" s="53">
        <v>67</v>
      </c>
      <c r="B78" s="44" t="s">
        <v>98</v>
      </c>
      <c r="C78" s="45">
        <v>0.064782462747894</v>
      </c>
      <c r="D78" s="46">
        <v>11289.83</v>
      </c>
      <c r="E78" s="46">
        <v>2275.34</v>
      </c>
      <c r="F78" s="46">
        <v>9014.49</v>
      </c>
      <c r="G78" s="46">
        <v>1509.63</v>
      </c>
      <c r="H78" s="46">
        <v>301.93</v>
      </c>
      <c r="I78" s="46">
        <v>12.08</v>
      </c>
      <c r="J78" s="46">
        <v>1195.62</v>
      </c>
      <c r="K78" s="46">
        <v>252657.82</v>
      </c>
      <c r="L78" s="46">
        <v>70657.8</v>
      </c>
      <c r="M78" s="47">
        <v>182000.02000000002</v>
      </c>
      <c r="N78" s="46">
        <v>26376.440000000002</v>
      </c>
      <c r="O78" s="46">
        <v>5275.29</v>
      </c>
      <c r="P78" s="46">
        <v>21101.15</v>
      </c>
      <c r="Q78" s="30">
        <f t="shared" si="1"/>
        <v>213311.28</v>
      </c>
    </row>
    <row r="79" spans="1:17" ht="12.75">
      <c r="A79" s="53">
        <v>68</v>
      </c>
      <c r="B79" s="44" t="s">
        <v>99</v>
      </c>
      <c r="C79" s="45">
        <v>0.09006217307603</v>
      </c>
      <c r="D79" s="46">
        <v>37898.17</v>
      </c>
      <c r="E79" s="46">
        <v>6579.66</v>
      </c>
      <c r="F79" s="46">
        <v>31318.51</v>
      </c>
      <c r="G79" s="46">
        <v>2098.71</v>
      </c>
      <c r="H79" s="46">
        <v>419.74</v>
      </c>
      <c r="I79" s="46">
        <v>16.79</v>
      </c>
      <c r="J79" s="46">
        <v>1662.18</v>
      </c>
      <c r="K79" s="46">
        <v>491129.15</v>
      </c>
      <c r="L79" s="46">
        <v>98225.81</v>
      </c>
      <c r="M79" s="47">
        <v>392903.34</v>
      </c>
      <c r="N79" s="46">
        <v>36669.17</v>
      </c>
      <c r="O79" s="46">
        <v>7333.83</v>
      </c>
      <c r="P79" s="46">
        <v>29335.34</v>
      </c>
      <c r="Q79" s="30">
        <f t="shared" si="1"/>
        <v>455219.37000000005</v>
      </c>
    </row>
    <row r="80" spans="1:17" ht="12.75">
      <c r="A80" s="53">
        <v>69</v>
      </c>
      <c r="B80" s="44" t="s">
        <v>100</v>
      </c>
      <c r="C80" s="45">
        <v>0.138070171444643</v>
      </c>
      <c r="D80" s="46">
        <v>86837.39</v>
      </c>
      <c r="E80" s="46">
        <v>18278.34</v>
      </c>
      <c r="F80" s="46">
        <v>68559.05</v>
      </c>
      <c r="G80" s="46">
        <v>3217.45</v>
      </c>
      <c r="H80" s="46">
        <v>643.49</v>
      </c>
      <c r="I80" s="46">
        <v>25.74</v>
      </c>
      <c r="J80" s="46">
        <v>2548.22</v>
      </c>
      <c r="K80" s="46">
        <v>714540.03</v>
      </c>
      <c r="L80" s="46">
        <v>150563.15</v>
      </c>
      <c r="M80" s="47">
        <v>563976.88</v>
      </c>
      <c r="N80" s="46">
        <v>56215.81</v>
      </c>
      <c r="O80" s="46">
        <v>11243.16</v>
      </c>
      <c r="P80" s="46">
        <v>44972.65</v>
      </c>
      <c r="Q80" s="30">
        <f t="shared" si="1"/>
        <v>680056.8</v>
      </c>
    </row>
    <row r="81" spans="1:17" ht="12.75">
      <c r="A81" s="53">
        <v>70</v>
      </c>
      <c r="B81" s="44" t="s">
        <v>101</v>
      </c>
      <c r="C81" s="45">
        <v>0.405254249488764</v>
      </c>
      <c r="D81" s="46">
        <v>99768.32</v>
      </c>
      <c r="E81" s="46">
        <v>22150.42</v>
      </c>
      <c r="F81" s="46">
        <v>77617.9</v>
      </c>
      <c r="G81" s="46">
        <v>9443.64</v>
      </c>
      <c r="H81" s="46">
        <v>1888.73</v>
      </c>
      <c r="I81" s="46">
        <v>75.55</v>
      </c>
      <c r="J81" s="46">
        <v>7479.36</v>
      </c>
      <c r="K81" s="46">
        <v>2134222.9699999997</v>
      </c>
      <c r="L81" s="46">
        <v>441862.25</v>
      </c>
      <c r="M81" s="47">
        <v>1692360.72</v>
      </c>
      <c r="N81" s="46">
        <v>165000.88</v>
      </c>
      <c r="O81" s="46">
        <v>33000.18</v>
      </c>
      <c r="P81" s="46">
        <v>132000.7</v>
      </c>
      <c r="Q81" s="30">
        <f t="shared" si="1"/>
        <v>1909458.68</v>
      </c>
    </row>
    <row r="82" spans="1:17" ht="12.75">
      <c r="A82" s="53">
        <v>71</v>
      </c>
      <c r="B82" s="44" t="s">
        <v>102</v>
      </c>
      <c r="C82" s="45">
        <v>1.67398976217464</v>
      </c>
      <c r="D82" s="46">
        <v>779969.82</v>
      </c>
      <c r="E82" s="46">
        <v>154576.03</v>
      </c>
      <c r="F82" s="46">
        <v>625393.79</v>
      </c>
      <c r="G82" s="46">
        <v>39008.95</v>
      </c>
      <c r="H82" s="46">
        <v>7801.79</v>
      </c>
      <c r="I82" s="46">
        <v>312.07</v>
      </c>
      <c r="J82" s="46">
        <v>30895.09</v>
      </c>
      <c r="K82" s="46">
        <v>9116834.11</v>
      </c>
      <c r="L82" s="46">
        <v>1825004.83</v>
      </c>
      <c r="M82" s="47">
        <v>7291829.28</v>
      </c>
      <c r="N82" s="46">
        <v>681571.5800000001</v>
      </c>
      <c r="O82" s="46">
        <v>136314.32</v>
      </c>
      <c r="P82" s="46">
        <v>545257.26</v>
      </c>
      <c r="Q82" s="30">
        <f t="shared" si="1"/>
        <v>8493375.42</v>
      </c>
    </row>
    <row r="83" spans="1:17" ht="12.75">
      <c r="A83" s="53">
        <v>72</v>
      </c>
      <c r="B83" s="44" t="s">
        <v>103</v>
      </c>
      <c r="C83" s="45">
        <v>0.088877499549502</v>
      </c>
      <c r="D83" s="46">
        <v>39188.43</v>
      </c>
      <c r="E83" s="46">
        <v>7945.01</v>
      </c>
      <c r="F83" s="46">
        <v>31243.42</v>
      </c>
      <c r="G83" s="46">
        <v>2071.11</v>
      </c>
      <c r="H83" s="46">
        <v>414.22</v>
      </c>
      <c r="I83" s="46">
        <v>16.57</v>
      </c>
      <c r="J83" s="46">
        <v>1640.32</v>
      </c>
      <c r="K83" s="46">
        <v>384048.76999999996</v>
      </c>
      <c r="L83" s="46">
        <v>96935.92</v>
      </c>
      <c r="M83" s="47">
        <v>287112.85</v>
      </c>
      <c r="N83" s="46">
        <v>36186.83</v>
      </c>
      <c r="O83" s="46">
        <v>7237.37</v>
      </c>
      <c r="P83" s="46">
        <v>28949.46</v>
      </c>
      <c r="Q83" s="30">
        <f t="shared" si="1"/>
        <v>348946.05</v>
      </c>
    </row>
    <row r="84" spans="1:17" ht="12.75">
      <c r="A84" s="53">
        <v>73</v>
      </c>
      <c r="B84" s="44" t="s">
        <v>104</v>
      </c>
      <c r="C84" s="45">
        <v>0.515247321549537</v>
      </c>
      <c r="D84" s="46">
        <v>173702.81</v>
      </c>
      <c r="E84" s="46">
        <v>33243.41</v>
      </c>
      <c r="F84" s="46">
        <v>140459.4</v>
      </c>
      <c r="G84" s="46">
        <v>12006.79</v>
      </c>
      <c r="H84" s="46">
        <v>2401.36</v>
      </c>
      <c r="I84" s="46">
        <v>96.05</v>
      </c>
      <c r="J84" s="46">
        <v>9509.38</v>
      </c>
      <c r="K84" s="46">
        <v>2809050.67</v>
      </c>
      <c r="L84" s="46">
        <v>561810.12</v>
      </c>
      <c r="M84" s="47">
        <v>2247240.55</v>
      </c>
      <c r="N84" s="46">
        <v>209784.99</v>
      </c>
      <c r="O84" s="46">
        <v>41957</v>
      </c>
      <c r="P84" s="46">
        <v>167827.99</v>
      </c>
      <c r="Q84" s="30">
        <f t="shared" si="1"/>
        <v>2565037.3199999994</v>
      </c>
    </row>
    <row r="85" spans="1:17" ht="12.75">
      <c r="A85" s="53">
        <v>74</v>
      </c>
      <c r="B85" s="44" t="s">
        <v>105</v>
      </c>
      <c r="C85" s="45">
        <v>0.090372551822126</v>
      </c>
      <c r="D85" s="46">
        <v>45108.31</v>
      </c>
      <c r="E85" s="46">
        <v>9878.68</v>
      </c>
      <c r="F85" s="46">
        <v>35229.63</v>
      </c>
      <c r="G85" s="46">
        <v>2105.95</v>
      </c>
      <c r="H85" s="46">
        <v>421.19</v>
      </c>
      <c r="I85" s="46">
        <v>16.85</v>
      </c>
      <c r="J85" s="46">
        <v>1667.91</v>
      </c>
      <c r="K85" s="46">
        <v>454552.89</v>
      </c>
      <c r="L85" s="46">
        <v>98565.56</v>
      </c>
      <c r="M85" s="47">
        <v>355987.33</v>
      </c>
      <c r="N85" s="46">
        <v>36795.54</v>
      </c>
      <c r="O85" s="46">
        <v>7359.11</v>
      </c>
      <c r="P85" s="46">
        <v>29436.43</v>
      </c>
      <c r="Q85" s="30">
        <f t="shared" si="1"/>
        <v>422321.3</v>
      </c>
    </row>
    <row r="86" spans="1:17" ht="12.75">
      <c r="A86" s="53">
        <v>75</v>
      </c>
      <c r="B86" s="44" t="s">
        <v>106</v>
      </c>
      <c r="C86" s="45">
        <v>0.094101724199799</v>
      </c>
      <c r="D86" s="46">
        <v>36124.24</v>
      </c>
      <c r="E86" s="46">
        <v>8697.07</v>
      </c>
      <c r="F86" s="46">
        <v>27427.17</v>
      </c>
      <c r="G86" s="46">
        <v>2192.85</v>
      </c>
      <c r="H86" s="46">
        <v>438.57</v>
      </c>
      <c r="I86" s="46">
        <v>17.54</v>
      </c>
      <c r="J86" s="46">
        <v>1736.74</v>
      </c>
      <c r="K86" s="46">
        <v>513159.12</v>
      </c>
      <c r="L86" s="46">
        <v>102631.85</v>
      </c>
      <c r="M86" s="47">
        <v>410527.27</v>
      </c>
      <c r="N86" s="46">
        <v>38313.89</v>
      </c>
      <c r="O86" s="46">
        <v>7662.78</v>
      </c>
      <c r="P86" s="46">
        <v>30651.11</v>
      </c>
      <c r="Q86" s="30">
        <f t="shared" si="1"/>
        <v>470342.29</v>
      </c>
    </row>
    <row r="87" spans="1:17" ht="12.75">
      <c r="A87" s="53">
        <v>76</v>
      </c>
      <c r="B87" s="44" t="s">
        <v>107</v>
      </c>
      <c r="C87" s="45">
        <v>0.072149686459693</v>
      </c>
      <c r="D87" s="46">
        <v>16465.45</v>
      </c>
      <c r="E87" s="46">
        <v>3805.66</v>
      </c>
      <c r="F87" s="46">
        <v>12659.79</v>
      </c>
      <c r="G87" s="46">
        <v>1681.3</v>
      </c>
      <c r="H87" s="46">
        <v>336.26</v>
      </c>
      <c r="I87" s="46">
        <v>13.45</v>
      </c>
      <c r="J87" s="46">
        <v>1331.59</v>
      </c>
      <c r="K87" s="46">
        <v>393503.94999999995</v>
      </c>
      <c r="L87" s="46">
        <v>78700.78</v>
      </c>
      <c r="M87" s="47">
        <v>314803.17</v>
      </c>
      <c r="N87" s="46">
        <v>29376.04</v>
      </c>
      <c r="O87" s="46">
        <v>5875.21</v>
      </c>
      <c r="P87" s="46">
        <v>23500.83</v>
      </c>
      <c r="Q87" s="30">
        <f t="shared" si="1"/>
        <v>352295.38</v>
      </c>
    </row>
    <row r="88" spans="1:17" ht="12.75">
      <c r="A88" s="53">
        <v>77</v>
      </c>
      <c r="B88" s="44" t="s">
        <v>108</v>
      </c>
      <c r="C88" s="45">
        <v>0.07676181170749</v>
      </c>
      <c r="D88" s="46">
        <v>30716.16</v>
      </c>
      <c r="E88" s="46">
        <v>6397.8</v>
      </c>
      <c r="F88" s="46">
        <v>24318.36</v>
      </c>
      <c r="G88" s="46">
        <v>1788.78</v>
      </c>
      <c r="H88" s="46">
        <v>357.76</v>
      </c>
      <c r="I88" s="46">
        <v>14.31</v>
      </c>
      <c r="J88" s="46">
        <v>1416.71</v>
      </c>
      <c r="K88" s="46">
        <v>418638.33</v>
      </c>
      <c r="L88" s="46">
        <v>83727.69</v>
      </c>
      <c r="M88" s="47">
        <v>334910.64</v>
      </c>
      <c r="N88" s="46">
        <v>31253.879999999997</v>
      </c>
      <c r="O88" s="46">
        <v>6250.78</v>
      </c>
      <c r="P88" s="46">
        <v>25003.1</v>
      </c>
      <c r="Q88" s="30">
        <f t="shared" si="1"/>
        <v>385648.81</v>
      </c>
    </row>
    <row r="89" spans="1:17" ht="12.75">
      <c r="A89" s="53">
        <v>78</v>
      </c>
      <c r="B89" s="44" t="s">
        <v>109</v>
      </c>
      <c r="C89" s="45">
        <v>0.2518359377649</v>
      </c>
      <c r="D89" s="46">
        <v>25590.19</v>
      </c>
      <c r="E89" s="46">
        <v>4882.9</v>
      </c>
      <c r="F89" s="46">
        <v>20707.29</v>
      </c>
      <c r="G89" s="46">
        <v>5868.53</v>
      </c>
      <c r="H89" s="46">
        <v>1173.71</v>
      </c>
      <c r="I89" s="46">
        <v>46.95</v>
      </c>
      <c r="J89" s="46">
        <v>4647.87</v>
      </c>
      <c r="K89" s="46">
        <v>1372962.6400000001</v>
      </c>
      <c r="L89" s="46">
        <v>274592.52</v>
      </c>
      <c r="M89" s="47">
        <v>1098370.12</v>
      </c>
      <c r="N89" s="46">
        <v>102536</v>
      </c>
      <c r="O89" s="46">
        <v>20507.2</v>
      </c>
      <c r="P89" s="46">
        <v>82028.8</v>
      </c>
      <c r="Q89" s="30">
        <f t="shared" si="1"/>
        <v>1205754.08</v>
      </c>
    </row>
    <row r="90" spans="1:17" ht="12.75">
      <c r="A90" s="53">
        <v>79</v>
      </c>
      <c r="B90" s="44" t="s">
        <v>110</v>
      </c>
      <c r="C90" s="45">
        <v>0.096430694848567</v>
      </c>
      <c r="D90" s="46">
        <v>19277.18</v>
      </c>
      <c r="E90" s="46">
        <v>4269.59</v>
      </c>
      <c r="F90" s="46">
        <v>15007.59</v>
      </c>
      <c r="G90" s="46">
        <v>2247.13</v>
      </c>
      <c r="H90" s="46">
        <v>449.43</v>
      </c>
      <c r="I90" s="46">
        <v>17.98</v>
      </c>
      <c r="J90" s="46">
        <v>1779.72</v>
      </c>
      <c r="K90" s="46">
        <v>487566.45999999996</v>
      </c>
      <c r="L90" s="46">
        <v>105168.4</v>
      </c>
      <c r="M90" s="47">
        <v>382398.06</v>
      </c>
      <c r="N90" s="46">
        <v>39262.14</v>
      </c>
      <c r="O90" s="46">
        <v>7852.43</v>
      </c>
      <c r="P90" s="46">
        <v>31409.71</v>
      </c>
      <c r="Q90" s="30">
        <f t="shared" si="1"/>
        <v>430595.08</v>
      </c>
    </row>
    <row r="91" spans="1:17" ht="12.75">
      <c r="A91" s="53">
        <v>80</v>
      </c>
      <c r="B91" s="44" t="s">
        <v>111</v>
      </c>
      <c r="C91" s="45">
        <v>0.090337235197242</v>
      </c>
      <c r="D91" s="46">
        <v>18419.56</v>
      </c>
      <c r="E91" s="46">
        <v>3533.89</v>
      </c>
      <c r="F91" s="46">
        <v>14885.67</v>
      </c>
      <c r="G91" s="46">
        <v>2105.13</v>
      </c>
      <c r="H91" s="46">
        <v>421.03</v>
      </c>
      <c r="I91" s="46">
        <v>16.84</v>
      </c>
      <c r="J91" s="46">
        <v>1667.26</v>
      </c>
      <c r="K91" s="46">
        <v>492626.79</v>
      </c>
      <c r="L91" s="46">
        <v>98525.37</v>
      </c>
      <c r="M91" s="47">
        <v>394101.42</v>
      </c>
      <c r="N91" s="46">
        <v>36781.16</v>
      </c>
      <c r="O91" s="46">
        <v>7356.23</v>
      </c>
      <c r="P91" s="46">
        <v>29424.93</v>
      </c>
      <c r="Q91" s="30">
        <f t="shared" si="1"/>
        <v>440079.27999999997</v>
      </c>
    </row>
    <row r="92" spans="1:17" ht="12.75">
      <c r="A92" s="53">
        <v>81</v>
      </c>
      <c r="B92" s="44" t="s">
        <v>112</v>
      </c>
      <c r="C92" s="45">
        <v>0.202541583932453</v>
      </c>
      <c r="D92" s="46">
        <v>115115.99</v>
      </c>
      <c r="E92" s="46">
        <v>22540.31</v>
      </c>
      <c r="F92" s="46">
        <v>92575.68</v>
      </c>
      <c r="G92" s="46">
        <v>4719.83</v>
      </c>
      <c r="H92" s="46">
        <v>943.97</v>
      </c>
      <c r="I92" s="46">
        <v>37.76</v>
      </c>
      <c r="J92" s="46">
        <v>3738.1</v>
      </c>
      <c r="K92" s="46">
        <v>1065946.31</v>
      </c>
      <c r="L92" s="46">
        <v>220844.34</v>
      </c>
      <c r="M92" s="47">
        <v>845101.97</v>
      </c>
      <c r="N92" s="46">
        <v>82465.61</v>
      </c>
      <c r="O92" s="46">
        <v>16493.12</v>
      </c>
      <c r="P92" s="46">
        <v>65972.49</v>
      </c>
      <c r="Q92" s="30">
        <f t="shared" si="1"/>
        <v>1007388.24</v>
      </c>
    </row>
    <row r="93" spans="1:17" ht="12.75">
      <c r="A93" s="53">
        <v>82</v>
      </c>
      <c r="B93" s="44" t="s">
        <v>113</v>
      </c>
      <c r="C93" s="45">
        <v>0.236396997463908</v>
      </c>
      <c r="D93" s="46">
        <v>32844.98</v>
      </c>
      <c r="E93" s="46">
        <v>7687.85</v>
      </c>
      <c r="F93" s="46">
        <v>25157.13</v>
      </c>
      <c r="G93" s="46">
        <v>5508.75</v>
      </c>
      <c r="H93" s="46">
        <v>1101.75</v>
      </c>
      <c r="I93" s="46">
        <v>44.07</v>
      </c>
      <c r="J93" s="46">
        <v>4362.93</v>
      </c>
      <c r="K93" s="46">
        <v>1213687.28</v>
      </c>
      <c r="L93" s="46">
        <v>257755.01</v>
      </c>
      <c r="M93" s="47">
        <v>955932.27</v>
      </c>
      <c r="N93" s="46">
        <v>96249.98</v>
      </c>
      <c r="O93" s="46">
        <v>19250</v>
      </c>
      <c r="P93" s="46">
        <v>76999.98</v>
      </c>
      <c r="Q93" s="30">
        <f t="shared" si="1"/>
        <v>1062452.31</v>
      </c>
    </row>
    <row r="94" spans="1:17" ht="12.75">
      <c r="A94" s="53">
        <v>83</v>
      </c>
      <c r="B94" s="44" t="s">
        <v>114</v>
      </c>
      <c r="C94" s="45">
        <v>0.563447097429775</v>
      </c>
      <c r="D94" s="46">
        <v>231789.09</v>
      </c>
      <c r="E94" s="46">
        <v>44059.19</v>
      </c>
      <c r="F94" s="46">
        <v>187729.9</v>
      </c>
      <c r="G94" s="46">
        <v>13129.99</v>
      </c>
      <c r="H94" s="46">
        <v>2626</v>
      </c>
      <c r="I94" s="46">
        <v>105.04</v>
      </c>
      <c r="J94" s="46">
        <v>10398.95</v>
      </c>
      <c r="K94" s="46">
        <v>3071593.06</v>
      </c>
      <c r="L94" s="46">
        <v>614318.57</v>
      </c>
      <c r="M94" s="47">
        <v>2457274.49</v>
      </c>
      <c r="N94" s="46">
        <v>229409.72</v>
      </c>
      <c r="O94" s="46">
        <v>45881.94</v>
      </c>
      <c r="P94" s="46">
        <v>183527.78</v>
      </c>
      <c r="Q94" s="30">
        <f t="shared" si="1"/>
        <v>2838931.12</v>
      </c>
    </row>
    <row r="95" spans="1:17" ht="12.75">
      <c r="A95" s="53">
        <v>84</v>
      </c>
      <c r="B95" s="44" t="s">
        <v>115</v>
      </c>
      <c r="C95" s="45">
        <v>0.083043851373524</v>
      </c>
      <c r="D95" s="46">
        <v>42641.52</v>
      </c>
      <c r="E95" s="46">
        <v>9956.76</v>
      </c>
      <c r="F95" s="46">
        <v>32684.76</v>
      </c>
      <c r="G95" s="46">
        <v>1935.18</v>
      </c>
      <c r="H95" s="46">
        <v>387.04</v>
      </c>
      <c r="I95" s="46">
        <v>15.48</v>
      </c>
      <c r="J95" s="46">
        <v>1532.66</v>
      </c>
      <c r="K95" s="46">
        <v>452868.56000000006</v>
      </c>
      <c r="L95" s="46">
        <v>90573.78</v>
      </c>
      <c r="M95" s="47">
        <v>362294.78</v>
      </c>
      <c r="N95" s="46">
        <v>33811.64</v>
      </c>
      <c r="O95" s="46">
        <v>6762.33</v>
      </c>
      <c r="P95" s="46">
        <v>27049.31</v>
      </c>
      <c r="Q95" s="30">
        <f t="shared" si="1"/>
        <v>423561.51</v>
      </c>
    </row>
    <row r="96" spans="1:17" ht="12.75">
      <c r="A96" s="53">
        <v>85</v>
      </c>
      <c r="B96" s="44" t="s">
        <v>116</v>
      </c>
      <c r="C96" s="45">
        <v>0.134467630484262</v>
      </c>
      <c r="D96" s="46">
        <v>46449.42</v>
      </c>
      <c r="E96" s="46">
        <v>9823.39</v>
      </c>
      <c r="F96" s="46">
        <v>36626.03</v>
      </c>
      <c r="G96" s="46">
        <v>3133.5</v>
      </c>
      <c r="H96" s="46">
        <v>626.7</v>
      </c>
      <c r="I96" s="46">
        <v>25.07</v>
      </c>
      <c r="J96" s="46">
        <v>2481.73</v>
      </c>
      <c r="K96" s="46">
        <v>658088.32</v>
      </c>
      <c r="L96" s="46">
        <v>146635.16</v>
      </c>
      <c r="M96" s="47">
        <v>511453.16</v>
      </c>
      <c r="N96" s="46">
        <v>54749.03</v>
      </c>
      <c r="O96" s="46">
        <v>10949.81</v>
      </c>
      <c r="P96" s="46">
        <v>43799.22</v>
      </c>
      <c r="Q96" s="30">
        <f t="shared" si="1"/>
        <v>594360.1399999999</v>
      </c>
    </row>
    <row r="97" spans="1:17" ht="12.75">
      <c r="A97" s="53">
        <v>86</v>
      </c>
      <c r="B97" s="44" t="s">
        <v>117</v>
      </c>
      <c r="C97" s="45">
        <v>0.12776059713286</v>
      </c>
      <c r="D97" s="46">
        <v>91019.3</v>
      </c>
      <c r="E97" s="46">
        <v>18857.18</v>
      </c>
      <c r="F97" s="46">
        <v>72162.12</v>
      </c>
      <c r="G97" s="46">
        <v>2977.21</v>
      </c>
      <c r="H97" s="46">
        <v>595.44</v>
      </c>
      <c r="I97" s="46">
        <v>23.82</v>
      </c>
      <c r="J97" s="46">
        <v>2357.95</v>
      </c>
      <c r="K97" s="46">
        <v>696592.06</v>
      </c>
      <c r="L97" s="46">
        <v>139318.38</v>
      </c>
      <c r="M97" s="47">
        <v>557273.68</v>
      </c>
      <c r="N97" s="46">
        <v>52018.24</v>
      </c>
      <c r="O97" s="46">
        <v>10403.65</v>
      </c>
      <c r="P97" s="46">
        <v>41614.59</v>
      </c>
      <c r="Q97" s="30">
        <f t="shared" si="1"/>
        <v>673408.34</v>
      </c>
    </row>
    <row r="98" spans="1:17" ht="12.75">
      <c r="A98" s="53">
        <v>87</v>
      </c>
      <c r="B98" s="44" t="s">
        <v>118</v>
      </c>
      <c r="C98" s="45">
        <v>0.130625913222914</v>
      </c>
      <c r="D98" s="46">
        <v>119834.86</v>
      </c>
      <c r="E98" s="46">
        <v>23937.1</v>
      </c>
      <c r="F98" s="46">
        <v>95897.76</v>
      </c>
      <c r="G98" s="46">
        <v>3043.98</v>
      </c>
      <c r="H98" s="46">
        <v>608.8</v>
      </c>
      <c r="I98" s="46">
        <v>24.35</v>
      </c>
      <c r="J98" s="46">
        <v>2410.83</v>
      </c>
      <c r="K98" s="46">
        <v>637144.75</v>
      </c>
      <c r="L98" s="46">
        <v>142446.55</v>
      </c>
      <c r="M98" s="47">
        <v>494698.2</v>
      </c>
      <c r="N98" s="46">
        <v>53184.86</v>
      </c>
      <c r="O98" s="46">
        <v>10636.97</v>
      </c>
      <c r="P98" s="46">
        <v>42547.89</v>
      </c>
      <c r="Q98" s="30">
        <f t="shared" si="1"/>
        <v>635554.68</v>
      </c>
    </row>
    <row r="99" spans="1:17" ht="12.75">
      <c r="A99" s="53">
        <v>88</v>
      </c>
      <c r="B99" s="44" t="s">
        <v>119</v>
      </c>
      <c r="C99" s="45">
        <v>0.142877835905924</v>
      </c>
      <c r="D99" s="46">
        <v>30626.32</v>
      </c>
      <c r="E99" s="46">
        <v>5154.95</v>
      </c>
      <c r="F99" s="46">
        <v>25471.37</v>
      </c>
      <c r="G99" s="46">
        <v>3329.48</v>
      </c>
      <c r="H99" s="46">
        <v>665.9</v>
      </c>
      <c r="I99" s="46">
        <v>26.64</v>
      </c>
      <c r="J99" s="46">
        <v>2636.94</v>
      </c>
      <c r="K99" s="46">
        <v>779002.76</v>
      </c>
      <c r="L99" s="46">
        <v>155800.55</v>
      </c>
      <c r="M99" s="47">
        <v>623202.21</v>
      </c>
      <c r="N99" s="46">
        <v>58173.28</v>
      </c>
      <c r="O99" s="46">
        <v>11634.66</v>
      </c>
      <c r="P99" s="46">
        <v>46538.62</v>
      </c>
      <c r="Q99" s="30">
        <f t="shared" si="1"/>
        <v>697849.14</v>
      </c>
    </row>
    <row r="100" spans="1:17" ht="12.75">
      <c r="A100" s="53">
        <v>89</v>
      </c>
      <c r="B100" s="44" t="s">
        <v>120</v>
      </c>
      <c r="C100" s="45">
        <v>1.0414410257624</v>
      </c>
      <c r="D100" s="46">
        <v>1156034.4</v>
      </c>
      <c r="E100" s="46">
        <v>277703.42</v>
      </c>
      <c r="F100" s="46">
        <v>878330.98</v>
      </c>
      <c r="G100" s="46">
        <v>24268.68</v>
      </c>
      <c r="H100" s="46">
        <v>4853.74</v>
      </c>
      <c r="I100" s="46">
        <v>194.15</v>
      </c>
      <c r="J100" s="46">
        <v>19220.79</v>
      </c>
      <c r="K100" s="46">
        <v>5576395.34</v>
      </c>
      <c r="L100" s="46">
        <v>1135405.27</v>
      </c>
      <c r="M100" s="47">
        <v>4440990.069999999</v>
      </c>
      <c r="N100" s="46">
        <v>424026.85</v>
      </c>
      <c r="O100" s="46">
        <v>84805.37</v>
      </c>
      <c r="P100" s="46">
        <v>339221.48</v>
      </c>
      <c r="Q100" s="30">
        <f t="shared" si="1"/>
        <v>5677763.32</v>
      </c>
    </row>
    <row r="101" spans="1:17" ht="12.75">
      <c r="A101" s="53">
        <v>90</v>
      </c>
      <c r="B101" s="44" t="s">
        <v>121</v>
      </c>
      <c r="C101" s="45">
        <v>0.0922424453208</v>
      </c>
      <c r="D101" s="46">
        <v>61043.22</v>
      </c>
      <c r="E101" s="46">
        <v>12228.15</v>
      </c>
      <c r="F101" s="46">
        <v>48815.07</v>
      </c>
      <c r="G101" s="46">
        <v>2149.53</v>
      </c>
      <c r="H101" s="46">
        <v>429.91</v>
      </c>
      <c r="I101" s="46">
        <v>17.2</v>
      </c>
      <c r="J101" s="46">
        <v>1702.42</v>
      </c>
      <c r="K101" s="46">
        <v>490287.44</v>
      </c>
      <c r="L101" s="46">
        <v>100603.88</v>
      </c>
      <c r="M101" s="47">
        <v>389683.56</v>
      </c>
      <c r="N101" s="46">
        <v>37556.88</v>
      </c>
      <c r="O101" s="46">
        <v>7511.38</v>
      </c>
      <c r="P101" s="46">
        <v>30045.5</v>
      </c>
      <c r="Q101" s="30">
        <f t="shared" si="1"/>
        <v>470246.55</v>
      </c>
    </row>
    <row r="102" spans="1:17" ht="12.75">
      <c r="A102" s="53">
        <v>91</v>
      </c>
      <c r="B102" s="44" t="s">
        <v>122</v>
      </c>
      <c r="C102" s="45">
        <v>0.144765232058806</v>
      </c>
      <c r="D102" s="46">
        <v>24838.57</v>
      </c>
      <c r="E102" s="46">
        <v>4836.16</v>
      </c>
      <c r="F102" s="46">
        <v>20002.41</v>
      </c>
      <c r="G102" s="46">
        <v>3373.46</v>
      </c>
      <c r="H102" s="46">
        <v>674.69</v>
      </c>
      <c r="I102" s="46">
        <v>26.99</v>
      </c>
      <c r="J102" s="46">
        <v>2671.78</v>
      </c>
      <c r="K102" s="46">
        <v>789282.72</v>
      </c>
      <c r="L102" s="46">
        <v>157856.58</v>
      </c>
      <c r="M102" s="47">
        <v>631426.14</v>
      </c>
      <c r="N102" s="46">
        <v>58941.74</v>
      </c>
      <c r="O102" s="46">
        <v>11788.35</v>
      </c>
      <c r="P102" s="46">
        <v>47153.39</v>
      </c>
      <c r="Q102" s="30">
        <f t="shared" si="1"/>
        <v>701253.72</v>
      </c>
    </row>
    <row r="103" spans="1:17" ht="12.75">
      <c r="A103" s="53">
        <v>92</v>
      </c>
      <c r="B103" s="44" t="s">
        <v>123</v>
      </c>
      <c r="C103" s="45">
        <v>0.196385830455983</v>
      </c>
      <c r="D103" s="46">
        <v>139949.95</v>
      </c>
      <c r="E103" s="46">
        <v>28615.14</v>
      </c>
      <c r="F103" s="46">
        <v>111334.81</v>
      </c>
      <c r="G103" s="46">
        <v>4576.38</v>
      </c>
      <c r="H103" s="46">
        <v>915.28</v>
      </c>
      <c r="I103" s="46">
        <v>36.61</v>
      </c>
      <c r="J103" s="46">
        <v>3624.49</v>
      </c>
      <c r="K103" s="46">
        <v>970046.9500000001</v>
      </c>
      <c r="L103" s="46">
        <v>214135.64</v>
      </c>
      <c r="M103" s="47">
        <v>755911.31</v>
      </c>
      <c r="N103" s="46">
        <v>79959.27</v>
      </c>
      <c r="O103" s="46">
        <v>15991.85</v>
      </c>
      <c r="P103" s="46">
        <v>63967.42</v>
      </c>
      <c r="Q103" s="30">
        <f t="shared" si="1"/>
        <v>934838.0300000001</v>
      </c>
    </row>
    <row r="104" spans="1:17" ht="12.75">
      <c r="A104" s="53">
        <v>93</v>
      </c>
      <c r="B104" s="44" t="s">
        <v>124</v>
      </c>
      <c r="C104" s="45">
        <v>0.105125246286362</v>
      </c>
      <c r="D104" s="46">
        <v>57359.85</v>
      </c>
      <c r="E104" s="46">
        <v>10663.78</v>
      </c>
      <c r="F104" s="46">
        <v>46696.07</v>
      </c>
      <c r="G104" s="46">
        <v>2449.74</v>
      </c>
      <c r="H104" s="46">
        <v>489.95</v>
      </c>
      <c r="I104" s="46">
        <v>19.6</v>
      </c>
      <c r="J104" s="46">
        <v>1940.19</v>
      </c>
      <c r="K104" s="46">
        <v>565069.67</v>
      </c>
      <c r="L104" s="46">
        <v>114651.88</v>
      </c>
      <c r="M104" s="47">
        <v>450417.79000000004</v>
      </c>
      <c r="N104" s="46">
        <v>42802.16</v>
      </c>
      <c r="O104" s="46">
        <v>8560.43</v>
      </c>
      <c r="P104" s="46">
        <v>34241.73</v>
      </c>
      <c r="Q104" s="30">
        <f t="shared" si="1"/>
        <v>533295.78</v>
      </c>
    </row>
    <row r="105" spans="1:17" ht="12.75">
      <c r="A105" s="53">
        <v>94</v>
      </c>
      <c r="B105" s="44" t="s">
        <v>125</v>
      </c>
      <c r="C105" s="45">
        <v>0.831310697612677</v>
      </c>
      <c r="D105" s="46">
        <v>1069525.48</v>
      </c>
      <c r="E105" s="46">
        <v>222280.73</v>
      </c>
      <c r="F105" s="46">
        <v>847244.75</v>
      </c>
      <c r="G105" s="46">
        <v>19372.03</v>
      </c>
      <c r="H105" s="46">
        <v>3874.41</v>
      </c>
      <c r="I105" s="46">
        <v>154.98</v>
      </c>
      <c r="J105" s="46">
        <v>15342.64</v>
      </c>
      <c r="K105" s="46">
        <v>4456450.63</v>
      </c>
      <c r="L105" s="46">
        <v>906307.77</v>
      </c>
      <c r="M105" s="47">
        <v>3550142.86</v>
      </c>
      <c r="N105" s="46">
        <v>338471.44999999995</v>
      </c>
      <c r="O105" s="46">
        <v>67694.29</v>
      </c>
      <c r="P105" s="46">
        <v>270777.16</v>
      </c>
      <c r="Q105" s="30">
        <f t="shared" si="1"/>
        <v>4683507.41</v>
      </c>
    </row>
    <row r="106" spans="1:17" ht="12.75">
      <c r="A106" s="53">
        <v>95</v>
      </c>
      <c r="B106" s="44" t="s">
        <v>126</v>
      </c>
      <c r="C106" s="45">
        <v>13.5865599520297</v>
      </c>
      <c r="D106" s="46">
        <v>37310691.68</v>
      </c>
      <c r="E106" s="46">
        <v>7634558.46</v>
      </c>
      <c r="F106" s="46">
        <v>29676133.22</v>
      </c>
      <c r="G106" s="46">
        <v>316607.4</v>
      </c>
      <c r="H106" s="46">
        <v>63321.48</v>
      </c>
      <c r="I106" s="46">
        <v>2532.86</v>
      </c>
      <c r="J106" s="46">
        <v>250753.06</v>
      </c>
      <c r="K106" s="46">
        <v>74059320.98</v>
      </c>
      <c r="L106" s="46">
        <v>14811862.94</v>
      </c>
      <c r="M106" s="47">
        <v>59247458.04</v>
      </c>
      <c r="N106" s="46">
        <v>5531821.850000001</v>
      </c>
      <c r="O106" s="46">
        <v>1106364.37</v>
      </c>
      <c r="P106" s="46">
        <v>4425457.48</v>
      </c>
      <c r="Q106" s="30">
        <f t="shared" si="1"/>
        <v>93599801.8</v>
      </c>
    </row>
    <row r="107" spans="1:17" ht="12.75">
      <c r="A107" s="53">
        <v>96</v>
      </c>
      <c r="B107" s="44" t="s">
        <v>127</v>
      </c>
      <c r="C107" s="45">
        <v>0.324300151238895</v>
      </c>
      <c r="D107" s="46">
        <v>534234.5</v>
      </c>
      <c r="E107" s="46">
        <v>108674.99</v>
      </c>
      <c r="F107" s="46">
        <v>425559.51</v>
      </c>
      <c r="G107" s="46">
        <v>7557.16</v>
      </c>
      <c r="H107" s="46">
        <v>1511.43</v>
      </c>
      <c r="I107" s="46">
        <v>60.46</v>
      </c>
      <c r="J107" s="46">
        <v>5985.27</v>
      </c>
      <c r="K107" s="46">
        <v>1768042.71</v>
      </c>
      <c r="L107" s="46">
        <v>353608.54</v>
      </c>
      <c r="M107" s="47">
        <v>1414434.17</v>
      </c>
      <c r="N107" s="46">
        <v>132040.1</v>
      </c>
      <c r="O107" s="46">
        <v>26408.02</v>
      </c>
      <c r="P107" s="46">
        <v>105632.08</v>
      </c>
      <c r="Q107" s="30">
        <f t="shared" si="1"/>
        <v>1951611.03</v>
      </c>
    </row>
    <row r="108" spans="1:17" ht="12.75">
      <c r="A108" s="53">
        <v>97</v>
      </c>
      <c r="B108" s="44" t="s">
        <v>128</v>
      </c>
      <c r="C108" s="45">
        <v>0.251123970729185</v>
      </c>
      <c r="D108" s="46">
        <v>257034.93</v>
      </c>
      <c r="E108" s="46">
        <v>50587.78</v>
      </c>
      <c r="F108" s="46">
        <v>206447.15</v>
      </c>
      <c r="G108" s="46">
        <v>5851.94</v>
      </c>
      <c r="H108" s="46">
        <v>1170.39</v>
      </c>
      <c r="I108" s="46">
        <v>46.82</v>
      </c>
      <c r="J108" s="46">
        <v>4634.73</v>
      </c>
      <c r="K108" s="46">
        <v>1268417.43</v>
      </c>
      <c r="L108" s="46">
        <v>273809.73</v>
      </c>
      <c r="M108" s="47">
        <v>994607.7</v>
      </c>
      <c r="N108" s="46">
        <v>102246.12</v>
      </c>
      <c r="O108" s="46">
        <v>20449.22</v>
      </c>
      <c r="P108" s="46">
        <v>81796.9</v>
      </c>
      <c r="Q108" s="30">
        <f t="shared" si="1"/>
        <v>1287486.48</v>
      </c>
    </row>
    <row r="109" spans="1:17" ht="12.75">
      <c r="A109" s="53">
        <v>98</v>
      </c>
      <c r="B109" s="44" t="s">
        <v>129</v>
      </c>
      <c r="C109" s="45">
        <v>0.908661747890527</v>
      </c>
      <c r="D109" s="46">
        <v>728005.82</v>
      </c>
      <c r="E109" s="46">
        <v>148374.56</v>
      </c>
      <c r="F109" s="46">
        <v>579631.26</v>
      </c>
      <c r="G109" s="46">
        <v>21174.53</v>
      </c>
      <c r="H109" s="46">
        <v>4234.91</v>
      </c>
      <c r="I109" s="46">
        <v>169.4</v>
      </c>
      <c r="J109" s="46">
        <v>16770.22</v>
      </c>
      <c r="K109" s="46">
        <v>4953283.74</v>
      </c>
      <c r="L109" s="46">
        <v>990656.72</v>
      </c>
      <c r="M109" s="47">
        <v>3962627.02</v>
      </c>
      <c r="N109" s="46">
        <v>369965.24</v>
      </c>
      <c r="O109" s="46">
        <v>73993.05</v>
      </c>
      <c r="P109" s="46">
        <v>295972.19</v>
      </c>
      <c r="Q109" s="30">
        <f t="shared" si="1"/>
        <v>4855000.69</v>
      </c>
    </row>
    <row r="110" spans="1:17" ht="12.75">
      <c r="A110" s="53">
        <v>99</v>
      </c>
      <c r="B110" s="44" t="s">
        <v>130</v>
      </c>
      <c r="C110" s="45">
        <v>0.179630247337569</v>
      </c>
      <c r="D110" s="46">
        <v>32213.45</v>
      </c>
      <c r="E110" s="46">
        <v>6560.55</v>
      </c>
      <c r="F110" s="46">
        <v>25652.9</v>
      </c>
      <c r="G110" s="46">
        <v>4185.91</v>
      </c>
      <c r="H110" s="46">
        <v>837.18</v>
      </c>
      <c r="I110" s="46">
        <v>33.49</v>
      </c>
      <c r="J110" s="46">
        <v>3315.24</v>
      </c>
      <c r="K110" s="46">
        <v>979330.52</v>
      </c>
      <c r="L110" s="46">
        <v>195866.19</v>
      </c>
      <c r="M110" s="47">
        <v>783464.33</v>
      </c>
      <c r="N110" s="46">
        <v>73137.16</v>
      </c>
      <c r="O110" s="46">
        <v>14627.43</v>
      </c>
      <c r="P110" s="46">
        <v>58509.73</v>
      </c>
      <c r="Q110" s="30">
        <f t="shared" si="1"/>
        <v>870942.2</v>
      </c>
    </row>
    <row r="111" spans="1:17" ht="12.75">
      <c r="A111" s="53">
        <v>100</v>
      </c>
      <c r="B111" s="44" t="s">
        <v>131</v>
      </c>
      <c r="C111" s="45">
        <v>0.140756252530643</v>
      </c>
      <c r="D111" s="46">
        <v>163217.36</v>
      </c>
      <c r="E111" s="46">
        <v>30528.58</v>
      </c>
      <c r="F111" s="46">
        <v>132688.78</v>
      </c>
      <c r="G111" s="46">
        <v>3280.04</v>
      </c>
      <c r="H111" s="46">
        <v>656.01</v>
      </c>
      <c r="I111" s="46">
        <v>26.24</v>
      </c>
      <c r="J111" s="46">
        <v>2597.79</v>
      </c>
      <c r="K111" s="46">
        <v>767444.01</v>
      </c>
      <c r="L111" s="46">
        <v>153488.79</v>
      </c>
      <c r="M111" s="47">
        <v>613955.22</v>
      </c>
      <c r="N111" s="46">
        <v>57309.46</v>
      </c>
      <c r="O111" s="46">
        <v>11461.89</v>
      </c>
      <c r="P111" s="46">
        <v>45847.57</v>
      </c>
      <c r="Q111" s="30">
        <f t="shared" si="1"/>
        <v>795089.36</v>
      </c>
    </row>
    <row r="112" spans="1:17" ht="12.75">
      <c r="A112" s="53">
        <v>101</v>
      </c>
      <c r="B112" s="44" t="s">
        <v>132</v>
      </c>
      <c r="C112" s="45">
        <v>0.059983626372716</v>
      </c>
      <c r="D112" s="46">
        <v>20454.75</v>
      </c>
      <c r="E112" s="46">
        <v>3896.22</v>
      </c>
      <c r="F112" s="46">
        <v>16558.53</v>
      </c>
      <c r="G112" s="46">
        <v>1397.79</v>
      </c>
      <c r="H112" s="46">
        <v>279.56</v>
      </c>
      <c r="I112" s="46">
        <v>11.18</v>
      </c>
      <c r="J112" s="46">
        <v>1107.05</v>
      </c>
      <c r="K112" s="46">
        <v>314400.16000000003</v>
      </c>
      <c r="L112" s="46">
        <v>65426.58</v>
      </c>
      <c r="M112" s="47">
        <v>248973.58000000002</v>
      </c>
      <c r="N112" s="46">
        <v>24422.57</v>
      </c>
      <c r="O112" s="46">
        <v>4884.51</v>
      </c>
      <c r="P112" s="46">
        <v>19538.06</v>
      </c>
      <c r="Q112" s="30">
        <f t="shared" si="1"/>
        <v>286177.22000000003</v>
      </c>
    </row>
    <row r="113" spans="1:17" ht="12.75">
      <c r="A113" s="53">
        <v>102</v>
      </c>
      <c r="B113" s="44" t="s">
        <v>133</v>
      </c>
      <c r="C113" s="45">
        <v>0.104418625577576</v>
      </c>
      <c r="D113" s="46">
        <v>13248.8</v>
      </c>
      <c r="E113" s="46">
        <v>2140.55</v>
      </c>
      <c r="F113" s="46">
        <v>11108.25</v>
      </c>
      <c r="G113" s="46">
        <v>2433.26</v>
      </c>
      <c r="H113" s="46">
        <v>486.65</v>
      </c>
      <c r="I113" s="46">
        <v>19.47</v>
      </c>
      <c r="J113" s="46">
        <v>1927.14</v>
      </c>
      <c r="K113" s="46">
        <v>569369.17</v>
      </c>
      <c r="L113" s="46">
        <v>113873.85</v>
      </c>
      <c r="M113" s="47">
        <v>455495.32</v>
      </c>
      <c r="N113" s="46">
        <v>42514.46</v>
      </c>
      <c r="O113" s="46">
        <v>8502.89</v>
      </c>
      <c r="P113" s="46">
        <v>34011.57</v>
      </c>
      <c r="Q113" s="30">
        <f t="shared" si="1"/>
        <v>502542.28</v>
      </c>
    </row>
    <row r="114" spans="1:17" ht="12.75">
      <c r="A114" s="53">
        <v>103</v>
      </c>
      <c r="B114" s="44" t="s">
        <v>134</v>
      </c>
      <c r="C114" s="45">
        <v>0.085122802835891</v>
      </c>
      <c r="D114" s="46">
        <v>15110.18</v>
      </c>
      <c r="E114" s="46">
        <v>3486.44</v>
      </c>
      <c r="F114" s="46">
        <v>11623.74</v>
      </c>
      <c r="G114" s="46">
        <v>1983.63</v>
      </c>
      <c r="H114" s="46">
        <v>396.73</v>
      </c>
      <c r="I114" s="46">
        <v>15.87</v>
      </c>
      <c r="J114" s="46">
        <v>1571.03</v>
      </c>
      <c r="K114" s="46">
        <v>425929.67000000004</v>
      </c>
      <c r="L114" s="46">
        <v>92841.08</v>
      </c>
      <c r="M114" s="47">
        <v>333088.59</v>
      </c>
      <c r="N114" s="46">
        <v>34658.090000000004</v>
      </c>
      <c r="O114" s="46">
        <v>6931.62</v>
      </c>
      <c r="P114" s="46">
        <v>27726.47</v>
      </c>
      <c r="Q114" s="30">
        <f t="shared" si="1"/>
        <v>374009.8300000001</v>
      </c>
    </row>
    <row r="115" spans="1:17" ht="12.75">
      <c r="A115" s="53">
        <v>104</v>
      </c>
      <c r="B115" s="44" t="s">
        <v>135</v>
      </c>
      <c r="C115" s="45">
        <v>0.086025448554785</v>
      </c>
      <c r="D115" s="46">
        <v>24925.74</v>
      </c>
      <c r="E115" s="46">
        <v>5800.89</v>
      </c>
      <c r="F115" s="46">
        <v>19124.85</v>
      </c>
      <c r="G115" s="46">
        <v>2004.66</v>
      </c>
      <c r="H115" s="46">
        <v>400.93</v>
      </c>
      <c r="I115" s="46">
        <v>16.04</v>
      </c>
      <c r="J115" s="46">
        <v>1587.69</v>
      </c>
      <c r="K115" s="46">
        <v>469133.21</v>
      </c>
      <c r="L115" s="46">
        <v>93826.7</v>
      </c>
      <c r="M115" s="47">
        <v>375306.51</v>
      </c>
      <c r="N115" s="46">
        <v>35025.6</v>
      </c>
      <c r="O115" s="46">
        <v>7005.12</v>
      </c>
      <c r="P115" s="46">
        <v>28020.48</v>
      </c>
      <c r="Q115" s="30">
        <f t="shared" si="1"/>
        <v>424039.52999999997</v>
      </c>
    </row>
    <row r="116" spans="1:17" ht="12.75">
      <c r="A116" s="53">
        <v>105</v>
      </c>
      <c r="B116" s="44" t="s">
        <v>136</v>
      </c>
      <c r="C116" s="45">
        <v>0.473814140509032</v>
      </c>
      <c r="D116" s="46">
        <v>502431.88</v>
      </c>
      <c r="E116" s="46">
        <v>109756.03</v>
      </c>
      <c r="F116" s="46">
        <v>392675.85</v>
      </c>
      <c r="G116" s="46">
        <v>11041.29</v>
      </c>
      <c r="H116" s="46">
        <v>2208.26</v>
      </c>
      <c r="I116" s="46">
        <v>88.33</v>
      </c>
      <c r="J116" s="46">
        <v>8744.7</v>
      </c>
      <c r="K116" s="46">
        <v>2583041.21</v>
      </c>
      <c r="L116" s="46">
        <v>516608.23</v>
      </c>
      <c r="M116" s="47">
        <v>2066432.98</v>
      </c>
      <c r="N116" s="46">
        <v>192915.31</v>
      </c>
      <c r="O116" s="46">
        <v>38583.06</v>
      </c>
      <c r="P116" s="46">
        <v>154332.25</v>
      </c>
      <c r="Q116" s="30">
        <f t="shared" si="1"/>
        <v>2622185.78</v>
      </c>
    </row>
    <row r="117" spans="1:17" ht="12.75">
      <c r="A117" s="53">
        <v>106</v>
      </c>
      <c r="B117" s="44" t="s">
        <v>137</v>
      </c>
      <c r="C117" s="45">
        <v>0.085481654498065</v>
      </c>
      <c r="D117" s="46">
        <v>32307.46</v>
      </c>
      <c r="E117" s="46">
        <v>6201.73</v>
      </c>
      <c r="F117" s="46">
        <v>26105.73</v>
      </c>
      <c r="G117" s="46">
        <v>1991.99</v>
      </c>
      <c r="H117" s="46">
        <v>398.4</v>
      </c>
      <c r="I117" s="46">
        <v>15.94</v>
      </c>
      <c r="J117" s="46">
        <v>1577.65</v>
      </c>
      <c r="K117" s="46">
        <v>466166.9</v>
      </c>
      <c r="L117" s="46">
        <v>93233.44</v>
      </c>
      <c r="M117" s="47">
        <v>372933.46</v>
      </c>
      <c r="N117" s="46">
        <v>34804.2</v>
      </c>
      <c r="O117" s="46">
        <v>6960.84</v>
      </c>
      <c r="P117" s="46">
        <v>27843.36</v>
      </c>
      <c r="Q117" s="30">
        <f t="shared" si="1"/>
        <v>428460.2</v>
      </c>
    </row>
    <row r="118" spans="1:17" ht="12.75">
      <c r="A118" s="53">
        <v>107</v>
      </c>
      <c r="B118" s="44" t="s">
        <v>138</v>
      </c>
      <c r="C118" s="45">
        <v>0.138264152977556</v>
      </c>
      <c r="D118" s="46">
        <v>79917.96</v>
      </c>
      <c r="E118" s="46">
        <v>16304.39</v>
      </c>
      <c r="F118" s="46">
        <v>63613.57</v>
      </c>
      <c r="G118" s="46">
        <v>3221.96</v>
      </c>
      <c r="H118" s="46">
        <v>644.39</v>
      </c>
      <c r="I118" s="46">
        <v>25.78</v>
      </c>
      <c r="J118" s="46">
        <v>2551.79</v>
      </c>
      <c r="K118" s="46">
        <v>715635.58</v>
      </c>
      <c r="L118" s="46">
        <v>150782.14</v>
      </c>
      <c r="M118" s="47">
        <v>564853.44</v>
      </c>
      <c r="N118" s="46">
        <v>56294.799999999996</v>
      </c>
      <c r="O118" s="46">
        <v>11258.96</v>
      </c>
      <c r="P118" s="46">
        <v>45035.84</v>
      </c>
      <c r="Q118" s="30">
        <f t="shared" si="1"/>
        <v>676054.6399999999</v>
      </c>
    </row>
    <row r="119" spans="1:17" ht="12.75">
      <c r="A119" s="53">
        <v>108</v>
      </c>
      <c r="B119" s="44" t="s">
        <v>139</v>
      </c>
      <c r="C119" s="45">
        <v>0.150434649460244</v>
      </c>
      <c r="D119" s="46">
        <v>55837.21</v>
      </c>
      <c r="E119" s="46">
        <v>11715.22</v>
      </c>
      <c r="F119" s="46">
        <v>44121.99</v>
      </c>
      <c r="G119" s="46">
        <v>3505.56</v>
      </c>
      <c r="H119" s="46">
        <v>701.11</v>
      </c>
      <c r="I119" s="46">
        <v>28.04</v>
      </c>
      <c r="J119" s="46">
        <v>2776.41</v>
      </c>
      <c r="K119" s="46">
        <v>820102.95</v>
      </c>
      <c r="L119" s="46">
        <v>164020.62</v>
      </c>
      <c r="M119" s="47">
        <v>656082.33</v>
      </c>
      <c r="N119" s="46">
        <v>61250.060000000005</v>
      </c>
      <c r="O119" s="46">
        <v>12250.01</v>
      </c>
      <c r="P119" s="46">
        <v>49000.05</v>
      </c>
      <c r="Q119" s="30">
        <f t="shared" si="1"/>
        <v>751980.78</v>
      </c>
    </row>
    <row r="120" spans="1:17" ht="12.75">
      <c r="A120" s="53">
        <v>109</v>
      </c>
      <c r="B120" s="44" t="s">
        <v>140</v>
      </c>
      <c r="C120" s="45">
        <v>0.286209389091636</v>
      </c>
      <c r="D120" s="46">
        <v>241719.13</v>
      </c>
      <c r="E120" s="46">
        <v>49089.61</v>
      </c>
      <c r="F120" s="46">
        <v>192629.52</v>
      </c>
      <c r="G120" s="46">
        <v>6669.54</v>
      </c>
      <c r="H120" s="46">
        <v>1333.91</v>
      </c>
      <c r="I120" s="46">
        <v>53.36</v>
      </c>
      <c r="J120" s="46">
        <v>5282.27</v>
      </c>
      <c r="K120" s="46">
        <v>1485181.4500000002</v>
      </c>
      <c r="L120" s="46">
        <v>312053.87</v>
      </c>
      <c r="M120" s="47">
        <v>1173127.58</v>
      </c>
      <c r="N120" s="46">
        <v>116531.29</v>
      </c>
      <c r="O120" s="46">
        <v>23306.26</v>
      </c>
      <c r="P120" s="46">
        <v>93225.03</v>
      </c>
      <c r="Q120" s="30">
        <f t="shared" si="1"/>
        <v>1464264.4000000001</v>
      </c>
    </row>
    <row r="121" spans="1:17" ht="12.75">
      <c r="A121" s="53">
        <v>110</v>
      </c>
      <c r="B121" s="44" t="s">
        <v>141</v>
      </c>
      <c r="C121" s="45">
        <v>0.383033937375985</v>
      </c>
      <c r="D121" s="46">
        <v>887371.32</v>
      </c>
      <c r="E121" s="46">
        <v>176556.85</v>
      </c>
      <c r="F121" s="46">
        <v>710814.47</v>
      </c>
      <c r="G121" s="46">
        <v>8925.84</v>
      </c>
      <c r="H121" s="46">
        <v>1785.17</v>
      </c>
      <c r="I121" s="46">
        <v>71.41</v>
      </c>
      <c r="J121" s="46">
        <v>7069.26</v>
      </c>
      <c r="K121" s="46">
        <v>2088112.8900000001</v>
      </c>
      <c r="L121" s="46">
        <v>417622.55</v>
      </c>
      <c r="M121" s="47">
        <v>1670490.34</v>
      </c>
      <c r="N121" s="46">
        <v>155953.79</v>
      </c>
      <c r="O121" s="46">
        <v>31190.76</v>
      </c>
      <c r="P121" s="46">
        <v>124763.03</v>
      </c>
      <c r="Q121" s="30">
        <f t="shared" si="1"/>
        <v>2513137.1</v>
      </c>
    </row>
    <row r="122" spans="1:17" ht="12.75">
      <c r="A122" s="53">
        <v>111</v>
      </c>
      <c r="B122" s="44" t="s">
        <v>142</v>
      </c>
      <c r="C122" s="45">
        <v>1.01416918242832</v>
      </c>
      <c r="D122" s="46">
        <v>348726.74</v>
      </c>
      <c r="E122" s="46">
        <v>72594.27</v>
      </c>
      <c r="F122" s="46">
        <v>276132.47</v>
      </c>
      <c r="G122" s="46">
        <v>23633.16</v>
      </c>
      <c r="H122" s="46">
        <v>4726.63</v>
      </c>
      <c r="I122" s="46">
        <v>189.07</v>
      </c>
      <c r="J122" s="46">
        <v>18717.46</v>
      </c>
      <c r="K122" s="46">
        <v>5520289.580000001</v>
      </c>
      <c r="L122" s="46">
        <v>1105695.86</v>
      </c>
      <c r="M122" s="47">
        <v>4414593.720000001</v>
      </c>
      <c r="N122" s="46">
        <v>412923.01</v>
      </c>
      <c r="O122" s="46">
        <v>82584.6</v>
      </c>
      <c r="P122" s="46">
        <v>330338.41</v>
      </c>
      <c r="Q122" s="30">
        <f t="shared" si="1"/>
        <v>5039782.0600000005</v>
      </c>
    </row>
    <row r="123" spans="1:17" ht="12.75">
      <c r="A123" s="53">
        <v>112</v>
      </c>
      <c r="B123" s="44" t="s">
        <v>143</v>
      </c>
      <c r="C123" s="45">
        <v>0.077670332747173</v>
      </c>
      <c r="D123" s="46">
        <v>17867.46</v>
      </c>
      <c r="E123" s="46">
        <v>3995.49</v>
      </c>
      <c r="F123" s="46">
        <v>13871.97</v>
      </c>
      <c r="G123" s="46">
        <v>1809.95</v>
      </c>
      <c r="H123" s="46">
        <v>361.99</v>
      </c>
      <c r="I123" s="46">
        <v>14.48</v>
      </c>
      <c r="J123" s="46">
        <v>1433.48</v>
      </c>
      <c r="K123" s="46">
        <v>410864.61</v>
      </c>
      <c r="L123" s="46">
        <v>84719.42</v>
      </c>
      <c r="M123" s="47">
        <v>326145.19</v>
      </c>
      <c r="N123" s="46">
        <v>31623.79</v>
      </c>
      <c r="O123" s="46">
        <v>6324.76</v>
      </c>
      <c r="P123" s="46">
        <v>25299.03</v>
      </c>
      <c r="Q123" s="30">
        <f t="shared" si="1"/>
        <v>366749.67000000004</v>
      </c>
    </row>
    <row r="124" spans="1:17" ht="12.75">
      <c r="A124" s="53">
        <v>113</v>
      </c>
      <c r="B124" s="44" t="s">
        <v>144</v>
      </c>
      <c r="C124" s="45">
        <v>0.21890226464254</v>
      </c>
      <c r="D124" s="46">
        <v>693428.01</v>
      </c>
      <c r="E124" s="46">
        <v>142468.11</v>
      </c>
      <c r="F124" s="46">
        <v>550959.9</v>
      </c>
      <c r="G124" s="46">
        <v>5101.08</v>
      </c>
      <c r="H124" s="46">
        <v>1020.22</v>
      </c>
      <c r="I124" s="46">
        <v>40.81</v>
      </c>
      <c r="J124" s="46">
        <v>4040.05</v>
      </c>
      <c r="K124" s="46">
        <v>1193436.58</v>
      </c>
      <c r="L124" s="46">
        <v>238687.26</v>
      </c>
      <c r="M124" s="47">
        <v>954749.32</v>
      </c>
      <c r="N124" s="46">
        <v>89126.93</v>
      </c>
      <c r="O124" s="46">
        <v>17825.39</v>
      </c>
      <c r="P124" s="46">
        <v>71301.54</v>
      </c>
      <c r="Q124" s="30">
        <f t="shared" si="1"/>
        <v>1581050.81</v>
      </c>
    </row>
    <row r="125" spans="1:17" ht="12.75">
      <c r="A125" s="53">
        <v>114</v>
      </c>
      <c r="B125" s="44" t="s">
        <v>145</v>
      </c>
      <c r="C125" s="45">
        <v>0.083701585279116</v>
      </c>
      <c r="D125" s="46">
        <v>25521.23</v>
      </c>
      <c r="E125" s="46">
        <v>5048.48</v>
      </c>
      <c r="F125" s="46">
        <v>20472.75</v>
      </c>
      <c r="G125" s="46">
        <v>1950.49</v>
      </c>
      <c r="H125" s="46">
        <v>390.1</v>
      </c>
      <c r="I125" s="46">
        <v>15.6</v>
      </c>
      <c r="J125" s="46">
        <v>1544.79</v>
      </c>
      <c r="K125" s="46">
        <v>456471.76</v>
      </c>
      <c r="L125" s="46">
        <v>91294.44</v>
      </c>
      <c r="M125" s="47">
        <v>365177.32</v>
      </c>
      <c r="N125" s="46">
        <v>34079.44</v>
      </c>
      <c r="O125" s="46">
        <v>6815.89</v>
      </c>
      <c r="P125" s="46">
        <v>27263.55</v>
      </c>
      <c r="Q125" s="30">
        <f t="shared" si="1"/>
        <v>414458.41</v>
      </c>
    </row>
    <row r="126" spans="1:17" ht="12.75">
      <c r="A126" s="53">
        <v>115</v>
      </c>
      <c r="B126" s="44" t="s">
        <v>146</v>
      </c>
      <c r="C126" s="45">
        <v>0.782339971479672</v>
      </c>
      <c r="D126" s="46">
        <v>737901.29</v>
      </c>
      <c r="E126" s="46">
        <v>145429.07</v>
      </c>
      <c r="F126" s="46">
        <v>592472.22</v>
      </c>
      <c r="G126" s="46">
        <v>18230.85</v>
      </c>
      <c r="H126" s="46">
        <v>3646.17</v>
      </c>
      <c r="I126" s="46">
        <v>145.85</v>
      </c>
      <c r="J126" s="46">
        <v>14438.83</v>
      </c>
      <c r="K126" s="46">
        <v>4189563.41</v>
      </c>
      <c r="L126" s="46">
        <v>852930.19</v>
      </c>
      <c r="M126" s="47">
        <v>3336633.22</v>
      </c>
      <c r="N126" s="46">
        <v>318532.83</v>
      </c>
      <c r="O126" s="46">
        <v>63706.57</v>
      </c>
      <c r="P126" s="46">
        <v>254826.26</v>
      </c>
      <c r="Q126" s="30">
        <f t="shared" si="1"/>
        <v>4198370.53</v>
      </c>
    </row>
    <row r="127" spans="1:17" ht="12.75">
      <c r="A127" s="53">
        <v>116</v>
      </c>
      <c r="B127" s="44" t="s">
        <v>147</v>
      </c>
      <c r="C127" s="45">
        <v>0.071995134747244</v>
      </c>
      <c r="D127" s="46">
        <v>66948.56</v>
      </c>
      <c r="E127" s="46">
        <v>14462.18</v>
      </c>
      <c r="F127" s="46">
        <v>52486.38</v>
      </c>
      <c r="G127" s="46">
        <v>1677.7</v>
      </c>
      <c r="H127" s="46">
        <v>335.54</v>
      </c>
      <c r="I127" s="46">
        <v>13.42</v>
      </c>
      <c r="J127" s="46">
        <v>1328.74</v>
      </c>
      <c r="K127" s="46">
        <v>354302.86</v>
      </c>
      <c r="L127" s="46">
        <v>78515.74</v>
      </c>
      <c r="M127" s="47">
        <v>275787.12</v>
      </c>
      <c r="N127" s="46">
        <v>29313.1</v>
      </c>
      <c r="O127" s="46">
        <v>5862.62</v>
      </c>
      <c r="P127" s="46">
        <v>23450.48</v>
      </c>
      <c r="Q127" s="30">
        <f t="shared" si="1"/>
        <v>353052.72</v>
      </c>
    </row>
    <row r="128" spans="1:17" ht="12.75">
      <c r="A128" s="53">
        <v>117</v>
      </c>
      <c r="B128" s="44" t="s">
        <v>148</v>
      </c>
      <c r="C128" s="45">
        <v>0.08331279581991</v>
      </c>
      <c r="D128" s="46">
        <v>49769.45</v>
      </c>
      <c r="E128" s="46">
        <v>9514.72</v>
      </c>
      <c r="F128" s="46">
        <v>40254.73</v>
      </c>
      <c r="G128" s="46">
        <v>1941.44</v>
      </c>
      <c r="H128" s="46">
        <v>388.29</v>
      </c>
      <c r="I128" s="46">
        <v>15.53</v>
      </c>
      <c r="J128" s="46">
        <v>1537.62</v>
      </c>
      <c r="K128" s="46">
        <v>379259.47</v>
      </c>
      <c r="L128" s="46">
        <v>90869.47</v>
      </c>
      <c r="M128" s="47">
        <v>288390</v>
      </c>
      <c r="N128" s="46">
        <v>33921.14</v>
      </c>
      <c r="O128" s="46">
        <v>6784.23</v>
      </c>
      <c r="P128" s="46">
        <v>27136.91</v>
      </c>
      <c r="Q128" s="30">
        <f t="shared" si="1"/>
        <v>357319.25999999995</v>
      </c>
    </row>
    <row r="129" spans="1:17" ht="12.75">
      <c r="A129" s="53">
        <v>118</v>
      </c>
      <c r="B129" s="44" t="s">
        <v>149</v>
      </c>
      <c r="C129" s="45">
        <v>0.135638137906121</v>
      </c>
      <c r="D129" s="46">
        <v>53565.85</v>
      </c>
      <c r="E129" s="46">
        <v>11178.66</v>
      </c>
      <c r="F129" s="46">
        <v>42387.19</v>
      </c>
      <c r="G129" s="46">
        <v>3160.79</v>
      </c>
      <c r="H129" s="46">
        <v>632.16</v>
      </c>
      <c r="I129" s="46">
        <v>25.29</v>
      </c>
      <c r="J129" s="46">
        <v>2503.34</v>
      </c>
      <c r="K129" s="46">
        <v>739577.76</v>
      </c>
      <c r="L129" s="46">
        <v>147915.51</v>
      </c>
      <c r="M129" s="47">
        <v>591662.25</v>
      </c>
      <c r="N129" s="46">
        <v>55225.61</v>
      </c>
      <c r="O129" s="46">
        <v>11045.12</v>
      </c>
      <c r="P129" s="46">
        <v>44180.49</v>
      </c>
      <c r="Q129" s="30">
        <f t="shared" si="1"/>
        <v>680733.27</v>
      </c>
    </row>
    <row r="130" spans="1:17" ht="12.75">
      <c r="A130" s="53">
        <v>119</v>
      </c>
      <c r="B130" s="44" t="s">
        <v>150</v>
      </c>
      <c r="C130" s="45">
        <v>0.253023696723646</v>
      </c>
      <c r="D130" s="46">
        <v>243427.36</v>
      </c>
      <c r="E130" s="46">
        <v>51971.58</v>
      </c>
      <c r="F130" s="46">
        <v>191455.78</v>
      </c>
      <c r="G130" s="46">
        <v>5896.21</v>
      </c>
      <c r="H130" s="46">
        <v>1179.24</v>
      </c>
      <c r="I130" s="46">
        <v>47.17</v>
      </c>
      <c r="J130" s="46">
        <v>4669.8</v>
      </c>
      <c r="K130" s="46">
        <v>1278781.6</v>
      </c>
      <c r="L130" s="46">
        <v>275882.56</v>
      </c>
      <c r="M130" s="47">
        <v>1002899.04</v>
      </c>
      <c r="N130" s="46">
        <v>103019.59999999999</v>
      </c>
      <c r="O130" s="46">
        <v>20603.92</v>
      </c>
      <c r="P130" s="46">
        <v>82415.68</v>
      </c>
      <c r="Q130" s="30">
        <f t="shared" si="1"/>
        <v>1281440.3</v>
      </c>
    </row>
    <row r="131" spans="1:17" ht="12.75">
      <c r="A131" s="53">
        <v>120</v>
      </c>
      <c r="B131" s="44" t="s">
        <v>151</v>
      </c>
      <c r="C131" s="45">
        <v>0.16829981661038</v>
      </c>
      <c r="D131" s="46">
        <v>77893.05</v>
      </c>
      <c r="E131" s="46">
        <v>16081.1</v>
      </c>
      <c r="F131" s="46">
        <v>61811.95</v>
      </c>
      <c r="G131" s="46">
        <v>3921.89</v>
      </c>
      <c r="H131" s="46">
        <v>784.38</v>
      </c>
      <c r="I131" s="46">
        <v>31.38</v>
      </c>
      <c r="J131" s="46">
        <v>3106.13</v>
      </c>
      <c r="K131" s="46">
        <v>816965.06</v>
      </c>
      <c r="L131" s="46">
        <v>183519.28</v>
      </c>
      <c r="M131" s="47">
        <v>633445.78</v>
      </c>
      <c r="N131" s="46">
        <v>68523.94</v>
      </c>
      <c r="O131" s="46">
        <v>13704.79</v>
      </c>
      <c r="P131" s="46">
        <v>54819.15</v>
      </c>
      <c r="Q131" s="30">
        <f t="shared" si="1"/>
        <v>753183.01</v>
      </c>
    </row>
    <row r="132" spans="1:17" ht="12.75">
      <c r="A132" s="53">
        <v>121</v>
      </c>
      <c r="B132" s="44" t="s">
        <v>152</v>
      </c>
      <c r="C132" s="45">
        <v>0.192433505309055</v>
      </c>
      <c r="D132" s="46">
        <v>399178.5</v>
      </c>
      <c r="E132" s="46">
        <v>77924.37</v>
      </c>
      <c r="F132" s="46">
        <v>321254.13</v>
      </c>
      <c r="G132" s="46">
        <v>4484.28</v>
      </c>
      <c r="H132" s="46">
        <v>896.86</v>
      </c>
      <c r="I132" s="46">
        <v>35.87</v>
      </c>
      <c r="J132" s="46">
        <v>3551.55</v>
      </c>
      <c r="K132" s="46">
        <v>1040949.1699999999</v>
      </c>
      <c r="L132" s="46">
        <v>209827.81</v>
      </c>
      <c r="M132" s="47">
        <v>831121.36</v>
      </c>
      <c r="N132" s="46">
        <v>78350.06</v>
      </c>
      <c r="O132" s="46">
        <v>15670.01</v>
      </c>
      <c r="P132" s="46">
        <v>62680.05</v>
      </c>
      <c r="Q132" s="30">
        <f t="shared" si="1"/>
        <v>1218607.09</v>
      </c>
    </row>
    <row r="133" spans="1:17" ht="12.75">
      <c r="A133" s="53">
        <v>122</v>
      </c>
      <c r="B133" s="44" t="s">
        <v>153</v>
      </c>
      <c r="C133" s="45">
        <v>0.233560699039844</v>
      </c>
      <c r="D133" s="46">
        <v>79307.13</v>
      </c>
      <c r="E133" s="46">
        <v>16437.81</v>
      </c>
      <c r="F133" s="46">
        <v>62869.32</v>
      </c>
      <c r="G133" s="46">
        <v>5442.65</v>
      </c>
      <c r="H133" s="46">
        <v>1088.53</v>
      </c>
      <c r="I133" s="46">
        <v>43.54</v>
      </c>
      <c r="J133" s="46">
        <v>4310.58</v>
      </c>
      <c r="K133" s="46">
        <v>1273287.48</v>
      </c>
      <c r="L133" s="46">
        <v>254657.49</v>
      </c>
      <c r="M133" s="47">
        <v>1018629.99</v>
      </c>
      <c r="N133" s="46">
        <v>95095.16</v>
      </c>
      <c r="O133" s="46">
        <v>19019.03</v>
      </c>
      <c r="P133" s="46">
        <v>76076.13</v>
      </c>
      <c r="Q133" s="30">
        <f t="shared" si="1"/>
        <v>1161886.02</v>
      </c>
    </row>
    <row r="134" spans="1:17" ht="12.75">
      <c r="A134" s="53">
        <v>123</v>
      </c>
      <c r="B134" s="44" t="s">
        <v>154</v>
      </c>
      <c r="C134" s="45">
        <v>0.110929754830571</v>
      </c>
      <c r="D134" s="46">
        <v>109004.93</v>
      </c>
      <c r="E134" s="46">
        <v>24283.02</v>
      </c>
      <c r="F134" s="46">
        <v>84721.91</v>
      </c>
      <c r="G134" s="46">
        <v>2584.99</v>
      </c>
      <c r="H134" s="46">
        <v>517</v>
      </c>
      <c r="I134" s="46">
        <v>20.68</v>
      </c>
      <c r="J134" s="46">
        <v>2047.31</v>
      </c>
      <c r="K134" s="46">
        <v>596675.8300000001</v>
      </c>
      <c r="L134" s="46">
        <v>120973.07</v>
      </c>
      <c r="M134" s="47">
        <v>475702.76</v>
      </c>
      <c r="N134" s="46">
        <v>45165.49</v>
      </c>
      <c r="O134" s="46">
        <v>9033.1</v>
      </c>
      <c r="P134" s="46">
        <v>36132.39</v>
      </c>
      <c r="Q134" s="30">
        <f t="shared" si="1"/>
        <v>598604.37</v>
      </c>
    </row>
    <row r="135" spans="1:17" ht="12.75">
      <c r="A135" s="53">
        <v>124</v>
      </c>
      <c r="B135" s="44" t="s">
        <v>155</v>
      </c>
      <c r="C135" s="45">
        <v>1.81684499935398</v>
      </c>
      <c r="D135" s="46">
        <v>2423780.49</v>
      </c>
      <c r="E135" s="46">
        <v>508691.06</v>
      </c>
      <c r="F135" s="46">
        <v>1915089.43</v>
      </c>
      <c r="G135" s="46">
        <v>42337.89</v>
      </c>
      <c r="H135" s="46">
        <v>8467.58</v>
      </c>
      <c r="I135" s="46">
        <v>338.7</v>
      </c>
      <c r="J135" s="46">
        <v>33531.61</v>
      </c>
      <c r="K135" s="46">
        <v>9904025.2</v>
      </c>
      <c r="L135" s="46">
        <v>1980805.07</v>
      </c>
      <c r="M135" s="47">
        <v>7923220.13</v>
      </c>
      <c r="N135" s="46">
        <v>739735.66</v>
      </c>
      <c r="O135" s="46">
        <v>147947.13</v>
      </c>
      <c r="P135" s="46">
        <v>591788.53</v>
      </c>
      <c r="Q135" s="30">
        <f t="shared" si="1"/>
        <v>10463629.7</v>
      </c>
    </row>
    <row r="136" spans="1:17" ht="12.75">
      <c r="A136" s="53">
        <v>125</v>
      </c>
      <c r="B136" s="44" t="s">
        <v>156</v>
      </c>
      <c r="C136" s="45">
        <v>0.125709221756205</v>
      </c>
      <c r="D136" s="46">
        <v>15640.27</v>
      </c>
      <c r="E136" s="46">
        <v>2882.13</v>
      </c>
      <c r="F136" s="46">
        <v>12758.14</v>
      </c>
      <c r="G136" s="46">
        <v>2929.41</v>
      </c>
      <c r="H136" s="46">
        <v>585.88</v>
      </c>
      <c r="I136" s="46">
        <v>23.44</v>
      </c>
      <c r="J136" s="46">
        <v>2320.09</v>
      </c>
      <c r="K136" s="46">
        <v>584801.6599999999</v>
      </c>
      <c r="L136" s="46">
        <v>137086.61</v>
      </c>
      <c r="M136" s="47">
        <v>447715.05</v>
      </c>
      <c r="N136" s="46">
        <v>51183.01</v>
      </c>
      <c r="O136" s="46">
        <v>10236.6</v>
      </c>
      <c r="P136" s="46">
        <v>40946.41</v>
      </c>
      <c r="Q136" s="30">
        <f t="shared" si="1"/>
        <v>503739.68999999994</v>
      </c>
    </row>
    <row r="137" spans="1:17" ht="12.75">
      <c r="A137" s="53">
        <v>126</v>
      </c>
      <c r="B137" s="44" t="s">
        <v>157</v>
      </c>
      <c r="C137" s="45">
        <v>0.237961709694498</v>
      </c>
      <c r="D137" s="46">
        <v>96309.15</v>
      </c>
      <c r="E137" s="46">
        <v>18086.07</v>
      </c>
      <c r="F137" s="46">
        <v>78223.08</v>
      </c>
      <c r="G137" s="46">
        <v>5545.21</v>
      </c>
      <c r="H137" s="46">
        <v>1109.04</v>
      </c>
      <c r="I137" s="46">
        <v>44.36</v>
      </c>
      <c r="J137" s="46">
        <v>4391.81</v>
      </c>
      <c r="K137" s="46">
        <v>1289097.4100000001</v>
      </c>
      <c r="L137" s="46">
        <v>259457.37</v>
      </c>
      <c r="M137" s="47">
        <v>1029640.04</v>
      </c>
      <c r="N137" s="46">
        <v>96887.05</v>
      </c>
      <c r="O137" s="46">
        <v>19377.41</v>
      </c>
      <c r="P137" s="46">
        <v>77509.64</v>
      </c>
      <c r="Q137" s="30">
        <f t="shared" si="1"/>
        <v>1189764.5699999998</v>
      </c>
    </row>
    <row r="138" spans="1:17" ht="12.75">
      <c r="A138" s="53">
        <v>127</v>
      </c>
      <c r="B138" s="44" t="s">
        <v>158</v>
      </c>
      <c r="C138" s="45">
        <v>0.2446150157642</v>
      </c>
      <c r="D138" s="46">
        <v>448917.5</v>
      </c>
      <c r="E138" s="46">
        <v>85088.39</v>
      </c>
      <c r="F138" s="46">
        <v>363829.11</v>
      </c>
      <c r="G138" s="46">
        <v>5700.25</v>
      </c>
      <c r="H138" s="46">
        <v>1140.05</v>
      </c>
      <c r="I138" s="46">
        <v>45.6</v>
      </c>
      <c r="J138" s="46">
        <v>4514.6</v>
      </c>
      <c r="K138" s="46">
        <v>1325409.45</v>
      </c>
      <c r="L138" s="46">
        <v>266719.82</v>
      </c>
      <c r="M138" s="47">
        <v>1058689.63</v>
      </c>
      <c r="N138" s="46">
        <v>99595.98</v>
      </c>
      <c r="O138" s="46">
        <v>19919.2</v>
      </c>
      <c r="P138" s="46">
        <v>79676.78</v>
      </c>
      <c r="Q138" s="30">
        <f t="shared" si="1"/>
        <v>1506710.1199999999</v>
      </c>
    </row>
    <row r="139" spans="1:17" ht="12.75">
      <c r="A139" s="53">
        <v>128</v>
      </c>
      <c r="B139" s="44" t="s">
        <v>159</v>
      </c>
      <c r="C139" s="45">
        <v>2.84914285697998</v>
      </c>
      <c r="D139" s="46">
        <v>2678272.54</v>
      </c>
      <c r="E139" s="46">
        <v>540395.33</v>
      </c>
      <c r="F139" s="46">
        <v>2137877.21</v>
      </c>
      <c r="G139" s="46">
        <v>66393.53</v>
      </c>
      <c r="H139" s="46">
        <v>13278.71</v>
      </c>
      <c r="I139" s="46">
        <v>531.15</v>
      </c>
      <c r="J139" s="46">
        <v>52583.67</v>
      </c>
      <c r="K139" s="46">
        <v>15530190.52</v>
      </c>
      <c r="L139" s="46">
        <v>3106038.11</v>
      </c>
      <c r="M139" s="47">
        <v>12424152.41</v>
      </c>
      <c r="N139" s="46">
        <v>1160039.83</v>
      </c>
      <c r="O139" s="46">
        <v>232007.97</v>
      </c>
      <c r="P139" s="46">
        <v>928031.86</v>
      </c>
      <c r="Q139" s="30">
        <f t="shared" si="1"/>
        <v>15542645.149999999</v>
      </c>
    </row>
    <row r="140" spans="1:17" ht="12.75">
      <c r="A140" s="53">
        <v>129</v>
      </c>
      <c r="B140" s="44" t="s">
        <v>160</v>
      </c>
      <c r="C140" s="45">
        <v>0.061273340285951</v>
      </c>
      <c r="D140" s="46">
        <v>21418.71</v>
      </c>
      <c r="E140" s="46">
        <v>4214.93</v>
      </c>
      <c r="F140" s="46">
        <v>17203.78</v>
      </c>
      <c r="G140" s="46">
        <v>1427.85</v>
      </c>
      <c r="H140" s="46">
        <v>285.57</v>
      </c>
      <c r="I140" s="46">
        <v>11.42</v>
      </c>
      <c r="J140" s="46">
        <v>1130.86</v>
      </c>
      <c r="K140" s="46">
        <v>334129.72</v>
      </c>
      <c r="L140" s="46">
        <v>66826.04</v>
      </c>
      <c r="M140" s="47">
        <v>267303.68</v>
      </c>
      <c r="N140" s="46">
        <v>24947.690000000002</v>
      </c>
      <c r="O140" s="46">
        <v>4989.54</v>
      </c>
      <c r="P140" s="46">
        <v>19958.15</v>
      </c>
      <c r="Q140" s="30">
        <f t="shared" si="1"/>
        <v>305596.47000000003</v>
      </c>
    </row>
    <row r="141" spans="1:17" ht="12.75">
      <c r="A141" s="53">
        <v>130</v>
      </c>
      <c r="B141" s="44" t="s">
        <v>161</v>
      </c>
      <c r="C141" s="45">
        <v>0.071452568595839</v>
      </c>
      <c r="D141" s="46">
        <v>17825.17</v>
      </c>
      <c r="E141" s="46">
        <v>3753.77</v>
      </c>
      <c r="F141" s="46">
        <v>14071.4</v>
      </c>
      <c r="G141" s="46">
        <v>1665.06</v>
      </c>
      <c r="H141" s="46">
        <v>333.01</v>
      </c>
      <c r="I141" s="46">
        <v>13.32</v>
      </c>
      <c r="J141" s="46">
        <v>1318.73</v>
      </c>
      <c r="K141" s="46">
        <v>389702.76</v>
      </c>
      <c r="L141" s="46">
        <v>77940.6</v>
      </c>
      <c r="M141" s="47">
        <v>311762.16</v>
      </c>
      <c r="N141" s="46">
        <v>29092.199999999997</v>
      </c>
      <c r="O141" s="46">
        <v>5818.44</v>
      </c>
      <c r="P141" s="46">
        <v>23273.76</v>
      </c>
      <c r="Q141" s="30">
        <f aca="true" t="shared" si="2" ref="Q141:Q204">+F141+J141+M141+P141</f>
        <v>350426.05</v>
      </c>
    </row>
    <row r="142" spans="1:17" ht="12.75">
      <c r="A142" s="53">
        <v>131</v>
      </c>
      <c r="B142" s="44" t="s">
        <v>162</v>
      </c>
      <c r="C142" s="45">
        <v>0.165980901237011</v>
      </c>
      <c r="D142" s="46">
        <v>221339.92</v>
      </c>
      <c r="E142" s="46">
        <v>46213.92</v>
      </c>
      <c r="F142" s="46">
        <v>175126</v>
      </c>
      <c r="G142" s="46">
        <v>3867.84</v>
      </c>
      <c r="H142" s="46">
        <v>773.57</v>
      </c>
      <c r="I142" s="46">
        <v>30.94</v>
      </c>
      <c r="J142" s="46">
        <v>3063.33</v>
      </c>
      <c r="K142" s="46">
        <v>904960.8099999999</v>
      </c>
      <c r="L142" s="46">
        <v>180992.21</v>
      </c>
      <c r="M142" s="47">
        <v>723968.6</v>
      </c>
      <c r="N142" s="46">
        <v>67579.79000000001</v>
      </c>
      <c r="O142" s="46">
        <v>13515.96</v>
      </c>
      <c r="P142" s="46">
        <v>54063.83</v>
      </c>
      <c r="Q142" s="30">
        <f t="shared" si="2"/>
        <v>956221.7599999999</v>
      </c>
    </row>
    <row r="143" spans="1:17" ht="12.75">
      <c r="A143" s="53">
        <v>132</v>
      </c>
      <c r="B143" s="44" t="s">
        <v>163</v>
      </c>
      <c r="C143" s="45">
        <v>0.378593386948841</v>
      </c>
      <c r="D143" s="46">
        <v>344286.76</v>
      </c>
      <c r="E143" s="46">
        <v>69823.06</v>
      </c>
      <c r="F143" s="46">
        <v>274463.7</v>
      </c>
      <c r="G143" s="46">
        <v>8822.36</v>
      </c>
      <c r="H143" s="46">
        <v>1764.47</v>
      </c>
      <c r="I143" s="46">
        <v>70.58</v>
      </c>
      <c r="J143" s="46">
        <v>6987.31</v>
      </c>
      <c r="K143" s="46">
        <v>2064009.44</v>
      </c>
      <c r="L143" s="46">
        <v>412801.98</v>
      </c>
      <c r="M143" s="47">
        <v>1651207.46</v>
      </c>
      <c r="N143" s="46">
        <v>154145.8</v>
      </c>
      <c r="O143" s="46">
        <v>30829.16</v>
      </c>
      <c r="P143" s="46">
        <v>123316.64</v>
      </c>
      <c r="Q143" s="30">
        <f t="shared" si="2"/>
        <v>2055975.1099999999</v>
      </c>
    </row>
    <row r="144" spans="1:17" ht="12.75">
      <c r="A144" s="53">
        <v>133</v>
      </c>
      <c r="B144" s="44" t="s">
        <v>164</v>
      </c>
      <c r="C144" s="45">
        <v>0.082578762000429</v>
      </c>
      <c r="D144" s="46">
        <v>12552.43</v>
      </c>
      <c r="E144" s="46">
        <v>1842.83</v>
      </c>
      <c r="F144" s="46">
        <v>10709.6</v>
      </c>
      <c r="G144" s="46">
        <v>1924.33</v>
      </c>
      <c r="H144" s="46">
        <v>384.87</v>
      </c>
      <c r="I144" s="46">
        <v>15.39</v>
      </c>
      <c r="J144" s="46">
        <v>1524.07</v>
      </c>
      <c r="K144" s="46">
        <v>375266.23</v>
      </c>
      <c r="L144" s="46">
        <v>90070.88</v>
      </c>
      <c r="M144" s="47">
        <v>285195.35</v>
      </c>
      <c r="N144" s="46">
        <v>33622.27</v>
      </c>
      <c r="O144" s="46">
        <v>6724.45</v>
      </c>
      <c r="P144" s="46">
        <v>26897.82</v>
      </c>
      <c r="Q144" s="30">
        <f t="shared" si="2"/>
        <v>324326.83999999997</v>
      </c>
    </row>
    <row r="145" spans="1:17" ht="12.75">
      <c r="A145" s="53">
        <v>134</v>
      </c>
      <c r="B145" s="44" t="s">
        <v>165</v>
      </c>
      <c r="C145" s="45">
        <v>0.204292956693278</v>
      </c>
      <c r="D145" s="46">
        <v>105810.06</v>
      </c>
      <c r="E145" s="46">
        <v>23563.7</v>
      </c>
      <c r="F145" s="46">
        <v>82246.36</v>
      </c>
      <c r="G145" s="46">
        <v>4760.65</v>
      </c>
      <c r="H145" s="46">
        <v>952.13</v>
      </c>
      <c r="I145" s="46">
        <v>38.09</v>
      </c>
      <c r="J145" s="46">
        <v>3770.43</v>
      </c>
      <c r="K145" s="46">
        <v>1113784.85</v>
      </c>
      <c r="L145" s="46">
        <v>222756.92</v>
      </c>
      <c r="M145" s="47">
        <v>891027.93</v>
      </c>
      <c r="N145" s="46">
        <v>83178.69</v>
      </c>
      <c r="O145" s="46">
        <v>16635.74</v>
      </c>
      <c r="P145" s="46">
        <v>66542.95</v>
      </c>
      <c r="Q145" s="30">
        <f t="shared" si="2"/>
        <v>1043587.67</v>
      </c>
    </row>
    <row r="146" spans="1:17" ht="12.75">
      <c r="A146" s="53">
        <v>135</v>
      </c>
      <c r="B146" s="44" t="s">
        <v>166</v>
      </c>
      <c r="C146" s="45">
        <v>1.49042444379038</v>
      </c>
      <c r="D146" s="46">
        <v>1133729.11</v>
      </c>
      <c r="E146" s="46">
        <v>233830.39</v>
      </c>
      <c r="F146" s="46">
        <v>899898.72</v>
      </c>
      <c r="G146" s="46">
        <v>34731.34</v>
      </c>
      <c r="H146" s="46">
        <v>6946.27</v>
      </c>
      <c r="I146" s="46">
        <v>277.85</v>
      </c>
      <c r="J146" s="46">
        <v>27507.22</v>
      </c>
      <c r="K146" s="46">
        <v>8124028.74</v>
      </c>
      <c r="L146" s="46">
        <v>1624805.77</v>
      </c>
      <c r="M146" s="47">
        <v>6499222.97</v>
      </c>
      <c r="N146" s="46">
        <v>606832.24</v>
      </c>
      <c r="O146" s="46">
        <v>121366.45</v>
      </c>
      <c r="P146" s="46">
        <v>485465.79</v>
      </c>
      <c r="Q146" s="30">
        <f t="shared" si="2"/>
        <v>7912094.7</v>
      </c>
    </row>
    <row r="147" spans="1:17" ht="12.75">
      <c r="A147" s="53">
        <v>136</v>
      </c>
      <c r="B147" s="44" t="s">
        <v>167</v>
      </c>
      <c r="C147" s="45">
        <v>0.093800773902956</v>
      </c>
      <c r="D147" s="46">
        <v>26212.13</v>
      </c>
      <c r="E147" s="46">
        <v>5711.38</v>
      </c>
      <c r="F147" s="46">
        <v>20500.75</v>
      </c>
      <c r="G147" s="46">
        <v>2185.84</v>
      </c>
      <c r="H147" s="46">
        <v>437.17</v>
      </c>
      <c r="I147" s="46">
        <v>17.49</v>
      </c>
      <c r="J147" s="46">
        <v>1731.18</v>
      </c>
      <c r="K147" s="46">
        <v>498774.98</v>
      </c>
      <c r="L147" s="46">
        <v>102301.41</v>
      </c>
      <c r="M147" s="47">
        <v>396473.57</v>
      </c>
      <c r="N147" s="46">
        <v>38191.36</v>
      </c>
      <c r="O147" s="46">
        <v>7638.27</v>
      </c>
      <c r="P147" s="46">
        <v>30553.09</v>
      </c>
      <c r="Q147" s="30">
        <f t="shared" si="2"/>
        <v>449258.59</v>
      </c>
    </row>
    <row r="148" spans="1:17" ht="12.75">
      <c r="A148" s="53">
        <v>137</v>
      </c>
      <c r="B148" s="44" t="s">
        <v>168</v>
      </c>
      <c r="C148" s="45">
        <v>0.091161289953067</v>
      </c>
      <c r="D148" s="46">
        <v>78329.77</v>
      </c>
      <c r="E148" s="46">
        <v>16782.53</v>
      </c>
      <c r="F148" s="46">
        <v>61547.24</v>
      </c>
      <c r="G148" s="46">
        <v>2124.31</v>
      </c>
      <c r="H148" s="46">
        <v>424.86</v>
      </c>
      <c r="I148" s="46">
        <v>16.99</v>
      </c>
      <c r="J148" s="46">
        <v>1682.46</v>
      </c>
      <c r="K148" s="46">
        <v>396494.77999999997</v>
      </c>
      <c r="L148" s="46">
        <v>99425.11</v>
      </c>
      <c r="M148" s="47">
        <v>297069.67</v>
      </c>
      <c r="N148" s="46">
        <v>37116.69</v>
      </c>
      <c r="O148" s="46">
        <v>7423.34</v>
      </c>
      <c r="P148" s="46">
        <v>29693.35</v>
      </c>
      <c r="Q148" s="30">
        <f t="shared" si="2"/>
        <v>389992.72</v>
      </c>
    </row>
    <row r="149" spans="1:17" ht="12.75">
      <c r="A149" s="53">
        <v>138</v>
      </c>
      <c r="B149" s="44" t="s">
        <v>169</v>
      </c>
      <c r="C149" s="45">
        <v>0.19683211351248</v>
      </c>
      <c r="D149" s="46">
        <v>110728.14</v>
      </c>
      <c r="E149" s="46">
        <v>21021.87</v>
      </c>
      <c r="F149" s="46">
        <v>89706.27</v>
      </c>
      <c r="G149" s="46">
        <v>4586.78</v>
      </c>
      <c r="H149" s="46">
        <v>917.36</v>
      </c>
      <c r="I149" s="46">
        <v>36.69</v>
      </c>
      <c r="J149" s="46">
        <v>3632.73</v>
      </c>
      <c r="K149" s="46">
        <v>972519.22</v>
      </c>
      <c r="L149" s="46">
        <v>214630.04</v>
      </c>
      <c r="M149" s="47">
        <v>757889.1799999999</v>
      </c>
      <c r="N149" s="46">
        <v>80140.98</v>
      </c>
      <c r="O149" s="46">
        <v>16028.2</v>
      </c>
      <c r="P149" s="46">
        <v>64112.78</v>
      </c>
      <c r="Q149" s="30">
        <f t="shared" si="2"/>
        <v>915340.96</v>
      </c>
    </row>
    <row r="150" spans="1:17" ht="12.75">
      <c r="A150" s="53">
        <v>139</v>
      </c>
      <c r="B150" s="44" t="s">
        <v>170</v>
      </c>
      <c r="C150" s="45">
        <v>0.090627558295091</v>
      </c>
      <c r="D150" s="46">
        <v>20702.71</v>
      </c>
      <c r="E150" s="46">
        <v>4110.7</v>
      </c>
      <c r="F150" s="46">
        <v>16592.01</v>
      </c>
      <c r="G150" s="46">
        <v>2111.89</v>
      </c>
      <c r="H150" s="46">
        <v>422.38</v>
      </c>
      <c r="I150" s="46">
        <v>16.9</v>
      </c>
      <c r="J150" s="46">
        <v>1672.61</v>
      </c>
      <c r="K150" s="46">
        <v>494226.83</v>
      </c>
      <c r="L150" s="46">
        <v>98845.5</v>
      </c>
      <c r="M150" s="47">
        <v>395381.33</v>
      </c>
      <c r="N150" s="46">
        <v>36899.37</v>
      </c>
      <c r="O150" s="46">
        <v>7379.87</v>
      </c>
      <c r="P150" s="46">
        <v>29519.5</v>
      </c>
      <c r="Q150" s="30">
        <f t="shared" si="2"/>
        <v>443165.45</v>
      </c>
    </row>
    <row r="151" spans="1:17" ht="12.75">
      <c r="A151" s="53">
        <v>140</v>
      </c>
      <c r="B151" s="44" t="s">
        <v>171</v>
      </c>
      <c r="C151" s="45">
        <v>0.123733959536291</v>
      </c>
      <c r="D151" s="46">
        <v>57135.14</v>
      </c>
      <c r="E151" s="46">
        <v>12506.61</v>
      </c>
      <c r="F151" s="46">
        <v>44628.53</v>
      </c>
      <c r="G151" s="46">
        <v>2883.38</v>
      </c>
      <c r="H151" s="46">
        <v>576.68</v>
      </c>
      <c r="I151" s="46">
        <v>23.07</v>
      </c>
      <c r="J151" s="46">
        <v>2283.63</v>
      </c>
      <c r="K151" s="46">
        <v>661910.6299999999</v>
      </c>
      <c r="L151" s="46">
        <v>134928.59</v>
      </c>
      <c r="M151" s="47">
        <v>526982.0399999999</v>
      </c>
      <c r="N151" s="46">
        <v>50378.77</v>
      </c>
      <c r="O151" s="46">
        <v>10075.75</v>
      </c>
      <c r="P151" s="46">
        <v>40303.02</v>
      </c>
      <c r="Q151" s="30">
        <f t="shared" si="2"/>
        <v>614197.22</v>
      </c>
    </row>
    <row r="152" spans="1:17" ht="12.75">
      <c r="A152" s="53">
        <v>141</v>
      </c>
      <c r="B152" s="44" t="s">
        <v>172</v>
      </c>
      <c r="C152" s="45">
        <v>0.157750873283655</v>
      </c>
      <c r="D152" s="46">
        <v>121346.69</v>
      </c>
      <c r="E152" s="46">
        <v>24751.9</v>
      </c>
      <c r="F152" s="46">
        <v>96594.79</v>
      </c>
      <c r="G152" s="46">
        <v>3676.06</v>
      </c>
      <c r="H152" s="46">
        <v>735.21</v>
      </c>
      <c r="I152" s="46">
        <v>29.41</v>
      </c>
      <c r="J152" s="46">
        <v>2911.44</v>
      </c>
      <c r="K152" s="46">
        <v>847362.85</v>
      </c>
      <c r="L152" s="46">
        <v>172018.99</v>
      </c>
      <c r="M152" s="47">
        <v>675343.86</v>
      </c>
      <c r="N152" s="46">
        <v>64228.9</v>
      </c>
      <c r="O152" s="46">
        <v>12845.78</v>
      </c>
      <c r="P152" s="46">
        <v>51383.12</v>
      </c>
      <c r="Q152" s="30">
        <f t="shared" si="2"/>
        <v>826233.21</v>
      </c>
    </row>
    <row r="153" spans="1:17" ht="12.75">
      <c r="A153" s="53">
        <v>142</v>
      </c>
      <c r="B153" s="44" t="s">
        <v>173</v>
      </c>
      <c r="C153" s="45">
        <v>0.113485476438378</v>
      </c>
      <c r="D153" s="46">
        <v>4235.6</v>
      </c>
      <c r="E153" s="46">
        <v>294.8</v>
      </c>
      <c r="F153" s="46">
        <v>3940.8</v>
      </c>
      <c r="G153" s="46">
        <v>2644.56</v>
      </c>
      <c r="H153" s="46">
        <v>528.91</v>
      </c>
      <c r="I153" s="46">
        <v>21.16</v>
      </c>
      <c r="J153" s="46">
        <v>2094.49</v>
      </c>
      <c r="K153" s="46">
        <v>618805.6</v>
      </c>
      <c r="L153" s="46">
        <v>123761.15</v>
      </c>
      <c r="M153" s="47">
        <v>495044.45</v>
      </c>
      <c r="N153" s="46">
        <v>46206.06</v>
      </c>
      <c r="O153" s="46">
        <v>9241.21</v>
      </c>
      <c r="P153" s="46">
        <v>36964.85</v>
      </c>
      <c r="Q153" s="30">
        <f t="shared" si="2"/>
        <v>538044.59</v>
      </c>
    </row>
    <row r="154" spans="1:17" ht="12.75">
      <c r="A154" s="53">
        <v>143</v>
      </c>
      <c r="B154" s="44" t="s">
        <v>174</v>
      </c>
      <c r="C154" s="45">
        <v>0.685845454864827</v>
      </c>
      <c r="D154" s="46">
        <v>367687.51</v>
      </c>
      <c r="E154" s="46">
        <v>77129.05</v>
      </c>
      <c r="F154" s="46">
        <v>290558.46</v>
      </c>
      <c r="G154" s="46">
        <v>15982.24</v>
      </c>
      <c r="H154" s="46">
        <v>3196.45</v>
      </c>
      <c r="I154" s="46">
        <v>127.86</v>
      </c>
      <c r="J154" s="46">
        <v>12657.93</v>
      </c>
      <c r="K154" s="46">
        <v>4033626.54</v>
      </c>
      <c r="L154" s="46">
        <v>806725.35</v>
      </c>
      <c r="M154" s="47">
        <v>3226901.19</v>
      </c>
      <c r="N154" s="46">
        <v>279244.7</v>
      </c>
      <c r="O154" s="46">
        <v>55848.94</v>
      </c>
      <c r="P154" s="46">
        <v>223395.76</v>
      </c>
      <c r="Q154" s="30">
        <f t="shared" si="2"/>
        <v>3753513.34</v>
      </c>
    </row>
    <row r="155" spans="1:17" ht="12.75">
      <c r="A155" s="53">
        <v>144</v>
      </c>
      <c r="B155" s="44" t="s">
        <v>175</v>
      </c>
      <c r="C155" s="45">
        <v>1.27682959552141</v>
      </c>
      <c r="D155" s="46">
        <v>1633810.37</v>
      </c>
      <c r="E155" s="46">
        <v>327444.25</v>
      </c>
      <c r="F155" s="46">
        <v>1306366.12</v>
      </c>
      <c r="G155" s="46">
        <v>29753.94</v>
      </c>
      <c r="H155" s="46">
        <v>5950.79</v>
      </c>
      <c r="I155" s="46">
        <v>238.03</v>
      </c>
      <c r="J155" s="46">
        <v>23565.12</v>
      </c>
      <c r="K155" s="46">
        <v>6859157.23</v>
      </c>
      <c r="L155" s="46">
        <v>1391957.6</v>
      </c>
      <c r="M155" s="47">
        <v>5467199.63</v>
      </c>
      <c r="N155" s="46">
        <v>519866.24</v>
      </c>
      <c r="O155" s="46">
        <v>103973.25</v>
      </c>
      <c r="P155" s="46">
        <v>415892.99</v>
      </c>
      <c r="Q155" s="30">
        <f t="shared" si="2"/>
        <v>7213023.86</v>
      </c>
    </row>
    <row r="156" spans="1:17" ht="12.75">
      <c r="A156" s="53">
        <v>145</v>
      </c>
      <c r="B156" s="44" t="s">
        <v>176</v>
      </c>
      <c r="C156" s="45">
        <v>0.063190614678946</v>
      </c>
      <c r="D156" s="46">
        <v>16685.13</v>
      </c>
      <c r="E156" s="46">
        <v>3606.37</v>
      </c>
      <c r="F156" s="46">
        <v>13078.76</v>
      </c>
      <c r="G156" s="46">
        <v>1472.54</v>
      </c>
      <c r="H156" s="46">
        <v>294.51</v>
      </c>
      <c r="I156" s="46">
        <v>11.78</v>
      </c>
      <c r="J156" s="46">
        <v>1166.25</v>
      </c>
      <c r="K156" s="46">
        <v>344577.23</v>
      </c>
      <c r="L156" s="46">
        <v>68915.41</v>
      </c>
      <c r="M156" s="47">
        <v>275661.82</v>
      </c>
      <c r="N156" s="46">
        <v>25728.31</v>
      </c>
      <c r="O156" s="46">
        <v>5145.66</v>
      </c>
      <c r="P156" s="46">
        <v>20582.65</v>
      </c>
      <c r="Q156" s="30">
        <f t="shared" si="2"/>
        <v>310489.48000000004</v>
      </c>
    </row>
    <row r="157" spans="1:17" ht="12.75">
      <c r="A157" s="53">
        <v>146</v>
      </c>
      <c r="B157" s="44" t="s">
        <v>177</v>
      </c>
      <c r="C157" s="45">
        <v>0.080981465538298</v>
      </c>
      <c r="D157" s="46">
        <v>25370.34</v>
      </c>
      <c r="E157" s="46">
        <v>3937.72</v>
      </c>
      <c r="F157" s="46">
        <v>21432.62</v>
      </c>
      <c r="G157" s="46">
        <v>1887.11</v>
      </c>
      <c r="H157" s="46">
        <v>377.42</v>
      </c>
      <c r="I157" s="46">
        <v>15.1</v>
      </c>
      <c r="J157" s="46">
        <v>1494.59</v>
      </c>
      <c r="K157" s="46">
        <v>441524.32999999996</v>
      </c>
      <c r="L157" s="46">
        <v>88304.84</v>
      </c>
      <c r="M157" s="47">
        <v>353219.49</v>
      </c>
      <c r="N157" s="46">
        <v>32971.93</v>
      </c>
      <c r="O157" s="46">
        <v>6594.39</v>
      </c>
      <c r="P157" s="46">
        <v>26377.54</v>
      </c>
      <c r="Q157" s="30">
        <f t="shared" si="2"/>
        <v>402524.24</v>
      </c>
    </row>
    <row r="158" spans="1:17" ht="12.75">
      <c r="A158" s="53">
        <v>147</v>
      </c>
      <c r="B158" s="44" t="s">
        <v>178</v>
      </c>
      <c r="C158" s="45">
        <v>0.293846850040523</v>
      </c>
      <c r="D158" s="46">
        <v>118161.73</v>
      </c>
      <c r="E158" s="46">
        <v>23462.15</v>
      </c>
      <c r="F158" s="46">
        <v>94699.58</v>
      </c>
      <c r="G158" s="46">
        <v>6847.51</v>
      </c>
      <c r="H158" s="46">
        <v>1369.5</v>
      </c>
      <c r="I158" s="46">
        <v>54.78</v>
      </c>
      <c r="J158" s="46">
        <v>5423.23</v>
      </c>
      <c r="K158" s="46">
        <v>1601981.69</v>
      </c>
      <c r="L158" s="46">
        <v>320396.36</v>
      </c>
      <c r="M158" s="47">
        <v>1281585.33</v>
      </c>
      <c r="N158" s="46">
        <v>119640.91</v>
      </c>
      <c r="O158" s="46">
        <v>23928.18</v>
      </c>
      <c r="P158" s="46">
        <v>95712.73</v>
      </c>
      <c r="Q158" s="30">
        <f t="shared" si="2"/>
        <v>1477420.87</v>
      </c>
    </row>
    <row r="159" spans="1:17" ht="12.75">
      <c r="A159" s="53">
        <v>148</v>
      </c>
      <c r="B159" s="44" t="s">
        <v>179</v>
      </c>
      <c r="C159" s="45">
        <v>0.650716094437566</v>
      </c>
      <c r="D159" s="46">
        <v>269665.14</v>
      </c>
      <c r="E159" s="46">
        <v>52512.19</v>
      </c>
      <c r="F159" s="46">
        <v>217152.95</v>
      </c>
      <c r="G159" s="46">
        <v>15163.63</v>
      </c>
      <c r="H159" s="46">
        <v>3032.73</v>
      </c>
      <c r="I159" s="46">
        <v>121.31</v>
      </c>
      <c r="J159" s="46">
        <v>12009.59</v>
      </c>
      <c r="K159" s="46">
        <v>3547289.9699999997</v>
      </c>
      <c r="L159" s="46">
        <v>709457.97</v>
      </c>
      <c r="M159" s="47">
        <v>2837832</v>
      </c>
      <c r="N159" s="46">
        <v>264941.64</v>
      </c>
      <c r="O159" s="46">
        <v>52988.33</v>
      </c>
      <c r="P159" s="46">
        <v>211953.31</v>
      </c>
      <c r="Q159" s="30">
        <f t="shared" si="2"/>
        <v>3278947.85</v>
      </c>
    </row>
    <row r="160" spans="1:17" ht="12.75">
      <c r="A160" s="53">
        <v>149</v>
      </c>
      <c r="B160" s="44" t="s">
        <v>180</v>
      </c>
      <c r="C160" s="45">
        <v>0.100854122077252</v>
      </c>
      <c r="D160" s="46">
        <v>22898.22</v>
      </c>
      <c r="E160" s="46">
        <v>5249.52</v>
      </c>
      <c r="F160" s="46">
        <v>17648.7</v>
      </c>
      <c r="G160" s="46">
        <v>2350.2</v>
      </c>
      <c r="H160" s="46">
        <v>470.04</v>
      </c>
      <c r="I160" s="46">
        <v>18.8</v>
      </c>
      <c r="J160" s="46">
        <v>1861.36</v>
      </c>
      <c r="K160" s="46">
        <v>549957.9</v>
      </c>
      <c r="L160" s="46">
        <v>109991.59</v>
      </c>
      <c r="M160" s="47">
        <v>439966.31</v>
      </c>
      <c r="N160" s="46">
        <v>41063.159999999996</v>
      </c>
      <c r="O160" s="46">
        <v>8212.63</v>
      </c>
      <c r="P160" s="46">
        <v>32850.53</v>
      </c>
      <c r="Q160" s="30">
        <f t="shared" si="2"/>
        <v>492326.9</v>
      </c>
    </row>
    <row r="161" spans="1:17" ht="12.75">
      <c r="A161" s="53">
        <v>150</v>
      </c>
      <c r="B161" s="44" t="s">
        <v>181</v>
      </c>
      <c r="C161" s="45">
        <v>0.698921162178595</v>
      </c>
      <c r="D161" s="46">
        <v>753783.33</v>
      </c>
      <c r="E161" s="46">
        <v>156539.63</v>
      </c>
      <c r="F161" s="46">
        <v>597243.7</v>
      </c>
      <c r="G161" s="46">
        <v>16286.95</v>
      </c>
      <c r="H161" s="46">
        <v>3257.39</v>
      </c>
      <c r="I161" s="46">
        <v>130.3</v>
      </c>
      <c r="J161" s="46">
        <v>12899.26</v>
      </c>
      <c r="K161" s="46">
        <v>3809918.55</v>
      </c>
      <c r="L161" s="46">
        <v>761983.74</v>
      </c>
      <c r="M161" s="47">
        <v>3047934.81</v>
      </c>
      <c r="N161" s="46">
        <v>284568.53</v>
      </c>
      <c r="O161" s="46">
        <v>56913.71</v>
      </c>
      <c r="P161" s="46">
        <v>227654.82</v>
      </c>
      <c r="Q161" s="30">
        <f t="shared" si="2"/>
        <v>3885732.59</v>
      </c>
    </row>
    <row r="162" spans="1:17" ht="12.75">
      <c r="A162" s="53">
        <v>151</v>
      </c>
      <c r="B162" s="44" t="s">
        <v>182</v>
      </c>
      <c r="C162" s="45">
        <v>0.076280264440855</v>
      </c>
      <c r="D162" s="46">
        <v>69746.51</v>
      </c>
      <c r="E162" s="46">
        <v>18632.69</v>
      </c>
      <c r="F162" s="46">
        <v>51113.82</v>
      </c>
      <c r="G162" s="46">
        <v>1777.56</v>
      </c>
      <c r="H162" s="46">
        <v>355.51</v>
      </c>
      <c r="I162" s="46">
        <v>14.22</v>
      </c>
      <c r="J162" s="46">
        <v>1407.83</v>
      </c>
      <c r="K162" s="46">
        <v>315385.39</v>
      </c>
      <c r="L162" s="46">
        <v>83203.25</v>
      </c>
      <c r="M162" s="47">
        <v>232182.14</v>
      </c>
      <c r="N162" s="46">
        <v>31057.81</v>
      </c>
      <c r="O162" s="46">
        <v>6211.56</v>
      </c>
      <c r="P162" s="46">
        <v>24846.25</v>
      </c>
      <c r="Q162" s="30">
        <f t="shared" si="2"/>
        <v>309550.04000000004</v>
      </c>
    </row>
    <row r="163" spans="1:17" ht="12.75">
      <c r="A163" s="53">
        <v>152</v>
      </c>
      <c r="B163" s="44" t="s">
        <v>183</v>
      </c>
      <c r="C163" s="45">
        <v>0.123631944206462</v>
      </c>
      <c r="D163" s="46">
        <v>61031.83</v>
      </c>
      <c r="E163" s="46">
        <v>12776.08</v>
      </c>
      <c r="F163" s="46">
        <v>48255.75</v>
      </c>
      <c r="G163" s="46">
        <v>2880.99</v>
      </c>
      <c r="H163" s="46">
        <v>576.2</v>
      </c>
      <c r="I163" s="46">
        <v>23.05</v>
      </c>
      <c r="J163" s="46">
        <v>2281.74</v>
      </c>
      <c r="K163" s="46">
        <v>674113.77</v>
      </c>
      <c r="L163" s="46">
        <v>134822.69</v>
      </c>
      <c r="M163" s="47">
        <v>539291.08</v>
      </c>
      <c r="N163" s="46">
        <v>50337.240000000005</v>
      </c>
      <c r="O163" s="46">
        <v>10067.45</v>
      </c>
      <c r="P163" s="46">
        <v>40269.79</v>
      </c>
      <c r="Q163" s="30">
        <f t="shared" si="2"/>
        <v>630098.36</v>
      </c>
    </row>
    <row r="164" spans="1:17" ht="12.75">
      <c r="A164" s="53">
        <v>153</v>
      </c>
      <c r="B164" s="44" t="s">
        <v>184</v>
      </c>
      <c r="C164" s="45">
        <v>0.376136530868588</v>
      </c>
      <c r="D164" s="46">
        <v>203320.5</v>
      </c>
      <c r="E164" s="46">
        <v>41999.43</v>
      </c>
      <c r="F164" s="46">
        <v>161321.07</v>
      </c>
      <c r="G164" s="46">
        <v>8765.1</v>
      </c>
      <c r="H164" s="46">
        <v>1753.02</v>
      </c>
      <c r="I164" s="46">
        <v>70.12</v>
      </c>
      <c r="J164" s="46">
        <v>6941.96</v>
      </c>
      <c r="K164" s="46">
        <v>1975317.61</v>
      </c>
      <c r="L164" s="46">
        <v>410081.18</v>
      </c>
      <c r="M164" s="47">
        <v>1565236.4300000002</v>
      </c>
      <c r="N164" s="46">
        <v>153145.49</v>
      </c>
      <c r="O164" s="46">
        <v>30629.1</v>
      </c>
      <c r="P164" s="46">
        <v>122516.39</v>
      </c>
      <c r="Q164" s="30">
        <f t="shared" si="2"/>
        <v>1856015.85</v>
      </c>
    </row>
    <row r="165" spans="1:17" ht="12.75">
      <c r="A165" s="53">
        <v>154</v>
      </c>
      <c r="B165" s="44" t="s">
        <v>185</v>
      </c>
      <c r="C165" s="45">
        <v>0.148277571585984</v>
      </c>
      <c r="D165" s="46">
        <v>37460.53</v>
      </c>
      <c r="E165" s="46">
        <v>9577.71</v>
      </c>
      <c r="F165" s="46">
        <v>27882.82</v>
      </c>
      <c r="G165" s="46">
        <v>3455.3</v>
      </c>
      <c r="H165" s="46">
        <v>691.06</v>
      </c>
      <c r="I165" s="46">
        <v>27.64</v>
      </c>
      <c r="J165" s="46">
        <v>2736.6</v>
      </c>
      <c r="K165" s="46">
        <v>808442.6799999999</v>
      </c>
      <c r="L165" s="46">
        <v>161688.48</v>
      </c>
      <c r="M165" s="47">
        <v>646754.2</v>
      </c>
      <c r="N165" s="46">
        <v>60371.8</v>
      </c>
      <c r="O165" s="46">
        <v>12074.36</v>
      </c>
      <c r="P165" s="46">
        <v>48297.44</v>
      </c>
      <c r="Q165" s="30">
        <f t="shared" si="2"/>
        <v>725671.06</v>
      </c>
    </row>
    <row r="166" spans="1:17" ht="12.75">
      <c r="A166" s="53">
        <v>155</v>
      </c>
      <c r="B166" s="44" t="s">
        <v>186</v>
      </c>
      <c r="C166" s="45">
        <v>0.08161820263322</v>
      </c>
      <c r="D166" s="46">
        <v>37515.35</v>
      </c>
      <c r="E166" s="46">
        <v>8386.57</v>
      </c>
      <c r="F166" s="46">
        <v>29128.78</v>
      </c>
      <c r="G166" s="46">
        <v>1901.96</v>
      </c>
      <c r="H166" s="46">
        <v>380.39</v>
      </c>
      <c r="I166" s="46">
        <v>15.22</v>
      </c>
      <c r="J166" s="46">
        <v>1506.35</v>
      </c>
      <c r="K166" s="46">
        <v>406775.27</v>
      </c>
      <c r="L166" s="46">
        <v>89010.07</v>
      </c>
      <c r="M166" s="47">
        <v>317765.2</v>
      </c>
      <c r="N166" s="46">
        <v>33231.18</v>
      </c>
      <c r="O166" s="46">
        <v>6646.24</v>
      </c>
      <c r="P166" s="46">
        <v>26584.94</v>
      </c>
      <c r="Q166" s="30">
        <f t="shared" si="2"/>
        <v>374985.27</v>
      </c>
    </row>
    <row r="167" spans="1:17" ht="12.75">
      <c r="A167" s="53">
        <v>156</v>
      </c>
      <c r="B167" s="44" t="s">
        <v>187</v>
      </c>
      <c r="C167" s="45">
        <v>0.233081040344057</v>
      </c>
      <c r="D167" s="46">
        <v>83808.94</v>
      </c>
      <c r="E167" s="46">
        <v>16287.18</v>
      </c>
      <c r="F167" s="46">
        <v>67521.76</v>
      </c>
      <c r="G167" s="46">
        <v>5431.49</v>
      </c>
      <c r="H167" s="46">
        <v>1086.3</v>
      </c>
      <c r="I167" s="46">
        <v>43.45</v>
      </c>
      <c r="J167" s="46">
        <v>4301.74</v>
      </c>
      <c r="K167" s="46">
        <v>1232535.02</v>
      </c>
      <c r="L167" s="46">
        <v>254162.08</v>
      </c>
      <c r="M167" s="47">
        <v>978372.94</v>
      </c>
      <c r="N167" s="46">
        <v>94899.87</v>
      </c>
      <c r="O167" s="46">
        <v>18979.97</v>
      </c>
      <c r="P167" s="46">
        <v>75919.9</v>
      </c>
      <c r="Q167" s="30">
        <f t="shared" si="2"/>
        <v>1126116.3399999999</v>
      </c>
    </row>
    <row r="168" spans="1:17" ht="12.75">
      <c r="A168" s="53">
        <v>157</v>
      </c>
      <c r="B168" s="44" t="s">
        <v>188</v>
      </c>
      <c r="C168" s="45">
        <v>0.624019476441383</v>
      </c>
      <c r="D168" s="46">
        <v>286681.62</v>
      </c>
      <c r="E168" s="46">
        <v>56281.83</v>
      </c>
      <c r="F168" s="46">
        <v>230399.79</v>
      </c>
      <c r="G168" s="46">
        <v>14541.51</v>
      </c>
      <c r="H168" s="46">
        <v>2908.3</v>
      </c>
      <c r="I168" s="46">
        <v>116.33</v>
      </c>
      <c r="J168" s="46">
        <v>11516.88</v>
      </c>
      <c r="K168" s="46">
        <v>3393666.7</v>
      </c>
      <c r="L168" s="46">
        <v>680371.31</v>
      </c>
      <c r="M168" s="47">
        <v>2713295.39</v>
      </c>
      <c r="N168" s="46">
        <v>254072.00999999998</v>
      </c>
      <c r="O168" s="46">
        <v>50814.4</v>
      </c>
      <c r="P168" s="46">
        <v>203257.61</v>
      </c>
      <c r="Q168" s="30">
        <f t="shared" si="2"/>
        <v>3158469.67</v>
      </c>
    </row>
    <row r="169" spans="1:17" ht="12.75">
      <c r="A169" s="53">
        <v>158</v>
      </c>
      <c r="B169" s="44" t="s">
        <v>189</v>
      </c>
      <c r="C169" s="45">
        <v>0.536694115412516</v>
      </c>
      <c r="D169" s="46">
        <v>390156.52</v>
      </c>
      <c r="E169" s="46">
        <v>72397.02</v>
      </c>
      <c r="F169" s="46">
        <v>317759.5</v>
      </c>
      <c r="G169" s="46">
        <v>12506.56</v>
      </c>
      <c r="H169" s="46">
        <v>2501.31</v>
      </c>
      <c r="I169" s="46">
        <v>100.05</v>
      </c>
      <c r="J169" s="46">
        <v>9905.2</v>
      </c>
      <c r="K169" s="46">
        <v>2850531.83</v>
      </c>
      <c r="L169" s="46">
        <v>585123.97</v>
      </c>
      <c r="M169" s="47">
        <v>2265407.86</v>
      </c>
      <c r="N169" s="46">
        <v>218517.13999999998</v>
      </c>
      <c r="O169" s="46">
        <v>43703.43</v>
      </c>
      <c r="P169" s="46">
        <v>174813.71</v>
      </c>
      <c r="Q169" s="30">
        <f t="shared" si="2"/>
        <v>2767886.27</v>
      </c>
    </row>
    <row r="170" spans="1:17" ht="12.75">
      <c r="A170" s="53">
        <v>159</v>
      </c>
      <c r="B170" s="44" t="s">
        <v>190</v>
      </c>
      <c r="C170" s="45">
        <v>0.074906302823188</v>
      </c>
      <c r="D170" s="46">
        <v>15598.18</v>
      </c>
      <c r="E170" s="46">
        <v>2849.29</v>
      </c>
      <c r="F170" s="46">
        <v>12748.89</v>
      </c>
      <c r="G170" s="46">
        <v>1745.54</v>
      </c>
      <c r="H170" s="46">
        <v>349.11</v>
      </c>
      <c r="I170" s="46">
        <v>13.96</v>
      </c>
      <c r="J170" s="46">
        <v>1382.47</v>
      </c>
      <c r="K170" s="46">
        <v>333439.97</v>
      </c>
      <c r="L170" s="46">
        <v>81705.59</v>
      </c>
      <c r="M170" s="47">
        <v>251734.38</v>
      </c>
      <c r="N170" s="46">
        <v>30498.4</v>
      </c>
      <c r="O170" s="46">
        <v>6099.68</v>
      </c>
      <c r="P170" s="46">
        <v>24398.72</v>
      </c>
      <c r="Q170" s="30">
        <f t="shared" si="2"/>
        <v>290264.45999999996</v>
      </c>
    </row>
    <row r="171" spans="1:17" ht="12.75">
      <c r="A171" s="53">
        <v>160</v>
      </c>
      <c r="B171" s="44" t="s">
        <v>191</v>
      </c>
      <c r="C171" s="45">
        <v>0.086186445627699</v>
      </c>
      <c r="D171" s="46">
        <v>39943.46</v>
      </c>
      <c r="E171" s="46">
        <v>8156.58</v>
      </c>
      <c r="F171" s="46">
        <v>31786.88</v>
      </c>
      <c r="G171" s="46">
        <v>2008.4</v>
      </c>
      <c r="H171" s="46">
        <v>401.68</v>
      </c>
      <c r="I171" s="46">
        <v>16.07</v>
      </c>
      <c r="J171" s="46">
        <v>1590.65</v>
      </c>
      <c r="K171" s="46">
        <v>470012.71</v>
      </c>
      <c r="L171" s="46">
        <v>94002.52</v>
      </c>
      <c r="M171" s="47">
        <v>376010.19</v>
      </c>
      <c r="N171" s="46">
        <v>35091.149999999994</v>
      </c>
      <c r="O171" s="46">
        <v>7018.23</v>
      </c>
      <c r="P171" s="46">
        <v>28072.92</v>
      </c>
      <c r="Q171" s="30">
        <f t="shared" si="2"/>
        <v>437460.63999999996</v>
      </c>
    </row>
    <row r="172" spans="1:17" ht="12.75">
      <c r="A172" s="53">
        <v>161</v>
      </c>
      <c r="B172" s="44" t="s">
        <v>192</v>
      </c>
      <c r="C172" s="45">
        <v>0.381861061154352</v>
      </c>
      <c r="D172" s="46">
        <v>118001.95</v>
      </c>
      <c r="E172" s="46">
        <v>24024.51</v>
      </c>
      <c r="F172" s="46">
        <v>93977.44</v>
      </c>
      <c r="G172" s="46">
        <v>8898.5</v>
      </c>
      <c r="H172" s="46">
        <v>1779.7</v>
      </c>
      <c r="I172" s="46">
        <v>71.19</v>
      </c>
      <c r="J172" s="46">
        <v>7047.61</v>
      </c>
      <c r="K172" s="46">
        <v>1981075.1199999999</v>
      </c>
      <c r="L172" s="46">
        <v>416341.18</v>
      </c>
      <c r="M172" s="47">
        <v>1564733.94</v>
      </c>
      <c r="N172" s="46">
        <v>155476.25</v>
      </c>
      <c r="O172" s="46">
        <v>31095.25</v>
      </c>
      <c r="P172" s="46">
        <v>124381</v>
      </c>
      <c r="Q172" s="30">
        <f t="shared" si="2"/>
        <v>1790139.99</v>
      </c>
    </row>
    <row r="173" spans="1:17" ht="12.75">
      <c r="A173" s="53">
        <v>162</v>
      </c>
      <c r="B173" s="44" t="s">
        <v>193</v>
      </c>
      <c r="C173" s="45">
        <v>0.088029709072295</v>
      </c>
      <c r="D173" s="46">
        <v>88462.82</v>
      </c>
      <c r="E173" s="46">
        <v>19731.89</v>
      </c>
      <c r="F173" s="46">
        <v>68730.93</v>
      </c>
      <c r="G173" s="46">
        <v>2051.35</v>
      </c>
      <c r="H173" s="46">
        <v>410.27</v>
      </c>
      <c r="I173" s="46">
        <v>16.41</v>
      </c>
      <c r="J173" s="46">
        <v>1624.67</v>
      </c>
      <c r="K173" s="46">
        <v>480059.88999999996</v>
      </c>
      <c r="L173" s="46">
        <v>96011.92</v>
      </c>
      <c r="M173" s="47">
        <v>384047.97</v>
      </c>
      <c r="N173" s="46">
        <v>35841.65</v>
      </c>
      <c r="O173" s="46">
        <v>7168.33</v>
      </c>
      <c r="P173" s="46">
        <v>28673.32</v>
      </c>
      <c r="Q173" s="30">
        <f t="shared" si="2"/>
        <v>483076.88999999996</v>
      </c>
    </row>
    <row r="174" spans="1:17" ht="12.75">
      <c r="A174" s="53">
        <v>163</v>
      </c>
      <c r="B174" s="44" t="s">
        <v>194</v>
      </c>
      <c r="C174" s="45">
        <v>0.058227897369099</v>
      </c>
      <c r="D174" s="46">
        <v>27444.22</v>
      </c>
      <c r="E174" s="46">
        <v>5959.46</v>
      </c>
      <c r="F174" s="46">
        <v>21484.76</v>
      </c>
      <c r="G174" s="46">
        <v>1356.89</v>
      </c>
      <c r="H174" s="46">
        <v>271.38</v>
      </c>
      <c r="I174" s="46">
        <v>10.86</v>
      </c>
      <c r="J174" s="46">
        <v>1074.65</v>
      </c>
      <c r="K174" s="46">
        <v>317536.38</v>
      </c>
      <c r="L174" s="46">
        <v>63507.33</v>
      </c>
      <c r="M174" s="47">
        <v>254029.05</v>
      </c>
      <c r="N174" s="46">
        <v>23707.72</v>
      </c>
      <c r="O174" s="46">
        <v>4741.54</v>
      </c>
      <c r="P174" s="46">
        <v>18966.18</v>
      </c>
      <c r="Q174" s="30">
        <f t="shared" si="2"/>
        <v>295554.63999999996</v>
      </c>
    </row>
    <row r="175" spans="1:17" ht="12.75">
      <c r="A175" s="53">
        <v>164</v>
      </c>
      <c r="B175" s="44" t="s">
        <v>195</v>
      </c>
      <c r="C175" s="45">
        <v>0.098304165342423</v>
      </c>
      <c r="D175" s="46">
        <v>12572.43</v>
      </c>
      <c r="E175" s="46">
        <v>2474.62</v>
      </c>
      <c r="F175" s="46">
        <v>10097.81</v>
      </c>
      <c r="G175" s="46">
        <v>2290.78</v>
      </c>
      <c r="H175" s="46">
        <v>458.16</v>
      </c>
      <c r="I175" s="46">
        <v>18.33</v>
      </c>
      <c r="J175" s="46">
        <v>1814.29</v>
      </c>
      <c r="K175" s="46">
        <v>460990</v>
      </c>
      <c r="L175" s="46">
        <v>107215.64</v>
      </c>
      <c r="M175" s="47">
        <v>353774.36</v>
      </c>
      <c r="N175" s="46">
        <v>40024.94</v>
      </c>
      <c r="O175" s="46">
        <v>8004.99</v>
      </c>
      <c r="P175" s="46">
        <v>32019.95</v>
      </c>
      <c r="Q175" s="30">
        <f t="shared" si="2"/>
        <v>397706.41</v>
      </c>
    </row>
    <row r="176" spans="1:17" ht="12.75">
      <c r="A176" s="53">
        <v>165</v>
      </c>
      <c r="B176" s="44" t="s">
        <v>196</v>
      </c>
      <c r="C176" s="45">
        <v>0.11040041187641</v>
      </c>
      <c r="D176" s="46">
        <v>120046.89</v>
      </c>
      <c r="E176" s="46">
        <v>23628.13</v>
      </c>
      <c r="F176" s="46">
        <v>96418.76</v>
      </c>
      <c r="G176" s="46">
        <v>2572.66</v>
      </c>
      <c r="H176" s="46">
        <v>514.53</v>
      </c>
      <c r="I176" s="46">
        <v>20.58</v>
      </c>
      <c r="J176" s="46">
        <v>2037.55</v>
      </c>
      <c r="K176" s="46">
        <v>601974.7</v>
      </c>
      <c r="L176" s="46">
        <v>120394.85</v>
      </c>
      <c r="M176" s="47">
        <v>481579.85</v>
      </c>
      <c r="N176" s="46">
        <v>44949.96</v>
      </c>
      <c r="O176" s="46">
        <v>8989.99</v>
      </c>
      <c r="P176" s="46">
        <v>35959.97</v>
      </c>
      <c r="Q176" s="30">
        <f t="shared" si="2"/>
        <v>615996.1299999999</v>
      </c>
    </row>
    <row r="177" spans="1:17" ht="12.75">
      <c r="A177" s="53">
        <v>166</v>
      </c>
      <c r="B177" s="44" t="s">
        <v>197</v>
      </c>
      <c r="C177" s="45">
        <v>0.10338999589892</v>
      </c>
      <c r="D177" s="46">
        <v>41183.78</v>
      </c>
      <c r="E177" s="46">
        <v>8587.65</v>
      </c>
      <c r="F177" s="46">
        <v>32596.13</v>
      </c>
      <c r="G177" s="46">
        <v>2409.29</v>
      </c>
      <c r="H177" s="46">
        <v>481.86</v>
      </c>
      <c r="I177" s="46">
        <v>19.27</v>
      </c>
      <c r="J177" s="46">
        <v>1908.16</v>
      </c>
      <c r="K177" s="46">
        <v>563786.65</v>
      </c>
      <c r="L177" s="46">
        <v>112757.37</v>
      </c>
      <c r="M177" s="47">
        <v>451029.28</v>
      </c>
      <c r="N177" s="46">
        <v>42095.649999999994</v>
      </c>
      <c r="O177" s="46">
        <v>8419.13</v>
      </c>
      <c r="P177" s="46">
        <v>33676.52</v>
      </c>
      <c r="Q177" s="30">
        <f t="shared" si="2"/>
        <v>519210.09</v>
      </c>
    </row>
    <row r="178" spans="1:17" ht="12.75">
      <c r="A178" s="53">
        <v>167</v>
      </c>
      <c r="B178" s="44" t="s">
        <v>198</v>
      </c>
      <c r="C178" s="45">
        <v>0.15327136435484</v>
      </c>
      <c r="D178" s="46">
        <v>217282.55</v>
      </c>
      <c r="E178" s="46">
        <v>48133.61</v>
      </c>
      <c r="F178" s="46">
        <v>169148.94</v>
      </c>
      <c r="G178" s="46">
        <v>3571.68</v>
      </c>
      <c r="H178" s="46">
        <v>714.34</v>
      </c>
      <c r="I178" s="46">
        <v>28.57</v>
      </c>
      <c r="J178" s="46">
        <v>2828.77</v>
      </c>
      <c r="K178" s="46">
        <v>835614.9099999999</v>
      </c>
      <c r="L178" s="46">
        <v>167123.06</v>
      </c>
      <c r="M178" s="47">
        <v>668491.85</v>
      </c>
      <c r="N178" s="46">
        <v>62405.05</v>
      </c>
      <c r="O178" s="46">
        <v>12481.01</v>
      </c>
      <c r="P178" s="46">
        <v>49924.04</v>
      </c>
      <c r="Q178" s="30">
        <f t="shared" si="2"/>
        <v>890393.6</v>
      </c>
    </row>
    <row r="179" spans="1:17" ht="12.75">
      <c r="A179" s="53">
        <v>168</v>
      </c>
      <c r="B179" s="44" t="s">
        <v>199</v>
      </c>
      <c r="C179" s="45">
        <v>0.12383930597481</v>
      </c>
      <c r="D179" s="46">
        <v>31192.37</v>
      </c>
      <c r="E179" s="46">
        <v>5653.98</v>
      </c>
      <c r="F179" s="46">
        <v>25538.39</v>
      </c>
      <c r="G179" s="46">
        <v>2885.84</v>
      </c>
      <c r="H179" s="46">
        <v>577.17</v>
      </c>
      <c r="I179" s="46">
        <v>23.09</v>
      </c>
      <c r="J179" s="46">
        <v>2285.58</v>
      </c>
      <c r="K179" s="46">
        <v>675217.63</v>
      </c>
      <c r="L179" s="46">
        <v>135043.52</v>
      </c>
      <c r="M179" s="47">
        <v>540174.11</v>
      </c>
      <c r="N179" s="46">
        <v>50421.66</v>
      </c>
      <c r="O179" s="46">
        <v>10084.33</v>
      </c>
      <c r="P179" s="46">
        <v>40337.33</v>
      </c>
      <c r="Q179" s="30">
        <f t="shared" si="2"/>
        <v>608335.4099999999</v>
      </c>
    </row>
    <row r="180" spans="1:17" ht="12.75">
      <c r="A180" s="53">
        <v>169</v>
      </c>
      <c r="B180" s="44" t="s">
        <v>200</v>
      </c>
      <c r="C180" s="45">
        <v>0.320254338181724</v>
      </c>
      <c r="D180" s="46">
        <v>288789.53</v>
      </c>
      <c r="E180" s="46">
        <v>51644.05</v>
      </c>
      <c r="F180" s="46">
        <v>237145.48</v>
      </c>
      <c r="G180" s="46">
        <v>7462.88</v>
      </c>
      <c r="H180" s="46">
        <v>1492.58</v>
      </c>
      <c r="I180" s="46">
        <v>59.7</v>
      </c>
      <c r="J180" s="46">
        <v>5910.6</v>
      </c>
      <c r="K180" s="46">
        <v>1745878.23</v>
      </c>
      <c r="L180" s="46">
        <v>349175.64</v>
      </c>
      <c r="M180" s="47">
        <v>1396702.59</v>
      </c>
      <c r="N180" s="46">
        <v>130392.82999999999</v>
      </c>
      <c r="O180" s="46">
        <v>26078.57</v>
      </c>
      <c r="P180" s="46">
        <v>104314.26</v>
      </c>
      <c r="Q180" s="30">
        <f t="shared" si="2"/>
        <v>1744072.9300000002</v>
      </c>
    </row>
    <row r="181" spans="1:17" ht="12.75">
      <c r="A181" s="53">
        <v>170</v>
      </c>
      <c r="B181" s="44" t="s">
        <v>201</v>
      </c>
      <c r="C181" s="45">
        <v>0.099440826141167</v>
      </c>
      <c r="D181" s="46">
        <v>26559.46</v>
      </c>
      <c r="E181" s="46">
        <v>5735.83</v>
      </c>
      <c r="F181" s="46">
        <v>20823.63</v>
      </c>
      <c r="G181" s="46">
        <v>2317.26</v>
      </c>
      <c r="H181" s="46">
        <v>463.45</v>
      </c>
      <c r="I181" s="46">
        <v>18.54</v>
      </c>
      <c r="J181" s="46">
        <v>1835.27</v>
      </c>
      <c r="K181" s="46">
        <v>467175.29000000004</v>
      </c>
      <c r="L181" s="46">
        <v>108452.66</v>
      </c>
      <c r="M181" s="47">
        <v>358722.63</v>
      </c>
      <c r="N181" s="46">
        <v>40487.73</v>
      </c>
      <c r="O181" s="46">
        <v>8097.55</v>
      </c>
      <c r="P181" s="46">
        <v>32390.18</v>
      </c>
      <c r="Q181" s="30">
        <f t="shared" si="2"/>
        <v>413771.71</v>
      </c>
    </row>
    <row r="182" spans="1:17" ht="12.75">
      <c r="A182" s="53">
        <v>171</v>
      </c>
      <c r="B182" s="44" t="s">
        <v>202</v>
      </c>
      <c r="C182" s="45">
        <v>0.62371951617524</v>
      </c>
      <c r="D182" s="46">
        <v>71022.52</v>
      </c>
      <c r="E182" s="46">
        <v>13394.26</v>
      </c>
      <c r="F182" s="46">
        <v>57628.26</v>
      </c>
      <c r="G182" s="46">
        <v>14534.53</v>
      </c>
      <c r="H182" s="46">
        <v>2906.91</v>
      </c>
      <c r="I182" s="46">
        <v>116.28</v>
      </c>
      <c r="J182" s="46">
        <v>11511.34</v>
      </c>
      <c r="K182" s="46">
        <v>3400344.76</v>
      </c>
      <c r="L182" s="46">
        <v>680069</v>
      </c>
      <c r="M182" s="47">
        <v>2720275.76</v>
      </c>
      <c r="N182" s="46">
        <v>253949.88</v>
      </c>
      <c r="O182" s="46">
        <v>50789.98</v>
      </c>
      <c r="P182" s="46">
        <v>203159.9</v>
      </c>
      <c r="Q182" s="30">
        <f t="shared" si="2"/>
        <v>2992575.26</v>
      </c>
    </row>
    <row r="183" spans="1:17" ht="12.75">
      <c r="A183" s="53">
        <v>172</v>
      </c>
      <c r="B183" s="44" t="s">
        <v>203</v>
      </c>
      <c r="C183" s="45">
        <v>0.294685427126082</v>
      </c>
      <c r="D183" s="46">
        <v>72635.12</v>
      </c>
      <c r="E183" s="46">
        <v>15154</v>
      </c>
      <c r="F183" s="46">
        <v>57481.12</v>
      </c>
      <c r="G183" s="46">
        <v>6867.05</v>
      </c>
      <c r="H183" s="46">
        <v>1373.41</v>
      </c>
      <c r="I183" s="46">
        <v>54.94</v>
      </c>
      <c r="J183" s="46">
        <v>5438.7</v>
      </c>
      <c r="K183" s="46">
        <v>1505802.02</v>
      </c>
      <c r="L183" s="46">
        <v>321286.64</v>
      </c>
      <c r="M183" s="47">
        <v>1184515.3800000001</v>
      </c>
      <c r="N183" s="46">
        <v>119982.34</v>
      </c>
      <c r="O183" s="46">
        <v>23996.47</v>
      </c>
      <c r="P183" s="46">
        <v>95985.87</v>
      </c>
      <c r="Q183" s="30">
        <f t="shared" si="2"/>
        <v>1343421.0700000003</v>
      </c>
    </row>
    <row r="184" spans="1:17" ht="12.75">
      <c r="A184" s="53">
        <v>173</v>
      </c>
      <c r="B184" s="44" t="s">
        <v>204</v>
      </c>
      <c r="C184" s="45">
        <v>0.126906924818225</v>
      </c>
      <c r="D184" s="46">
        <v>25054.34</v>
      </c>
      <c r="E184" s="46">
        <v>4790.15</v>
      </c>
      <c r="F184" s="46">
        <v>20264.19</v>
      </c>
      <c r="G184" s="46">
        <v>2957.31</v>
      </c>
      <c r="H184" s="46">
        <v>591.46</v>
      </c>
      <c r="I184" s="46">
        <v>23.66</v>
      </c>
      <c r="J184" s="46">
        <v>2342.19</v>
      </c>
      <c r="K184" s="46">
        <v>691960.54</v>
      </c>
      <c r="L184" s="46">
        <v>138392.15</v>
      </c>
      <c r="M184" s="47">
        <v>553568.39</v>
      </c>
      <c r="N184" s="46">
        <v>51670.659999999996</v>
      </c>
      <c r="O184" s="46">
        <v>10334.13</v>
      </c>
      <c r="P184" s="46">
        <v>41336.53</v>
      </c>
      <c r="Q184" s="30">
        <f t="shared" si="2"/>
        <v>617511.3</v>
      </c>
    </row>
    <row r="185" spans="1:17" ht="12.75">
      <c r="A185" s="53">
        <v>174</v>
      </c>
      <c r="B185" s="44" t="s">
        <v>205</v>
      </c>
      <c r="C185" s="45">
        <v>0.762061168494883</v>
      </c>
      <c r="D185" s="46">
        <v>421280.4</v>
      </c>
      <c r="E185" s="46">
        <v>85237.9</v>
      </c>
      <c r="F185" s="46">
        <v>336042.5</v>
      </c>
      <c r="G185" s="46">
        <v>17758.3</v>
      </c>
      <c r="H185" s="46">
        <v>3551.66</v>
      </c>
      <c r="I185" s="46">
        <v>142.07</v>
      </c>
      <c r="J185" s="46">
        <v>14064.57</v>
      </c>
      <c r="K185" s="46">
        <v>4145938.4499999997</v>
      </c>
      <c r="L185" s="46">
        <v>830825.59</v>
      </c>
      <c r="M185" s="47">
        <v>3315112.86</v>
      </c>
      <c r="N185" s="46">
        <v>310276.24</v>
      </c>
      <c r="O185" s="46">
        <v>62055.25</v>
      </c>
      <c r="P185" s="46">
        <v>248220.99</v>
      </c>
      <c r="Q185" s="30">
        <f t="shared" si="2"/>
        <v>3913440.92</v>
      </c>
    </row>
    <row r="186" spans="1:17" ht="12.75">
      <c r="A186" s="53">
        <v>175</v>
      </c>
      <c r="B186" s="44" t="s">
        <v>206</v>
      </c>
      <c r="C186" s="45">
        <v>0.072228055617161</v>
      </c>
      <c r="D186" s="46">
        <v>26902.37</v>
      </c>
      <c r="E186" s="46">
        <v>4706.74</v>
      </c>
      <c r="F186" s="46">
        <v>22195.63</v>
      </c>
      <c r="G186" s="46">
        <v>1683.14</v>
      </c>
      <c r="H186" s="46">
        <v>336.63</v>
      </c>
      <c r="I186" s="46">
        <v>13.47</v>
      </c>
      <c r="J186" s="46">
        <v>1333.04</v>
      </c>
      <c r="K186" s="46">
        <v>393938.79</v>
      </c>
      <c r="L186" s="46">
        <v>78787.81</v>
      </c>
      <c r="M186" s="47">
        <v>315150.98</v>
      </c>
      <c r="N186" s="46">
        <v>29407.94</v>
      </c>
      <c r="O186" s="46">
        <v>5881.59</v>
      </c>
      <c r="P186" s="46">
        <v>23526.35</v>
      </c>
      <c r="Q186" s="30">
        <f t="shared" si="2"/>
        <v>362205.99999999994</v>
      </c>
    </row>
    <row r="187" spans="1:17" ht="12.75">
      <c r="A187" s="53">
        <v>176</v>
      </c>
      <c r="B187" s="44" t="s">
        <v>207</v>
      </c>
      <c r="C187" s="45">
        <v>0.128658138575982</v>
      </c>
      <c r="D187" s="46">
        <v>48169.02</v>
      </c>
      <c r="E187" s="46">
        <v>9278.81</v>
      </c>
      <c r="F187" s="46">
        <v>38890.21</v>
      </c>
      <c r="G187" s="46">
        <v>2998.11</v>
      </c>
      <c r="H187" s="46">
        <v>599.62</v>
      </c>
      <c r="I187" s="46">
        <v>23.98</v>
      </c>
      <c r="J187" s="46">
        <v>2374.51</v>
      </c>
      <c r="K187" s="46">
        <v>626422.89</v>
      </c>
      <c r="L187" s="46">
        <v>140302.2</v>
      </c>
      <c r="M187" s="47">
        <v>486120.69</v>
      </c>
      <c r="N187" s="46">
        <v>52383.67</v>
      </c>
      <c r="O187" s="46">
        <v>10476.73</v>
      </c>
      <c r="P187" s="46">
        <v>41906.94</v>
      </c>
      <c r="Q187" s="30">
        <f t="shared" si="2"/>
        <v>569292.3500000001</v>
      </c>
    </row>
    <row r="188" spans="1:17" ht="12.75">
      <c r="A188" s="53">
        <v>177</v>
      </c>
      <c r="B188" s="44" t="s">
        <v>208</v>
      </c>
      <c r="C188" s="45">
        <v>0.11339358144213</v>
      </c>
      <c r="D188" s="46">
        <v>46180.97</v>
      </c>
      <c r="E188" s="46">
        <v>9687.28</v>
      </c>
      <c r="F188" s="46">
        <v>36493.69</v>
      </c>
      <c r="G188" s="46">
        <v>2642.41</v>
      </c>
      <c r="H188" s="46">
        <v>528.48</v>
      </c>
      <c r="I188" s="46">
        <v>21.14</v>
      </c>
      <c r="J188" s="46">
        <v>2092.79</v>
      </c>
      <c r="K188" s="46">
        <v>618300.79</v>
      </c>
      <c r="L188" s="46">
        <v>123660.13</v>
      </c>
      <c r="M188" s="47">
        <v>494640.66</v>
      </c>
      <c r="N188" s="46">
        <v>46168.649999999994</v>
      </c>
      <c r="O188" s="46">
        <v>9233.73</v>
      </c>
      <c r="P188" s="46">
        <v>36934.92</v>
      </c>
      <c r="Q188" s="30">
        <f t="shared" si="2"/>
        <v>570162.06</v>
      </c>
    </row>
    <row r="189" spans="1:17" ht="12.75">
      <c r="A189" s="53">
        <v>178</v>
      </c>
      <c r="B189" s="44" t="s">
        <v>209</v>
      </c>
      <c r="C189" s="45">
        <v>0.169533745512547</v>
      </c>
      <c r="D189" s="46">
        <v>127221.78</v>
      </c>
      <c r="E189" s="46">
        <v>24912.88</v>
      </c>
      <c r="F189" s="46">
        <v>102308.9</v>
      </c>
      <c r="G189" s="46">
        <v>3950.65</v>
      </c>
      <c r="H189" s="46">
        <v>790.13</v>
      </c>
      <c r="I189" s="46">
        <v>31.61</v>
      </c>
      <c r="J189" s="46">
        <v>3128.91</v>
      </c>
      <c r="K189" s="46">
        <v>823686.6400000001</v>
      </c>
      <c r="L189" s="46">
        <v>184863.57</v>
      </c>
      <c r="M189" s="47">
        <v>638823.0700000001</v>
      </c>
      <c r="N189" s="46">
        <v>69026.34</v>
      </c>
      <c r="O189" s="46">
        <v>13805.27</v>
      </c>
      <c r="P189" s="46">
        <v>55221.07</v>
      </c>
      <c r="Q189" s="30">
        <f t="shared" si="2"/>
        <v>799481.9500000001</v>
      </c>
    </row>
    <row r="190" spans="1:17" ht="12.75">
      <c r="A190" s="53">
        <v>179</v>
      </c>
      <c r="B190" s="44" t="s">
        <v>210</v>
      </c>
      <c r="C190" s="45">
        <v>0.734837668373884</v>
      </c>
      <c r="D190" s="46">
        <v>206709.24</v>
      </c>
      <c r="E190" s="46">
        <v>41441.52</v>
      </c>
      <c r="F190" s="46">
        <v>165267.72</v>
      </c>
      <c r="G190" s="46">
        <v>17123.9</v>
      </c>
      <c r="H190" s="46">
        <v>3424.78</v>
      </c>
      <c r="I190" s="46">
        <v>136.99</v>
      </c>
      <c r="J190" s="46">
        <v>13562.13</v>
      </c>
      <c r="K190" s="46">
        <v>3997465.61</v>
      </c>
      <c r="L190" s="46">
        <v>801131.13</v>
      </c>
      <c r="M190" s="47">
        <v>3196334.48</v>
      </c>
      <c r="N190" s="46">
        <v>299192.08</v>
      </c>
      <c r="O190" s="46">
        <v>59838.42</v>
      </c>
      <c r="P190" s="46">
        <v>239353.66</v>
      </c>
      <c r="Q190" s="30">
        <f t="shared" si="2"/>
        <v>3614517.99</v>
      </c>
    </row>
    <row r="191" spans="1:17" ht="12.75">
      <c r="A191" s="53">
        <v>180</v>
      </c>
      <c r="B191" s="44" t="s">
        <v>211</v>
      </c>
      <c r="C191" s="45">
        <v>0.427310444874236</v>
      </c>
      <c r="D191" s="46">
        <v>27387</v>
      </c>
      <c r="E191" s="46">
        <v>5112.36</v>
      </c>
      <c r="F191" s="46">
        <v>22274.64</v>
      </c>
      <c r="G191" s="46">
        <v>9957.6</v>
      </c>
      <c r="H191" s="46">
        <v>1991.52</v>
      </c>
      <c r="I191" s="46">
        <v>79.66</v>
      </c>
      <c r="J191" s="46">
        <v>7886.42</v>
      </c>
      <c r="K191" s="46">
        <v>2329221.97</v>
      </c>
      <c r="L191" s="46">
        <v>465844.38</v>
      </c>
      <c r="M191" s="47">
        <v>1863377.59</v>
      </c>
      <c r="N191" s="46">
        <v>173981.15000000002</v>
      </c>
      <c r="O191" s="46">
        <v>34796.23</v>
      </c>
      <c r="P191" s="46">
        <v>139184.92</v>
      </c>
      <c r="Q191" s="30">
        <f t="shared" si="2"/>
        <v>2032723.57</v>
      </c>
    </row>
    <row r="192" spans="1:17" ht="12.75">
      <c r="A192" s="53">
        <v>181</v>
      </c>
      <c r="B192" s="44" t="s">
        <v>212</v>
      </c>
      <c r="C192" s="45">
        <v>0.129599675518201</v>
      </c>
      <c r="D192" s="46">
        <v>76424.83</v>
      </c>
      <c r="E192" s="46">
        <v>15490.27</v>
      </c>
      <c r="F192" s="46">
        <v>60934.56</v>
      </c>
      <c r="G192" s="46">
        <v>3020.06</v>
      </c>
      <c r="H192" s="46">
        <v>604.01</v>
      </c>
      <c r="I192" s="46">
        <v>24.16</v>
      </c>
      <c r="J192" s="46">
        <v>2391.89</v>
      </c>
      <c r="K192" s="46">
        <v>706649.3500000001</v>
      </c>
      <c r="L192" s="46">
        <v>141329.79</v>
      </c>
      <c r="M192" s="47">
        <v>565319.56</v>
      </c>
      <c r="N192" s="46">
        <v>52767.020000000004</v>
      </c>
      <c r="O192" s="46">
        <v>10553.4</v>
      </c>
      <c r="P192" s="46">
        <v>42213.62</v>
      </c>
      <c r="Q192" s="30">
        <f t="shared" si="2"/>
        <v>670859.63</v>
      </c>
    </row>
    <row r="193" spans="1:17" ht="12.75">
      <c r="A193" s="53">
        <v>182</v>
      </c>
      <c r="B193" s="44" t="s">
        <v>213</v>
      </c>
      <c r="C193" s="45">
        <v>0.168718607453302</v>
      </c>
      <c r="D193" s="46">
        <v>23904.71</v>
      </c>
      <c r="E193" s="46">
        <v>5591.85</v>
      </c>
      <c r="F193" s="46">
        <v>18312.86</v>
      </c>
      <c r="G193" s="46">
        <v>3931.64</v>
      </c>
      <c r="H193" s="46">
        <v>786.33</v>
      </c>
      <c r="I193" s="46">
        <v>31.45</v>
      </c>
      <c r="J193" s="46">
        <v>3113.86</v>
      </c>
      <c r="K193" s="46">
        <v>919885.85</v>
      </c>
      <c r="L193" s="46">
        <v>183977.15</v>
      </c>
      <c r="M193" s="47">
        <v>735908.7</v>
      </c>
      <c r="N193" s="46">
        <v>68694.45</v>
      </c>
      <c r="O193" s="46">
        <v>13738.89</v>
      </c>
      <c r="P193" s="46">
        <v>54955.56</v>
      </c>
      <c r="Q193" s="30">
        <f t="shared" si="2"/>
        <v>812290.98</v>
      </c>
    </row>
    <row r="194" spans="1:17" ht="12.75">
      <c r="A194" s="53">
        <v>183</v>
      </c>
      <c r="B194" s="44" t="s">
        <v>214</v>
      </c>
      <c r="C194" s="45">
        <v>0.374092273203675</v>
      </c>
      <c r="D194" s="46">
        <v>479403.96</v>
      </c>
      <c r="E194" s="46">
        <v>86917.97</v>
      </c>
      <c r="F194" s="46">
        <v>392485.99</v>
      </c>
      <c r="G194" s="46">
        <v>8717.46</v>
      </c>
      <c r="H194" s="46">
        <v>1743.49</v>
      </c>
      <c r="I194" s="46">
        <v>69.74</v>
      </c>
      <c r="J194" s="46">
        <v>6904.23</v>
      </c>
      <c r="K194" s="46">
        <v>2031042.8699999999</v>
      </c>
      <c r="L194" s="46">
        <v>407846.57</v>
      </c>
      <c r="M194" s="47">
        <v>1623196.2999999998</v>
      </c>
      <c r="N194" s="46">
        <v>152313.15</v>
      </c>
      <c r="O194" s="46">
        <v>30462.63</v>
      </c>
      <c r="P194" s="46">
        <v>121850.52</v>
      </c>
      <c r="Q194" s="30">
        <f t="shared" si="2"/>
        <v>2144437.0399999996</v>
      </c>
    </row>
    <row r="195" spans="1:17" ht="12.75">
      <c r="A195" s="53">
        <v>184</v>
      </c>
      <c r="B195" s="44" t="s">
        <v>215</v>
      </c>
      <c r="C195" s="45">
        <v>0.239382962314697</v>
      </c>
      <c r="D195" s="46">
        <v>180080.97</v>
      </c>
      <c r="E195" s="46">
        <v>35576.01</v>
      </c>
      <c r="F195" s="46">
        <v>144504.96</v>
      </c>
      <c r="G195" s="46">
        <v>5578.34</v>
      </c>
      <c r="H195" s="46">
        <v>1115.67</v>
      </c>
      <c r="I195" s="46">
        <v>44.63</v>
      </c>
      <c r="J195" s="46">
        <v>4418.04</v>
      </c>
      <c r="K195" s="46">
        <v>1266812.92</v>
      </c>
      <c r="L195" s="46">
        <v>261017.63</v>
      </c>
      <c r="M195" s="47">
        <v>1005795.2899999999</v>
      </c>
      <c r="N195" s="46">
        <v>97465.72</v>
      </c>
      <c r="O195" s="46">
        <v>19493.14</v>
      </c>
      <c r="P195" s="46">
        <v>77972.58</v>
      </c>
      <c r="Q195" s="30">
        <f t="shared" si="2"/>
        <v>1232690.87</v>
      </c>
    </row>
    <row r="196" spans="1:17" ht="12.75">
      <c r="A196" s="53">
        <v>185</v>
      </c>
      <c r="B196" s="44" t="s">
        <v>216</v>
      </c>
      <c r="C196" s="45">
        <v>0.15398111801693</v>
      </c>
      <c r="D196" s="46">
        <v>247798.61</v>
      </c>
      <c r="E196" s="46">
        <v>50682.14</v>
      </c>
      <c r="F196" s="46">
        <v>197116.47</v>
      </c>
      <c r="G196" s="46">
        <v>3588.23</v>
      </c>
      <c r="H196" s="46">
        <v>717.65</v>
      </c>
      <c r="I196" s="46">
        <v>28.71</v>
      </c>
      <c r="J196" s="46">
        <v>2841.87</v>
      </c>
      <c r="K196" s="46">
        <v>764438.1599999999</v>
      </c>
      <c r="L196" s="46">
        <v>167905.19</v>
      </c>
      <c r="M196" s="47">
        <v>596532.97</v>
      </c>
      <c r="N196" s="46">
        <v>62694.020000000004</v>
      </c>
      <c r="O196" s="46">
        <v>12538.8</v>
      </c>
      <c r="P196" s="46">
        <v>50155.22</v>
      </c>
      <c r="Q196" s="30">
        <f t="shared" si="2"/>
        <v>846646.5299999999</v>
      </c>
    </row>
    <row r="197" spans="1:17" ht="12.75">
      <c r="A197" s="53">
        <v>186</v>
      </c>
      <c r="B197" s="44" t="s">
        <v>217</v>
      </c>
      <c r="C197" s="45">
        <v>0.559677175058687</v>
      </c>
      <c r="D197" s="46">
        <v>579438.85</v>
      </c>
      <c r="E197" s="46">
        <v>125890.07</v>
      </c>
      <c r="F197" s="46">
        <v>453548.78</v>
      </c>
      <c r="G197" s="46">
        <v>13042.15</v>
      </c>
      <c r="H197" s="46">
        <v>2608.43</v>
      </c>
      <c r="I197" s="46">
        <v>104.34</v>
      </c>
      <c r="J197" s="46">
        <v>10329.38</v>
      </c>
      <c r="K197" s="46">
        <v>3050498.08</v>
      </c>
      <c r="L197" s="46">
        <v>610099.73</v>
      </c>
      <c r="M197" s="47">
        <v>2440398.35</v>
      </c>
      <c r="N197" s="46">
        <v>227874.78999999998</v>
      </c>
      <c r="O197" s="46">
        <v>45574.96</v>
      </c>
      <c r="P197" s="46">
        <v>182299.83</v>
      </c>
      <c r="Q197" s="30">
        <f t="shared" si="2"/>
        <v>3086576.3400000003</v>
      </c>
    </row>
    <row r="198" spans="1:17" ht="12.75">
      <c r="A198" s="53">
        <v>187</v>
      </c>
      <c r="B198" s="44" t="s">
        <v>218</v>
      </c>
      <c r="C198" s="45">
        <v>0.353588959734814</v>
      </c>
      <c r="D198" s="46">
        <v>162792.87</v>
      </c>
      <c r="E198" s="46">
        <v>33970.47</v>
      </c>
      <c r="F198" s="46">
        <v>128822.4</v>
      </c>
      <c r="G198" s="46">
        <v>8239.68</v>
      </c>
      <c r="H198" s="46">
        <v>1647.94</v>
      </c>
      <c r="I198" s="46">
        <v>65.92</v>
      </c>
      <c r="J198" s="46">
        <v>6525.82</v>
      </c>
      <c r="K198" s="46">
        <v>1889216.02</v>
      </c>
      <c r="L198" s="46">
        <v>385498.27</v>
      </c>
      <c r="M198" s="47">
        <v>1503717.75</v>
      </c>
      <c r="N198" s="46">
        <v>143965.15</v>
      </c>
      <c r="O198" s="46">
        <v>28793.03</v>
      </c>
      <c r="P198" s="46">
        <v>115172.12</v>
      </c>
      <c r="Q198" s="30">
        <f t="shared" si="2"/>
        <v>1754238.0899999999</v>
      </c>
    </row>
    <row r="199" spans="1:17" ht="12.75">
      <c r="A199" s="53">
        <v>188</v>
      </c>
      <c r="B199" s="44" t="s">
        <v>219</v>
      </c>
      <c r="C199" s="45">
        <v>0.261742840695449</v>
      </c>
      <c r="D199" s="46">
        <v>240215.71</v>
      </c>
      <c r="E199" s="46">
        <v>46328.61</v>
      </c>
      <c r="F199" s="46">
        <v>193887.1</v>
      </c>
      <c r="G199" s="46">
        <v>6099.4</v>
      </c>
      <c r="H199" s="46">
        <v>1219.88</v>
      </c>
      <c r="I199" s="46">
        <v>48.8</v>
      </c>
      <c r="J199" s="46">
        <v>4830.72</v>
      </c>
      <c r="K199" s="46">
        <v>1326299.4200000002</v>
      </c>
      <c r="L199" s="46">
        <v>285386.02</v>
      </c>
      <c r="M199" s="47">
        <v>1040913.4000000001</v>
      </c>
      <c r="N199" s="46">
        <v>106569.64000000001</v>
      </c>
      <c r="O199" s="46">
        <v>21313.93</v>
      </c>
      <c r="P199" s="46">
        <v>85255.71</v>
      </c>
      <c r="Q199" s="30">
        <f t="shared" si="2"/>
        <v>1324886.9300000002</v>
      </c>
    </row>
    <row r="200" spans="1:17" ht="12.75">
      <c r="A200" s="53">
        <v>189</v>
      </c>
      <c r="B200" s="44" t="s">
        <v>220</v>
      </c>
      <c r="C200" s="45">
        <v>0.380148107285397</v>
      </c>
      <c r="D200" s="46">
        <v>767377.16</v>
      </c>
      <c r="E200" s="46">
        <v>159916.13</v>
      </c>
      <c r="F200" s="46">
        <v>607461.03</v>
      </c>
      <c r="G200" s="46">
        <v>8858.59</v>
      </c>
      <c r="H200" s="46">
        <v>1771.72</v>
      </c>
      <c r="I200" s="46">
        <v>70.87</v>
      </c>
      <c r="J200" s="46">
        <v>7016</v>
      </c>
      <c r="K200" s="46">
        <v>1971700.5100000002</v>
      </c>
      <c r="L200" s="46">
        <v>414466.36</v>
      </c>
      <c r="M200" s="47">
        <v>1557234.1500000001</v>
      </c>
      <c r="N200" s="46">
        <v>154778.81</v>
      </c>
      <c r="O200" s="46">
        <v>30955.76</v>
      </c>
      <c r="P200" s="46">
        <v>123823.05</v>
      </c>
      <c r="Q200" s="30">
        <f t="shared" si="2"/>
        <v>2295534.23</v>
      </c>
    </row>
    <row r="201" spans="1:17" ht="12.75">
      <c r="A201" s="53">
        <v>190</v>
      </c>
      <c r="B201" s="44" t="s">
        <v>221</v>
      </c>
      <c r="C201" s="45">
        <v>0.18033510004945</v>
      </c>
      <c r="D201" s="46">
        <v>40207.73</v>
      </c>
      <c r="E201" s="46">
        <v>8893.76</v>
      </c>
      <c r="F201" s="46">
        <v>31313.97</v>
      </c>
      <c r="G201" s="46">
        <v>4202.35</v>
      </c>
      <c r="H201" s="46">
        <v>840.47</v>
      </c>
      <c r="I201" s="46">
        <v>33.62</v>
      </c>
      <c r="J201" s="46">
        <v>3328.26</v>
      </c>
      <c r="K201" s="46">
        <v>882507.2299999999</v>
      </c>
      <c r="L201" s="46">
        <v>196627.59</v>
      </c>
      <c r="M201" s="47">
        <v>685879.6399999999</v>
      </c>
      <c r="N201" s="46">
        <v>73424.15</v>
      </c>
      <c r="O201" s="46">
        <v>14684.83</v>
      </c>
      <c r="P201" s="46">
        <v>58739.32</v>
      </c>
      <c r="Q201" s="30">
        <f t="shared" si="2"/>
        <v>779261.1899999998</v>
      </c>
    </row>
    <row r="202" spans="1:17" ht="12.75">
      <c r="A202" s="53">
        <v>191</v>
      </c>
      <c r="B202" s="44" t="s">
        <v>222</v>
      </c>
      <c r="C202" s="45">
        <v>0.172443291808736</v>
      </c>
      <c r="D202" s="46">
        <v>46805.81</v>
      </c>
      <c r="E202" s="46">
        <v>8048.35</v>
      </c>
      <c r="F202" s="46">
        <v>38757.46</v>
      </c>
      <c r="G202" s="46">
        <v>4018.45</v>
      </c>
      <c r="H202" s="46">
        <v>803.69</v>
      </c>
      <c r="I202" s="46">
        <v>32.15</v>
      </c>
      <c r="J202" s="46">
        <v>3182.61</v>
      </c>
      <c r="K202" s="46">
        <v>901905.4299999999</v>
      </c>
      <c r="L202" s="46">
        <v>188036.18</v>
      </c>
      <c r="M202" s="47">
        <v>713869.25</v>
      </c>
      <c r="N202" s="46">
        <v>70210.97</v>
      </c>
      <c r="O202" s="46">
        <v>14042.19</v>
      </c>
      <c r="P202" s="46">
        <v>56168.78</v>
      </c>
      <c r="Q202" s="30">
        <f t="shared" si="2"/>
        <v>811978.1</v>
      </c>
    </row>
    <row r="203" spans="1:17" ht="12.75">
      <c r="A203" s="53">
        <v>192</v>
      </c>
      <c r="B203" s="44" t="s">
        <v>223</v>
      </c>
      <c r="C203" s="45">
        <v>0.175864615145577</v>
      </c>
      <c r="D203" s="46">
        <v>479057.33</v>
      </c>
      <c r="E203" s="46">
        <v>98776.35</v>
      </c>
      <c r="F203" s="46">
        <v>380280.98</v>
      </c>
      <c r="G203" s="46">
        <v>4098.17</v>
      </c>
      <c r="H203" s="46">
        <v>819.63</v>
      </c>
      <c r="I203" s="46">
        <v>32.79</v>
      </c>
      <c r="J203" s="46">
        <v>3245.75</v>
      </c>
      <c r="K203" s="46">
        <v>950621.94</v>
      </c>
      <c r="L203" s="46">
        <v>191762.33</v>
      </c>
      <c r="M203" s="47">
        <v>758859.61</v>
      </c>
      <c r="N203" s="46">
        <v>71603.98</v>
      </c>
      <c r="O203" s="46">
        <v>14320.8</v>
      </c>
      <c r="P203" s="46">
        <v>57283.18</v>
      </c>
      <c r="Q203" s="30">
        <f t="shared" si="2"/>
        <v>1199669.5199999998</v>
      </c>
    </row>
    <row r="204" spans="1:17" ht="12.75">
      <c r="A204" s="53">
        <v>193</v>
      </c>
      <c r="B204" s="44" t="s">
        <v>224</v>
      </c>
      <c r="C204" s="45">
        <v>0.058767625059221</v>
      </c>
      <c r="D204" s="46">
        <v>24097.95</v>
      </c>
      <c r="E204" s="46">
        <v>4972.46</v>
      </c>
      <c r="F204" s="46">
        <v>19125.49</v>
      </c>
      <c r="G204" s="46">
        <v>1369.46</v>
      </c>
      <c r="H204" s="46">
        <v>273.89</v>
      </c>
      <c r="I204" s="46">
        <v>10.96</v>
      </c>
      <c r="J204" s="46">
        <v>1084.61</v>
      </c>
      <c r="K204" s="46">
        <v>320474.53</v>
      </c>
      <c r="L204" s="46">
        <v>64094.93</v>
      </c>
      <c r="M204" s="47">
        <v>256379.6</v>
      </c>
      <c r="N204" s="46">
        <v>23927.47</v>
      </c>
      <c r="O204" s="46">
        <v>4785.49</v>
      </c>
      <c r="P204" s="46">
        <v>19141.98</v>
      </c>
      <c r="Q204" s="30">
        <f t="shared" si="2"/>
        <v>295731.68</v>
      </c>
    </row>
    <row r="205" spans="1:17" ht="12.75">
      <c r="A205" s="53">
        <v>194</v>
      </c>
      <c r="B205" s="44" t="s">
        <v>225</v>
      </c>
      <c r="C205" s="45">
        <v>1.01326025150306</v>
      </c>
      <c r="D205" s="46">
        <v>1044257.9</v>
      </c>
      <c r="E205" s="46">
        <v>215645.92</v>
      </c>
      <c r="F205" s="46">
        <v>828611.98</v>
      </c>
      <c r="G205" s="46">
        <v>23611.99</v>
      </c>
      <c r="H205" s="46">
        <v>4722.4</v>
      </c>
      <c r="I205" s="46">
        <v>188.9</v>
      </c>
      <c r="J205" s="46">
        <v>18700.69</v>
      </c>
      <c r="K205" s="46">
        <v>5523364.58</v>
      </c>
      <c r="L205" s="46">
        <v>1104672.87</v>
      </c>
      <c r="M205" s="47">
        <v>4418691.71</v>
      </c>
      <c r="N205" s="46">
        <v>412552.93999999994</v>
      </c>
      <c r="O205" s="46">
        <v>82510.59</v>
      </c>
      <c r="P205" s="46">
        <v>330042.35</v>
      </c>
      <c r="Q205" s="30">
        <f aca="true" t="shared" si="3" ref="Q205:Q257">+F205+J205+M205+P205</f>
        <v>5596046.7299999995</v>
      </c>
    </row>
    <row r="206" spans="1:17" ht="12.75">
      <c r="A206" s="53">
        <v>195</v>
      </c>
      <c r="B206" s="44" t="s">
        <v>226</v>
      </c>
      <c r="C206" s="45">
        <v>0.172737640511729</v>
      </c>
      <c r="D206" s="46">
        <v>150240.14</v>
      </c>
      <c r="E206" s="46">
        <v>28731.79</v>
      </c>
      <c r="F206" s="46">
        <v>121508.35</v>
      </c>
      <c r="G206" s="46">
        <v>4025.3</v>
      </c>
      <c r="H206" s="46">
        <v>805.06</v>
      </c>
      <c r="I206" s="46">
        <v>32.2</v>
      </c>
      <c r="J206" s="46">
        <v>3188.04</v>
      </c>
      <c r="K206" s="46">
        <v>941793.89</v>
      </c>
      <c r="L206" s="46">
        <v>188358.84</v>
      </c>
      <c r="M206" s="47">
        <v>753435.05</v>
      </c>
      <c r="N206" s="46">
        <v>70330.81</v>
      </c>
      <c r="O206" s="46">
        <v>14066.16</v>
      </c>
      <c r="P206" s="46">
        <v>56264.65</v>
      </c>
      <c r="Q206" s="30">
        <f t="shared" si="3"/>
        <v>934396.0900000001</v>
      </c>
    </row>
    <row r="207" spans="1:17" ht="12.75">
      <c r="A207" s="53">
        <v>196</v>
      </c>
      <c r="B207" s="44" t="s">
        <v>227</v>
      </c>
      <c r="C207" s="45">
        <v>0.0838159791109</v>
      </c>
      <c r="D207" s="46">
        <v>52804.19</v>
      </c>
      <c r="E207" s="46">
        <v>10083.33</v>
      </c>
      <c r="F207" s="46">
        <v>42720.86</v>
      </c>
      <c r="G207" s="46">
        <v>1953.16</v>
      </c>
      <c r="H207" s="46">
        <v>390.63</v>
      </c>
      <c r="I207" s="46">
        <v>15.63</v>
      </c>
      <c r="J207" s="46">
        <v>1546.9</v>
      </c>
      <c r="K207" s="46">
        <v>418827.91000000003</v>
      </c>
      <c r="L207" s="46">
        <v>91420.69</v>
      </c>
      <c r="M207" s="47">
        <v>327407.22000000003</v>
      </c>
      <c r="N207" s="46">
        <v>34126.01</v>
      </c>
      <c r="O207" s="46">
        <v>6825.2</v>
      </c>
      <c r="P207" s="46">
        <v>27300.81</v>
      </c>
      <c r="Q207" s="30">
        <f t="shared" si="3"/>
        <v>398975.79000000004</v>
      </c>
    </row>
    <row r="208" spans="1:17" ht="12.75">
      <c r="A208" s="53">
        <v>197</v>
      </c>
      <c r="B208" s="44" t="s">
        <v>228</v>
      </c>
      <c r="C208" s="45">
        <v>0.091676561218966</v>
      </c>
      <c r="D208" s="46">
        <v>78761.32</v>
      </c>
      <c r="E208" s="46">
        <v>16612.27</v>
      </c>
      <c r="F208" s="46">
        <v>62149.05</v>
      </c>
      <c r="G208" s="46">
        <v>2136.34</v>
      </c>
      <c r="H208" s="46">
        <v>427.27</v>
      </c>
      <c r="I208" s="46">
        <v>17.09</v>
      </c>
      <c r="J208" s="46">
        <v>1691.98</v>
      </c>
      <c r="K208" s="46">
        <v>491738.8300000001</v>
      </c>
      <c r="L208" s="46">
        <v>99985.72</v>
      </c>
      <c r="M208" s="47">
        <v>391753.11000000004</v>
      </c>
      <c r="N208" s="46">
        <v>37326.48</v>
      </c>
      <c r="O208" s="46">
        <v>7465.3</v>
      </c>
      <c r="P208" s="46">
        <v>29861.18</v>
      </c>
      <c r="Q208" s="30">
        <f t="shared" si="3"/>
        <v>485455.32000000007</v>
      </c>
    </row>
    <row r="209" spans="1:17" ht="12.75">
      <c r="A209" s="53">
        <v>198</v>
      </c>
      <c r="B209" s="44" t="s">
        <v>229</v>
      </c>
      <c r="C209" s="45">
        <v>6.16835874793192</v>
      </c>
      <c r="D209" s="46">
        <v>6583096.79</v>
      </c>
      <c r="E209" s="46">
        <v>1350875.25</v>
      </c>
      <c r="F209" s="46">
        <v>5232221.54</v>
      </c>
      <c r="G209" s="46">
        <v>143741.14</v>
      </c>
      <c r="H209" s="46">
        <v>28748.23</v>
      </c>
      <c r="I209" s="46">
        <v>1149.93</v>
      </c>
      <c r="J209" s="46">
        <v>113842.98</v>
      </c>
      <c r="K209" s="46">
        <v>33614739.81</v>
      </c>
      <c r="L209" s="46">
        <v>6724585.93</v>
      </c>
      <c r="M209" s="47">
        <v>26890153.880000003</v>
      </c>
      <c r="N209" s="46">
        <v>2511471.76</v>
      </c>
      <c r="O209" s="46">
        <v>502294.35</v>
      </c>
      <c r="P209" s="46">
        <v>2009177.41</v>
      </c>
      <c r="Q209" s="30">
        <f t="shared" si="3"/>
        <v>34245395.81</v>
      </c>
    </row>
    <row r="210" spans="1:17" ht="12.75">
      <c r="A210" s="53">
        <v>199</v>
      </c>
      <c r="B210" s="44" t="s">
        <v>230</v>
      </c>
      <c r="C210" s="45">
        <v>0.256663931146823</v>
      </c>
      <c r="D210" s="46">
        <v>254308.52</v>
      </c>
      <c r="E210" s="46">
        <v>51959.62</v>
      </c>
      <c r="F210" s="46">
        <v>202348.9</v>
      </c>
      <c r="G210" s="46">
        <v>5981.04</v>
      </c>
      <c r="H210" s="46">
        <v>1196.21</v>
      </c>
      <c r="I210" s="46">
        <v>47.85</v>
      </c>
      <c r="J210" s="46">
        <v>4736.98</v>
      </c>
      <c r="K210" s="46">
        <v>1399239.3</v>
      </c>
      <c r="L210" s="46">
        <v>279847.73</v>
      </c>
      <c r="M210" s="47">
        <v>1119391.57</v>
      </c>
      <c r="N210" s="46">
        <v>104501.73999999999</v>
      </c>
      <c r="O210" s="46">
        <v>20900.35</v>
      </c>
      <c r="P210" s="46">
        <v>83601.39</v>
      </c>
      <c r="Q210" s="30">
        <f t="shared" si="3"/>
        <v>1410078.84</v>
      </c>
    </row>
    <row r="211" spans="1:17" ht="12.75">
      <c r="A211" s="53">
        <v>200</v>
      </c>
      <c r="B211" s="44" t="s">
        <v>231</v>
      </c>
      <c r="C211" s="45">
        <v>0.115059413370497</v>
      </c>
      <c r="D211" s="46">
        <v>127759.29</v>
      </c>
      <c r="E211" s="46">
        <v>26132.53</v>
      </c>
      <c r="F211" s="46">
        <v>101626.76</v>
      </c>
      <c r="G211" s="46">
        <v>2681.23</v>
      </c>
      <c r="H211" s="46">
        <v>536.25</v>
      </c>
      <c r="I211" s="46">
        <v>21.45</v>
      </c>
      <c r="J211" s="46">
        <v>2123.53</v>
      </c>
      <c r="K211" s="46">
        <v>526764.95</v>
      </c>
      <c r="L211" s="46">
        <v>125479.13</v>
      </c>
      <c r="M211" s="47">
        <v>401285.82</v>
      </c>
      <c r="N211" s="46">
        <v>46846.899999999994</v>
      </c>
      <c r="O211" s="46">
        <v>9369.38</v>
      </c>
      <c r="P211" s="46">
        <v>37477.52</v>
      </c>
      <c r="Q211" s="30">
        <f t="shared" si="3"/>
        <v>542513.63</v>
      </c>
    </row>
    <row r="212" spans="1:17" ht="12.75">
      <c r="A212" s="53">
        <v>201</v>
      </c>
      <c r="B212" s="44" t="s">
        <v>232</v>
      </c>
      <c r="C212" s="45">
        <v>0.097055058375334</v>
      </c>
      <c r="D212" s="46">
        <v>60192.63</v>
      </c>
      <c r="E212" s="46">
        <v>11709.25</v>
      </c>
      <c r="F212" s="46">
        <v>48483.38</v>
      </c>
      <c r="G212" s="46">
        <v>2261.66</v>
      </c>
      <c r="H212" s="46">
        <v>452.33</v>
      </c>
      <c r="I212" s="46">
        <v>18.09</v>
      </c>
      <c r="J212" s="46">
        <v>1791.24</v>
      </c>
      <c r="K212" s="46">
        <v>529257.89</v>
      </c>
      <c r="L212" s="46">
        <v>105851.57</v>
      </c>
      <c r="M212" s="47">
        <v>423406.32</v>
      </c>
      <c r="N212" s="46">
        <v>39516.350000000006</v>
      </c>
      <c r="O212" s="46">
        <v>7903.27</v>
      </c>
      <c r="P212" s="46">
        <v>31613.08</v>
      </c>
      <c r="Q212" s="30">
        <f t="shared" si="3"/>
        <v>505294.02</v>
      </c>
    </row>
    <row r="213" spans="1:17" ht="12.75">
      <c r="A213" s="53">
        <v>202</v>
      </c>
      <c r="B213" s="44" t="s">
        <v>233</v>
      </c>
      <c r="C213" s="45">
        <v>0.155802451526861</v>
      </c>
      <c r="D213" s="46">
        <v>24991.68</v>
      </c>
      <c r="E213" s="46">
        <v>4935.92</v>
      </c>
      <c r="F213" s="46">
        <v>20055.76</v>
      </c>
      <c r="G213" s="46">
        <v>3630.66</v>
      </c>
      <c r="H213" s="46">
        <v>726.13</v>
      </c>
      <c r="I213" s="46">
        <v>29.05</v>
      </c>
      <c r="J213" s="46">
        <v>2875.48</v>
      </c>
      <c r="K213" s="46">
        <v>849478.27</v>
      </c>
      <c r="L213" s="46">
        <v>169895.64</v>
      </c>
      <c r="M213" s="47">
        <v>679582.63</v>
      </c>
      <c r="N213" s="46">
        <v>63435.590000000004</v>
      </c>
      <c r="O213" s="46">
        <v>12687.12</v>
      </c>
      <c r="P213" s="46">
        <v>50748.47</v>
      </c>
      <c r="Q213" s="30">
        <f t="shared" si="3"/>
        <v>753262.34</v>
      </c>
    </row>
    <row r="214" spans="1:17" ht="12.75">
      <c r="A214" s="53">
        <v>203</v>
      </c>
      <c r="B214" s="44" t="s">
        <v>234</v>
      </c>
      <c r="C214" s="45">
        <v>0.145841176922951</v>
      </c>
      <c r="D214" s="46">
        <v>56055.99</v>
      </c>
      <c r="E214" s="46">
        <v>12972.59</v>
      </c>
      <c r="F214" s="46">
        <v>43083.4</v>
      </c>
      <c r="G214" s="46">
        <v>3398.54</v>
      </c>
      <c r="H214" s="46">
        <v>679.71</v>
      </c>
      <c r="I214" s="46">
        <v>27.19</v>
      </c>
      <c r="J214" s="46">
        <v>2691.64</v>
      </c>
      <c r="K214" s="46">
        <v>795170.99</v>
      </c>
      <c r="L214" s="46">
        <v>159034.21</v>
      </c>
      <c r="M214" s="47">
        <v>636136.78</v>
      </c>
      <c r="N214" s="46">
        <v>59379.81</v>
      </c>
      <c r="O214" s="46">
        <v>11875.96</v>
      </c>
      <c r="P214" s="46">
        <v>47503.85</v>
      </c>
      <c r="Q214" s="30">
        <f t="shared" si="3"/>
        <v>729415.67</v>
      </c>
    </row>
    <row r="215" spans="1:17" ht="12.75">
      <c r="A215" s="53">
        <v>204</v>
      </c>
      <c r="B215" s="44" t="s">
        <v>235</v>
      </c>
      <c r="C215" s="45">
        <v>0.730170227781881</v>
      </c>
      <c r="D215" s="46">
        <v>726167.84</v>
      </c>
      <c r="E215" s="46">
        <v>147790.64</v>
      </c>
      <c r="F215" s="46">
        <v>578377.2</v>
      </c>
      <c r="G215" s="46">
        <v>17015.14</v>
      </c>
      <c r="H215" s="46">
        <v>3403.03</v>
      </c>
      <c r="I215" s="46">
        <v>136.12</v>
      </c>
      <c r="J215" s="46">
        <v>13475.99</v>
      </c>
      <c r="K215" s="46">
        <v>3980512.37</v>
      </c>
      <c r="L215" s="46">
        <v>796102.51</v>
      </c>
      <c r="M215" s="47">
        <v>3184409.86</v>
      </c>
      <c r="N215" s="46">
        <v>297291.70999999996</v>
      </c>
      <c r="O215" s="46">
        <v>59458.34</v>
      </c>
      <c r="P215" s="46">
        <v>237833.37</v>
      </c>
      <c r="Q215" s="30">
        <f t="shared" si="3"/>
        <v>4014096.42</v>
      </c>
    </row>
    <row r="216" spans="1:17" ht="12.75">
      <c r="A216" s="53">
        <v>205</v>
      </c>
      <c r="B216" s="44" t="s">
        <v>236</v>
      </c>
      <c r="C216" s="45">
        <v>0.117531179516862</v>
      </c>
      <c r="D216" s="46">
        <v>39005.78</v>
      </c>
      <c r="E216" s="46">
        <v>7406.1</v>
      </c>
      <c r="F216" s="46">
        <v>31599.68</v>
      </c>
      <c r="G216" s="46">
        <v>2738.83</v>
      </c>
      <c r="H216" s="46">
        <v>547.77</v>
      </c>
      <c r="I216" s="46">
        <v>21.91</v>
      </c>
      <c r="J216" s="46">
        <v>2169.15</v>
      </c>
      <c r="K216" s="46">
        <v>640865.61</v>
      </c>
      <c r="L216" s="46">
        <v>128173.1</v>
      </c>
      <c r="M216" s="47">
        <v>512692.51</v>
      </c>
      <c r="N216" s="46">
        <v>47853.28999999999</v>
      </c>
      <c r="O216" s="46">
        <v>9570.66</v>
      </c>
      <c r="P216" s="46">
        <v>38282.63</v>
      </c>
      <c r="Q216" s="30">
        <f t="shared" si="3"/>
        <v>584743.97</v>
      </c>
    </row>
    <row r="217" spans="1:17" ht="12.75">
      <c r="A217" s="53">
        <v>206</v>
      </c>
      <c r="B217" s="44" t="s">
        <v>237</v>
      </c>
      <c r="C217" s="45">
        <v>0.113547995956297</v>
      </c>
      <c r="D217" s="46">
        <v>106560.97</v>
      </c>
      <c r="E217" s="46">
        <v>20054.25</v>
      </c>
      <c r="F217" s="46">
        <v>86506.72</v>
      </c>
      <c r="G217" s="46">
        <v>2646.01</v>
      </c>
      <c r="H217" s="46">
        <v>529.2</v>
      </c>
      <c r="I217" s="46">
        <v>21.17</v>
      </c>
      <c r="J217" s="46">
        <v>2095.64</v>
      </c>
      <c r="K217" s="46">
        <v>518521.24</v>
      </c>
      <c r="L217" s="46">
        <v>123830.34</v>
      </c>
      <c r="M217" s="47">
        <v>394690.9</v>
      </c>
      <c r="N217" s="46">
        <v>46231.509999999995</v>
      </c>
      <c r="O217" s="46">
        <v>9246.3</v>
      </c>
      <c r="P217" s="46">
        <v>36985.21</v>
      </c>
      <c r="Q217" s="30">
        <f t="shared" si="3"/>
        <v>520278.47000000003</v>
      </c>
    </row>
    <row r="218" spans="1:17" ht="12.75">
      <c r="A218" s="53">
        <v>207</v>
      </c>
      <c r="B218" s="44" t="s">
        <v>238</v>
      </c>
      <c r="C218" s="45">
        <v>0.08374528047192</v>
      </c>
      <c r="D218" s="46">
        <v>11807.33</v>
      </c>
      <c r="E218" s="46">
        <v>2019.49</v>
      </c>
      <c r="F218" s="46">
        <v>9787.84</v>
      </c>
      <c r="G218" s="46">
        <v>1951.51</v>
      </c>
      <c r="H218" s="46">
        <v>390.3</v>
      </c>
      <c r="I218" s="46">
        <v>15.61</v>
      </c>
      <c r="J218" s="46">
        <v>1545.6</v>
      </c>
      <c r="K218" s="46">
        <v>456613.25</v>
      </c>
      <c r="L218" s="46">
        <v>91322.65</v>
      </c>
      <c r="M218" s="47">
        <v>365290.6</v>
      </c>
      <c r="N218" s="46">
        <v>34097.22</v>
      </c>
      <c r="O218" s="46">
        <v>6819.44</v>
      </c>
      <c r="P218" s="46">
        <v>27277.78</v>
      </c>
      <c r="Q218" s="30">
        <f t="shared" si="3"/>
        <v>403901.81999999995</v>
      </c>
    </row>
    <row r="219" spans="1:17" ht="12.75">
      <c r="A219" s="53">
        <v>208</v>
      </c>
      <c r="B219" s="44" t="s">
        <v>239</v>
      </c>
      <c r="C219" s="45">
        <v>0.084426201430048</v>
      </c>
      <c r="D219" s="46">
        <v>26778.71</v>
      </c>
      <c r="E219" s="46">
        <v>5566.22</v>
      </c>
      <c r="F219" s="46">
        <v>21212.49</v>
      </c>
      <c r="G219" s="46">
        <v>1967.38</v>
      </c>
      <c r="H219" s="46">
        <v>393.48</v>
      </c>
      <c r="I219" s="46">
        <v>15.74</v>
      </c>
      <c r="J219" s="46">
        <v>1558.16</v>
      </c>
      <c r="K219" s="46">
        <v>452232.21</v>
      </c>
      <c r="L219" s="46">
        <v>92084.19</v>
      </c>
      <c r="M219" s="47">
        <v>360148.02</v>
      </c>
      <c r="N219" s="46">
        <v>34374.46</v>
      </c>
      <c r="O219" s="46">
        <v>6874.89</v>
      </c>
      <c r="P219" s="46">
        <v>27499.57</v>
      </c>
      <c r="Q219" s="30">
        <f t="shared" si="3"/>
        <v>410418.24000000005</v>
      </c>
    </row>
    <row r="220" spans="1:17" ht="12.75">
      <c r="A220" s="53">
        <v>209</v>
      </c>
      <c r="B220" s="44" t="s">
        <v>240</v>
      </c>
      <c r="C220" s="45">
        <v>0.094940809036297</v>
      </c>
      <c r="D220" s="46">
        <v>32040.12</v>
      </c>
      <c r="E220" s="46">
        <v>5870.32</v>
      </c>
      <c r="F220" s="46">
        <v>26169.8</v>
      </c>
      <c r="G220" s="46">
        <v>2212.41</v>
      </c>
      <c r="H220" s="46">
        <v>442.48</v>
      </c>
      <c r="I220" s="46">
        <v>17.7</v>
      </c>
      <c r="J220" s="46">
        <v>1752.23</v>
      </c>
      <c r="K220" s="46">
        <v>509543.63</v>
      </c>
      <c r="L220" s="46">
        <v>103546.61</v>
      </c>
      <c r="M220" s="47">
        <v>405997.02</v>
      </c>
      <c r="N220" s="46">
        <v>38655.53</v>
      </c>
      <c r="O220" s="46">
        <v>7731.11</v>
      </c>
      <c r="P220" s="46">
        <v>30924.42</v>
      </c>
      <c r="Q220" s="30">
        <f t="shared" si="3"/>
        <v>464843.47000000003</v>
      </c>
    </row>
    <row r="221" spans="1:17" ht="12.75">
      <c r="A221" s="53">
        <v>210</v>
      </c>
      <c r="B221" s="44" t="s">
        <v>241</v>
      </c>
      <c r="C221" s="45">
        <v>0.10714090851552</v>
      </c>
      <c r="D221" s="46">
        <v>112695.12</v>
      </c>
      <c r="E221" s="46">
        <v>22275.34</v>
      </c>
      <c r="F221" s="46">
        <v>90419.78</v>
      </c>
      <c r="G221" s="46">
        <v>2496.69</v>
      </c>
      <c r="H221" s="46">
        <v>499.34</v>
      </c>
      <c r="I221" s="46">
        <v>19.97</v>
      </c>
      <c r="J221" s="46">
        <v>1977.38</v>
      </c>
      <c r="K221" s="46">
        <v>584225</v>
      </c>
      <c r="L221" s="46">
        <v>116844.97</v>
      </c>
      <c r="M221" s="47">
        <v>467380.03</v>
      </c>
      <c r="N221" s="46">
        <v>43622.85</v>
      </c>
      <c r="O221" s="46">
        <v>8724.57</v>
      </c>
      <c r="P221" s="46">
        <v>34898.28</v>
      </c>
      <c r="Q221" s="30">
        <f t="shared" si="3"/>
        <v>594675.4700000001</v>
      </c>
    </row>
    <row r="222" spans="1:17" ht="12.75">
      <c r="A222" s="53">
        <v>211</v>
      </c>
      <c r="B222" s="44" t="s">
        <v>242</v>
      </c>
      <c r="C222" s="45">
        <v>0.208075863322444</v>
      </c>
      <c r="D222" s="46">
        <v>29213.34</v>
      </c>
      <c r="E222" s="46">
        <v>6197.38</v>
      </c>
      <c r="F222" s="46">
        <v>23015.96</v>
      </c>
      <c r="G222" s="46">
        <v>4848.79</v>
      </c>
      <c r="H222" s="46">
        <v>969.76</v>
      </c>
      <c r="I222" s="46">
        <v>38.79</v>
      </c>
      <c r="J222" s="46">
        <v>3840.24</v>
      </c>
      <c r="K222" s="46">
        <v>1134401.31</v>
      </c>
      <c r="L222" s="46">
        <v>226880.21</v>
      </c>
      <c r="M222" s="47">
        <v>907521.1</v>
      </c>
      <c r="N222" s="46">
        <v>84718.91</v>
      </c>
      <c r="O222" s="46">
        <v>16943.78</v>
      </c>
      <c r="P222" s="46">
        <v>67775.13</v>
      </c>
      <c r="Q222" s="30">
        <f t="shared" si="3"/>
        <v>1002152.4299999999</v>
      </c>
    </row>
    <row r="223" spans="1:17" ht="12.75">
      <c r="A223" s="53">
        <v>212</v>
      </c>
      <c r="B223" s="44" t="s">
        <v>243</v>
      </c>
      <c r="C223" s="45">
        <v>0.090415853948428</v>
      </c>
      <c r="D223" s="46">
        <v>73255.65</v>
      </c>
      <c r="E223" s="46">
        <v>15328.03</v>
      </c>
      <c r="F223" s="46">
        <v>57927.62</v>
      </c>
      <c r="G223" s="46">
        <v>2106.96</v>
      </c>
      <c r="H223" s="46">
        <v>421.39</v>
      </c>
      <c r="I223" s="46">
        <v>16.86</v>
      </c>
      <c r="J223" s="46">
        <v>1668.71</v>
      </c>
      <c r="K223" s="46">
        <v>493053.77</v>
      </c>
      <c r="L223" s="46">
        <v>98610.76</v>
      </c>
      <c r="M223" s="47">
        <v>394443.01</v>
      </c>
      <c r="N223" s="46">
        <v>36813.17</v>
      </c>
      <c r="O223" s="46">
        <v>7362.63</v>
      </c>
      <c r="P223" s="46">
        <v>29450.54</v>
      </c>
      <c r="Q223" s="30">
        <f t="shared" si="3"/>
        <v>483489.88</v>
      </c>
    </row>
    <row r="224" spans="1:17" ht="12.75">
      <c r="A224" s="53">
        <v>213</v>
      </c>
      <c r="B224" s="44" t="s">
        <v>244</v>
      </c>
      <c r="C224" s="45">
        <v>0.140432515873062</v>
      </c>
      <c r="D224" s="46">
        <v>89578.97</v>
      </c>
      <c r="E224" s="46">
        <v>17883.45</v>
      </c>
      <c r="F224" s="46">
        <v>71695.52</v>
      </c>
      <c r="G224" s="46">
        <v>3272.49</v>
      </c>
      <c r="H224" s="46">
        <v>654.5</v>
      </c>
      <c r="I224" s="46">
        <v>26.18</v>
      </c>
      <c r="J224" s="46">
        <v>2591.81</v>
      </c>
      <c r="K224" s="46">
        <v>757462.8800000001</v>
      </c>
      <c r="L224" s="46">
        <v>153130.56</v>
      </c>
      <c r="M224" s="47">
        <v>604332.3200000001</v>
      </c>
      <c r="N224" s="46">
        <v>57177.659999999996</v>
      </c>
      <c r="O224" s="46">
        <v>11435.53</v>
      </c>
      <c r="P224" s="46">
        <v>45742.13</v>
      </c>
      <c r="Q224" s="30">
        <f t="shared" si="3"/>
        <v>724361.78</v>
      </c>
    </row>
    <row r="225" spans="1:17" ht="12.75">
      <c r="A225" s="53">
        <v>214</v>
      </c>
      <c r="B225" s="44" t="s">
        <v>245</v>
      </c>
      <c r="C225" s="45">
        <v>0.134018575433058</v>
      </c>
      <c r="D225" s="46">
        <v>32919.02</v>
      </c>
      <c r="E225" s="46">
        <v>6584.19</v>
      </c>
      <c r="F225" s="46">
        <v>26334.83</v>
      </c>
      <c r="G225" s="46">
        <v>3123.03</v>
      </c>
      <c r="H225" s="46">
        <v>624.61</v>
      </c>
      <c r="I225" s="46">
        <v>24.98</v>
      </c>
      <c r="J225" s="46">
        <v>2473.44</v>
      </c>
      <c r="K225" s="46">
        <v>630083.5700000001</v>
      </c>
      <c r="L225" s="46">
        <v>146142.86</v>
      </c>
      <c r="M225" s="47">
        <v>483940.71</v>
      </c>
      <c r="N225" s="46">
        <v>54566.2</v>
      </c>
      <c r="O225" s="46">
        <v>10913.24</v>
      </c>
      <c r="P225" s="46">
        <v>43652.96</v>
      </c>
      <c r="Q225" s="30">
        <f t="shared" si="3"/>
        <v>556401.9400000001</v>
      </c>
    </row>
    <row r="226" spans="1:17" ht="12.75">
      <c r="A226" s="53">
        <v>215</v>
      </c>
      <c r="B226" s="44" t="s">
        <v>246</v>
      </c>
      <c r="C226" s="45">
        <v>0.104141784022988</v>
      </c>
      <c r="D226" s="46">
        <v>44384.47</v>
      </c>
      <c r="E226" s="46">
        <v>8845.84</v>
      </c>
      <c r="F226" s="46">
        <v>35538.63</v>
      </c>
      <c r="G226" s="46">
        <v>2426.8</v>
      </c>
      <c r="H226" s="46">
        <v>485.36</v>
      </c>
      <c r="I226" s="46">
        <v>19.41</v>
      </c>
      <c r="J226" s="46">
        <v>1922.03</v>
      </c>
      <c r="K226" s="46">
        <v>529614.31</v>
      </c>
      <c r="L226" s="46">
        <v>113577.94</v>
      </c>
      <c r="M226" s="47">
        <v>416036.37</v>
      </c>
      <c r="N226" s="46">
        <v>42401.74</v>
      </c>
      <c r="O226" s="46">
        <v>8480.35</v>
      </c>
      <c r="P226" s="46">
        <v>33921.39</v>
      </c>
      <c r="Q226" s="30">
        <f t="shared" si="3"/>
        <v>487418.42</v>
      </c>
    </row>
    <row r="227" spans="1:17" ht="12.75">
      <c r="A227" s="53">
        <v>216</v>
      </c>
      <c r="B227" s="44" t="s">
        <v>247</v>
      </c>
      <c r="C227" s="45">
        <v>0.248902664796026</v>
      </c>
      <c r="D227" s="46">
        <v>71752.24</v>
      </c>
      <c r="E227" s="46">
        <v>15297.02</v>
      </c>
      <c r="F227" s="46">
        <v>56455.22</v>
      </c>
      <c r="G227" s="46">
        <v>5800.16</v>
      </c>
      <c r="H227" s="46">
        <v>1160.03</v>
      </c>
      <c r="I227" s="46">
        <v>46.4</v>
      </c>
      <c r="J227" s="46">
        <v>4593.73</v>
      </c>
      <c r="K227" s="46">
        <v>1318663.66</v>
      </c>
      <c r="L227" s="46">
        <v>271387.83</v>
      </c>
      <c r="M227" s="47">
        <v>1047275.8299999998</v>
      </c>
      <c r="N227" s="46">
        <v>101341.70999999999</v>
      </c>
      <c r="O227" s="46">
        <v>20268.34</v>
      </c>
      <c r="P227" s="46">
        <v>81073.37</v>
      </c>
      <c r="Q227" s="30">
        <f t="shared" si="3"/>
        <v>1189398.15</v>
      </c>
    </row>
    <row r="228" spans="1:17" ht="12.75">
      <c r="A228" s="53">
        <v>217</v>
      </c>
      <c r="B228" s="44" t="s">
        <v>248</v>
      </c>
      <c r="C228" s="45">
        <v>0.102044285913894</v>
      </c>
      <c r="D228" s="46">
        <v>24616.44</v>
      </c>
      <c r="E228" s="46">
        <v>5193.74</v>
      </c>
      <c r="F228" s="46">
        <v>19422.7</v>
      </c>
      <c r="G228" s="46">
        <v>2377.94</v>
      </c>
      <c r="H228" s="46">
        <v>475.59</v>
      </c>
      <c r="I228" s="46">
        <v>19.02</v>
      </c>
      <c r="J228" s="46">
        <v>1883.33</v>
      </c>
      <c r="K228" s="46">
        <v>518169.03</v>
      </c>
      <c r="L228" s="46">
        <v>111288.84</v>
      </c>
      <c r="M228" s="47">
        <v>406880.19</v>
      </c>
      <c r="N228" s="46">
        <v>41547.740000000005</v>
      </c>
      <c r="O228" s="46">
        <v>8309.55</v>
      </c>
      <c r="P228" s="46">
        <v>33238.19</v>
      </c>
      <c r="Q228" s="30">
        <f t="shared" si="3"/>
        <v>461424.41</v>
      </c>
    </row>
    <row r="229" spans="1:17" ht="12.75">
      <c r="A229" s="53">
        <v>218</v>
      </c>
      <c r="B229" s="44" t="s">
        <v>249</v>
      </c>
      <c r="C229" s="45">
        <v>0.526854163895659</v>
      </c>
      <c r="D229" s="46">
        <v>679331.6</v>
      </c>
      <c r="E229" s="46">
        <v>136726.61</v>
      </c>
      <c r="F229" s="46">
        <v>542604.99</v>
      </c>
      <c r="G229" s="46">
        <v>12277.28</v>
      </c>
      <c r="H229" s="46">
        <v>2455.46</v>
      </c>
      <c r="I229" s="46">
        <v>98.22</v>
      </c>
      <c r="J229" s="46">
        <v>9723.6</v>
      </c>
      <c r="K229" s="46">
        <v>2771399.3500000006</v>
      </c>
      <c r="L229" s="46">
        <v>574406.05</v>
      </c>
      <c r="M229" s="47">
        <v>2196993.3000000003</v>
      </c>
      <c r="N229" s="46">
        <v>214510.75999999998</v>
      </c>
      <c r="O229" s="46">
        <v>42902.15</v>
      </c>
      <c r="P229" s="46">
        <v>171608.61</v>
      </c>
      <c r="Q229" s="30">
        <f t="shared" si="3"/>
        <v>2920930.5</v>
      </c>
    </row>
    <row r="230" spans="1:17" ht="12.75">
      <c r="A230" s="53">
        <v>219</v>
      </c>
      <c r="B230" s="44" t="s">
        <v>250</v>
      </c>
      <c r="C230" s="45">
        <v>0.143182985505842</v>
      </c>
      <c r="D230" s="46">
        <v>28798.89</v>
      </c>
      <c r="E230" s="46">
        <v>6246.35</v>
      </c>
      <c r="F230" s="46">
        <v>22552.54</v>
      </c>
      <c r="G230" s="46">
        <v>3336.58</v>
      </c>
      <c r="H230" s="46">
        <v>667.32</v>
      </c>
      <c r="I230" s="46">
        <v>26.69</v>
      </c>
      <c r="J230" s="46">
        <v>2642.57</v>
      </c>
      <c r="K230" s="46">
        <v>705583.1500000001</v>
      </c>
      <c r="L230" s="46">
        <v>156134.29</v>
      </c>
      <c r="M230" s="47">
        <v>549448.8600000001</v>
      </c>
      <c r="N230" s="46">
        <v>58297.52</v>
      </c>
      <c r="O230" s="46">
        <v>11659.5</v>
      </c>
      <c r="P230" s="46">
        <v>46638.02</v>
      </c>
      <c r="Q230" s="30">
        <f t="shared" si="3"/>
        <v>621281.9900000001</v>
      </c>
    </row>
    <row r="231" spans="1:17" ht="12.75">
      <c r="A231" s="53">
        <v>220</v>
      </c>
      <c r="B231" s="44" t="s">
        <v>251</v>
      </c>
      <c r="C231" s="45">
        <v>0.335401841976837</v>
      </c>
      <c r="D231" s="46">
        <v>328987.81</v>
      </c>
      <c r="E231" s="46">
        <v>67627.34</v>
      </c>
      <c r="F231" s="46">
        <v>261360.47</v>
      </c>
      <c r="G231" s="46">
        <v>7815.88</v>
      </c>
      <c r="H231" s="46">
        <v>1563.18</v>
      </c>
      <c r="I231" s="46">
        <v>62.53</v>
      </c>
      <c r="J231" s="46">
        <v>6190.17</v>
      </c>
      <c r="K231" s="46">
        <v>1820186.18</v>
      </c>
      <c r="L231" s="46">
        <v>365675.16</v>
      </c>
      <c r="M231" s="47">
        <v>1454511.02</v>
      </c>
      <c r="N231" s="46">
        <v>136560.19</v>
      </c>
      <c r="O231" s="46">
        <v>27312.04</v>
      </c>
      <c r="P231" s="46">
        <v>109248.15</v>
      </c>
      <c r="Q231" s="30">
        <f t="shared" si="3"/>
        <v>1831309.81</v>
      </c>
    </row>
    <row r="232" spans="1:17" ht="12.75">
      <c r="A232" s="53">
        <v>221</v>
      </c>
      <c r="B232" s="44" t="s">
        <v>252</v>
      </c>
      <c r="C232" s="45">
        <v>0.131610550870759</v>
      </c>
      <c r="D232" s="46">
        <v>38277.33</v>
      </c>
      <c r="E232" s="46">
        <v>7672.39</v>
      </c>
      <c r="F232" s="46">
        <v>30604.94</v>
      </c>
      <c r="G232" s="46">
        <v>3066.91</v>
      </c>
      <c r="H232" s="46">
        <v>613.38</v>
      </c>
      <c r="I232" s="46">
        <v>24.54</v>
      </c>
      <c r="J232" s="46">
        <v>2428.99</v>
      </c>
      <c r="K232" s="46">
        <v>717632.53</v>
      </c>
      <c r="L232" s="46">
        <v>143526.54</v>
      </c>
      <c r="M232" s="47">
        <v>574105.99</v>
      </c>
      <c r="N232" s="46">
        <v>53585.76</v>
      </c>
      <c r="O232" s="46">
        <v>10717.15</v>
      </c>
      <c r="P232" s="46">
        <v>42868.61</v>
      </c>
      <c r="Q232" s="30">
        <f t="shared" si="3"/>
        <v>650008.53</v>
      </c>
    </row>
    <row r="233" spans="1:17" ht="12.75">
      <c r="A233" s="53">
        <v>222</v>
      </c>
      <c r="B233" s="44" t="s">
        <v>253</v>
      </c>
      <c r="C233" s="45">
        <v>0.126484763036989</v>
      </c>
      <c r="D233" s="46">
        <v>17831.85</v>
      </c>
      <c r="E233" s="46">
        <v>4206.99</v>
      </c>
      <c r="F233" s="46">
        <v>13624.86</v>
      </c>
      <c r="G233" s="46">
        <v>2947.46</v>
      </c>
      <c r="H233" s="46">
        <v>589.49</v>
      </c>
      <c r="I233" s="46">
        <v>23.58</v>
      </c>
      <c r="J233" s="46">
        <v>2334.39</v>
      </c>
      <c r="K233" s="46">
        <v>689637.8800000001</v>
      </c>
      <c r="L233" s="46">
        <v>137927.57</v>
      </c>
      <c r="M233" s="47">
        <v>551710.31</v>
      </c>
      <c r="N233" s="46">
        <v>51498.77</v>
      </c>
      <c r="O233" s="46">
        <v>10299.75</v>
      </c>
      <c r="P233" s="46">
        <v>41199.02</v>
      </c>
      <c r="Q233" s="30">
        <f t="shared" si="3"/>
        <v>608868.5800000001</v>
      </c>
    </row>
    <row r="234" spans="1:17" ht="12.75">
      <c r="A234" s="53">
        <v>223</v>
      </c>
      <c r="B234" s="44" t="s">
        <v>254</v>
      </c>
      <c r="C234" s="45">
        <v>0.92074060261813</v>
      </c>
      <c r="D234" s="46">
        <v>209238.85</v>
      </c>
      <c r="E234" s="46">
        <v>44920.86</v>
      </c>
      <c r="F234" s="46">
        <v>164317.99</v>
      </c>
      <c r="G234" s="46">
        <v>21456</v>
      </c>
      <c r="H234" s="46">
        <v>4291.2</v>
      </c>
      <c r="I234" s="46">
        <v>171.65</v>
      </c>
      <c r="J234" s="46">
        <v>16993.15</v>
      </c>
      <c r="K234" s="46">
        <v>5019584.32</v>
      </c>
      <c r="L234" s="46">
        <v>1003916.89</v>
      </c>
      <c r="M234" s="47">
        <v>4015667.43</v>
      </c>
      <c r="N234" s="46">
        <v>374883.19</v>
      </c>
      <c r="O234" s="46">
        <v>74976.64</v>
      </c>
      <c r="P234" s="46">
        <v>299906.55</v>
      </c>
      <c r="Q234" s="30">
        <f t="shared" si="3"/>
        <v>4496885.12</v>
      </c>
    </row>
    <row r="235" spans="1:17" ht="12.75">
      <c r="A235" s="53">
        <v>224</v>
      </c>
      <c r="B235" s="44" t="s">
        <v>255</v>
      </c>
      <c r="C235" s="45">
        <v>3.33634114215778</v>
      </c>
      <c r="D235" s="46">
        <v>1260598.46</v>
      </c>
      <c r="E235" s="46">
        <v>262902.68</v>
      </c>
      <c r="F235" s="46">
        <v>997695.78</v>
      </c>
      <c r="G235" s="46">
        <v>77746.69</v>
      </c>
      <c r="H235" s="46">
        <v>15549.34</v>
      </c>
      <c r="I235" s="46">
        <v>621.97</v>
      </c>
      <c r="J235" s="46">
        <v>61575.38</v>
      </c>
      <c r="K235" s="46">
        <v>18184472.42</v>
      </c>
      <c r="L235" s="46">
        <v>3636894.44</v>
      </c>
      <c r="M235" s="47">
        <v>14547577.98</v>
      </c>
      <c r="N235" s="46">
        <v>1358404.5499999998</v>
      </c>
      <c r="O235" s="46">
        <v>271680.91</v>
      </c>
      <c r="P235" s="46">
        <v>1086723.64</v>
      </c>
      <c r="Q235" s="30">
        <f t="shared" si="3"/>
        <v>16693572.780000001</v>
      </c>
    </row>
    <row r="236" spans="1:17" ht="12.75">
      <c r="A236" s="53">
        <v>225</v>
      </c>
      <c r="B236" s="44" t="s">
        <v>256</v>
      </c>
      <c r="C236" s="45">
        <v>0.407710788529107</v>
      </c>
      <c r="D236" s="46">
        <v>94527.59</v>
      </c>
      <c r="E236" s="46">
        <v>21045.34</v>
      </c>
      <c r="F236" s="46">
        <v>73482.25</v>
      </c>
      <c r="G236" s="46">
        <v>9500.88</v>
      </c>
      <c r="H236" s="46">
        <v>1900.18</v>
      </c>
      <c r="I236" s="46">
        <v>76.01</v>
      </c>
      <c r="J236" s="46">
        <v>7524.69</v>
      </c>
      <c r="K236" s="46">
        <v>2147433.84</v>
      </c>
      <c r="L236" s="46">
        <v>444504.39</v>
      </c>
      <c r="M236" s="47">
        <v>1702929.45</v>
      </c>
      <c r="N236" s="46">
        <v>166001.06</v>
      </c>
      <c r="O236" s="46">
        <v>33200.21</v>
      </c>
      <c r="P236" s="46">
        <v>132800.85</v>
      </c>
      <c r="Q236" s="30">
        <f t="shared" si="3"/>
        <v>1916737.24</v>
      </c>
    </row>
    <row r="237" spans="1:17" ht="12.75">
      <c r="A237" s="53">
        <v>226</v>
      </c>
      <c r="B237" s="44" t="s">
        <v>257</v>
      </c>
      <c r="C237" s="45">
        <v>0.447297431710377</v>
      </c>
      <c r="D237" s="46">
        <v>353903.9</v>
      </c>
      <c r="E237" s="46">
        <v>72036.02</v>
      </c>
      <c r="F237" s="46">
        <v>281867.88</v>
      </c>
      <c r="G237" s="46">
        <v>10423.36</v>
      </c>
      <c r="H237" s="46">
        <v>2084.67</v>
      </c>
      <c r="I237" s="46">
        <v>83.39</v>
      </c>
      <c r="J237" s="46">
        <v>8255.3</v>
      </c>
      <c r="K237" s="46">
        <v>2363239.75</v>
      </c>
      <c r="L237" s="46">
        <v>487665.47</v>
      </c>
      <c r="M237" s="47">
        <v>1875574.28</v>
      </c>
      <c r="N237" s="46">
        <v>182118.93000000002</v>
      </c>
      <c r="O237" s="46">
        <v>36423.79</v>
      </c>
      <c r="P237" s="46">
        <v>145695.14</v>
      </c>
      <c r="Q237" s="30">
        <f t="shared" si="3"/>
        <v>2311392.6</v>
      </c>
    </row>
    <row r="238" spans="1:17" ht="12.75">
      <c r="A238" s="53">
        <v>227</v>
      </c>
      <c r="B238" s="44" t="s">
        <v>258</v>
      </c>
      <c r="C238" s="45">
        <v>0.093974688141997</v>
      </c>
      <c r="D238" s="46">
        <v>55414.26</v>
      </c>
      <c r="E238" s="46">
        <v>11047.23</v>
      </c>
      <c r="F238" s="46">
        <v>44367.03</v>
      </c>
      <c r="G238" s="46">
        <v>2189.89</v>
      </c>
      <c r="H238" s="46">
        <v>437.98</v>
      </c>
      <c r="I238" s="46">
        <v>17.52</v>
      </c>
      <c r="J238" s="46">
        <v>1734.39</v>
      </c>
      <c r="K238" s="46">
        <v>512467</v>
      </c>
      <c r="L238" s="46">
        <v>102493.44</v>
      </c>
      <c r="M238" s="47">
        <v>409973.56</v>
      </c>
      <c r="N238" s="46">
        <v>38262.16</v>
      </c>
      <c r="O238" s="46">
        <v>7652.43</v>
      </c>
      <c r="P238" s="46">
        <v>30609.73</v>
      </c>
      <c r="Q238" s="30">
        <f t="shared" si="3"/>
        <v>486684.70999999996</v>
      </c>
    </row>
    <row r="239" spans="1:17" ht="12.75">
      <c r="A239" s="53">
        <v>228</v>
      </c>
      <c r="B239" s="44" t="s">
        <v>259</v>
      </c>
      <c r="C239" s="45">
        <v>0.102175272121682</v>
      </c>
      <c r="D239" s="46">
        <v>22614.3</v>
      </c>
      <c r="E239" s="46">
        <v>5051.53</v>
      </c>
      <c r="F239" s="46">
        <v>17562.77</v>
      </c>
      <c r="G239" s="46">
        <v>2381</v>
      </c>
      <c r="H239" s="46">
        <v>476.2</v>
      </c>
      <c r="I239" s="46">
        <v>19.05</v>
      </c>
      <c r="J239" s="46">
        <v>1885.75</v>
      </c>
      <c r="K239" s="46">
        <v>518879.06</v>
      </c>
      <c r="L239" s="46">
        <v>111430.86</v>
      </c>
      <c r="M239" s="47">
        <v>407448.2</v>
      </c>
      <c r="N239" s="46">
        <v>41601.06</v>
      </c>
      <c r="O239" s="46">
        <v>8320.21</v>
      </c>
      <c r="P239" s="46">
        <v>33280.85</v>
      </c>
      <c r="Q239" s="30">
        <f t="shared" si="3"/>
        <v>460177.57</v>
      </c>
    </row>
    <row r="240" spans="1:17" ht="12.75">
      <c r="A240" s="53">
        <v>229</v>
      </c>
      <c r="B240" s="44" t="s">
        <v>260</v>
      </c>
      <c r="C240" s="45">
        <v>0.086000726100369</v>
      </c>
      <c r="D240" s="46">
        <v>39528.52</v>
      </c>
      <c r="E240" s="46">
        <v>7896.45</v>
      </c>
      <c r="F240" s="46">
        <v>31632.07</v>
      </c>
      <c r="G240" s="46">
        <v>2004.08</v>
      </c>
      <c r="H240" s="46">
        <v>400.82</v>
      </c>
      <c r="I240" s="46">
        <v>16.03</v>
      </c>
      <c r="J240" s="46">
        <v>1587.23</v>
      </c>
      <c r="K240" s="46">
        <v>430723.72000000003</v>
      </c>
      <c r="L240" s="46">
        <v>93799.82</v>
      </c>
      <c r="M240" s="47">
        <v>336923.9</v>
      </c>
      <c r="N240" s="46">
        <v>35015.54</v>
      </c>
      <c r="O240" s="46">
        <v>7003.11</v>
      </c>
      <c r="P240" s="46">
        <v>28012.43</v>
      </c>
      <c r="Q240" s="30">
        <f t="shared" si="3"/>
        <v>398155.63</v>
      </c>
    </row>
    <row r="241" spans="1:17" ht="12.75">
      <c r="A241" s="53">
        <v>230</v>
      </c>
      <c r="B241" s="44" t="s">
        <v>261</v>
      </c>
      <c r="C241" s="45">
        <v>0.06858271425238</v>
      </c>
      <c r="D241" s="46">
        <v>8581.53</v>
      </c>
      <c r="E241" s="46">
        <v>1636.32</v>
      </c>
      <c r="F241" s="46">
        <v>6945.21</v>
      </c>
      <c r="G241" s="46">
        <v>1598.19</v>
      </c>
      <c r="H241" s="46">
        <v>319.64</v>
      </c>
      <c r="I241" s="46">
        <v>12.79</v>
      </c>
      <c r="J241" s="46">
        <v>1265.76</v>
      </c>
      <c r="K241" s="46">
        <v>273428.26999999996</v>
      </c>
      <c r="L241" s="46">
        <v>74811.86</v>
      </c>
      <c r="M241" s="47">
        <v>198616.40999999997</v>
      </c>
      <c r="N241" s="46">
        <v>27923.72</v>
      </c>
      <c r="O241" s="46">
        <v>5584.74</v>
      </c>
      <c r="P241" s="46">
        <v>22338.98</v>
      </c>
      <c r="Q241" s="30">
        <f t="shared" si="3"/>
        <v>229166.36</v>
      </c>
    </row>
    <row r="242" spans="1:17" ht="12.75">
      <c r="A242" s="53">
        <v>231</v>
      </c>
      <c r="B242" s="44" t="s">
        <v>262</v>
      </c>
      <c r="C242" s="45">
        <v>0.108655272810081</v>
      </c>
      <c r="D242" s="46">
        <v>66607.17</v>
      </c>
      <c r="E242" s="46">
        <v>13701.93</v>
      </c>
      <c r="F242" s="46">
        <v>52905.24</v>
      </c>
      <c r="G242" s="46">
        <v>2531.99</v>
      </c>
      <c r="H242" s="46">
        <v>506.4</v>
      </c>
      <c r="I242" s="46">
        <v>20.26</v>
      </c>
      <c r="J242" s="46">
        <v>2005.33</v>
      </c>
      <c r="K242" s="46">
        <v>491865.43000000005</v>
      </c>
      <c r="L242" s="46">
        <v>118499.22</v>
      </c>
      <c r="M242" s="47">
        <v>373366.21</v>
      </c>
      <c r="N242" s="46">
        <v>44239.43</v>
      </c>
      <c r="O242" s="46">
        <v>8847.89</v>
      </c>
      <c r="P242" s="46">
        <v>35391.54</v>
      </c>
      <c r="Q242" s="30">
        <f t="shared" si="3"/>
        <v>463668.32</v>
      </c>
    </row>
    <row r="243" spans="1:17" ht="12.75">
      <c r="A243" s="53">
        <v>232</v>
      </c>
      <c r="B243" s="44" t="s">
        <v>263</v>
      </c>
      <c r="C243" s="45">
        <v>0.075693503896896</v>
      </c>
      <c r="D243" s="46">
        <v>23734.29</v>
      </c>
      <c r="E243" s="46">
        <v>5245.36</v>
      </c>
      <c r="F243" s="46">
        <v>18488.93</v>
      </c>
      <c r="G243" s="46">
        <v>1763.89</v>
      </c>
      <c r="H243" s="46">
        <v>352.78</v>
      </c>
      <c r="I243" s="46">
        <v>14.11</v>
      </c>
      <c r="J243" s="46">
        <v>1397</v>
      </c>
      <c r="K243" s="46">
        <v>412815.86</v>
      </c>
      <c r="L243" s="46">
        <v>82563.23</v>
      </c>
      <c r="M243" s="47">
        <v>330252.63</v>
      </c>
      <c r="N243" s="46">
        <v>30818.91</v>
      </c>
      <c r="O243" s="46">
        <v>6163.78</v>
      </c>
      <c r="P243" s="46">
        <v>24655.13</v>
      </c>
      <c r="Q243" s="30">
        <f t="shared" si="3"/>
        <v>374793.69</v>
      </c>
    </row>
    <row r="244" spans="1:17" ht="12.75">
      <c r="A244" s="53">
        <v>233</v>
      </c>
      <c r="B244" s="44" t="s">
        <v>264</v>
      </c>
      <c r="C244" s="45">
        <v>0.724483849361167</v>
      </c>
      <c r="D244" s="46">
        <v>1307150.76</v>
      </c>
      <c r="E244" s="46">
        <v>267826.58</v>
      </c>
      <c r="F244" s="46">
        <v>1039324.18</v>
      </c>
      <c r="G244" s="46">
        <v>16882.64</v>
      </c>
      <c r="H244" s="46">
        <v>3376.53</v>
      </c>
      <c r="I244" s="46">
        <v>135.06</v>
      </c>
      <c r="J244" s="46">
        <v>13371.05</v>
      </c>
      <c r="K244" s="46">
        <v>3941301.58</v>
      </c>
      <c r="L244" s="46">
        <v>789898.24</v>
      </c>
      <c r="M244" s="47">
        <v>3151403.34</v>
      </c>
      <c r="N244" s="46">
        <v>294976.48</v>
      </c>
      <c r="O244" s="46">
        <v>58995.3</v>
      </c>
      <c r="P244" s="46">
        <v>235981.18</v>
      </c>
      <c r="Q244" s="30">
        <f t="shared" si="3"/>
        <v>4440079.75</v>
      </c>
    </row>
    <row r="245" spans="1:17" ht="12.75">
      <c r="A245" s="53">
        <v>234</v>
      </c>
      <c r="B245" s="44" t="s">
        <v>265</v>
      </c>
      <c r="C245" s="45">
        <v>0.097727469551119</v>
      </c>
      <c r="D245" s="46">
        <v>22264.06</v>
      </c>
      <c r="E245" s="46">
        <v>4769.33</v>
      </c>
      <c r="F245" s="46">
        <v>17494.73</v>
      </c>
      <c r="G245" s="46">
        <v>2277.34</v>
      </c>
      <c r="H245" s="46">
        <v>455.47</v>
      </c>
      <c r="I245" s="46">
        <v>18.22</v>
      </c>
      <c r="J245" s="46">
        <v>1803.65</v>
      </c>
      <c r="K245" s="46">
        <v>432287.57999999996</v>
      </c>
      <c r="L245" s="46">
        <v>106583.65</v>
      </c>
      <c r="M245" s="47">
        <v>325703.93</v>
      </c>
      <c r="N245" s="46">
        <v>39790.13</v>
      </c>
      <c r="O245" s="46">
        <v>7958.03</v>
      </c>
      <c r="P245" s="46">
        <v>31832.1</v>
      </c>
      <c r="Q245" s="30">
        <f t="shared" si="3"/>
        <v>376834.41</v>
      </c>
    </row>
    <row r="246" spans="1:17" ht="12.75">
      <c r="A246" s="53">
        <v>235</v>
      </c>
      <c r="B246" s="44" t="s">
        <v>266</v>
      </c>
      <c r="C246" s="45">
        <v>0.124684383550364</v>
      </c>
      <c r="D246" s="46">
        <v>63277.11</v>
      </c>
      <c r="E246" s="46">
        <v>13820.37</v>
      </c>
      <c r="F246" s="46">
        <v>49456.74</v>
      </c>
      <c r="G246" s="46">
        <v>2905.51</v>
      </c>
      <c r="H246" s="46">
        <v>581.1</v>
      </c>
      <c r="I246" s="46">
        <v>23.24</v>
      </c>
      <c r="J246" s="46">
        <v>2301.17</v>
      </c>
      <c r="K246" s="46">
        <v>579232.11</v>
      </c>
      <c r="L246" s="46">
        <v>135972.59</v>
      </c>
      <c r="M246" s="47">
        <v>443259.51999999996</v>
      </c>
      <c r="N246" s="46">
        <v>50765.74</v>
      </c>
      <c r="O246" s="46">
        <v>10153.15</v>
      </c>
      <c r="P246" s="46">
        <v>40612.59</v>
      </c>
      <c r="Q246" s="30">
        <f t="shared" si="3"/>
        <v>535630.0199999999</v>
      </c>
    </row>
    <row r="247" spans="1:17" ht="12.75">
      <c r="A247" s="53">
        <v>236</v>
      </c>
      <c r="B247" s="44" t="s">
        <v>267</v>
      </c>
      <c r="C247" s="45">
        <v>0.298728585018007</v>
      </c>
      <c r="D247" s="46">
        <v>44853.16</v>
      </c>
      <c r="E247" s="46">
        <v>8753.77</v>
      </c>
      <c r="F247" s="46">
        <v>36099.39</v>
      </c>
      <c r="G247" s="46">
        <v>6961.28</v>
      </c>
      <c r="H247" s="46">
        <v>1392.26</v>
      </c>
      <c r="I247" s="46">
        <v>55.69</v>
      </c>
      <c r="J247" s="46">
        <v>5513.33</v>
      </c>
      <c r="K247" s="46">
        <v>1528017.51</v>
      </c>
      <c r="L247" s="46">
        <v>325729.77</v>
      </c>
      <c r="M247" s="47">
        <v>1202287.74</v>
      </c>
      <c r="N247" s="46">
        <v>121628.53</v>
      </c>
      <c r="O247" s="46">
        <v>24325.71</v>
      </c>
      <c r="P247" s="46">
        <v>97302.82</v>
      </c>
      <c r="Q247" s="30">
        <f t="shared" si="3"/>
        <v>1341203.28</v>
      </c>
    </row>
    <row r="248" spans="1:17" ht="12.75">
      <c r="A248" s="53">
        <v>237</v>
      </c>
      <c r="B248" s="44" t="s">
        <v>268</v>
      </c>
      <c r="C248" s="45">
        <v>0.065935549622933</v>
      </c>
      <c r="D248" s="46">
        <v>8903.18</v>
      </c>
      <c r="E248" s="46">
        <v>1727.38</v>
      </c>
      <c r="F248" s="46">
        <v>7175.8</v>
      </c>
      <c r="G248" s="46">
        <v>1536.5</v>
      </c>
      <c r="H248" s="46">
        <v>307.3</v>
      </c>
      <c r="I248" s="46">
        <v>12.29</v>
      </c>
      <c r="J248" s="46">
        <v>1216.91</v>
      </c>
      <c r="K248" s="46">
        <v>359550.62</v>
      </c>
      <c r="L248" s="46">
        <v>71910.13</v>
      </c>
      <c r="M248" s="47">
        <v>287640.49</v>
      </c>
      <c r="N248" s="46">
        <v>26845.920000000002</v>
      </c>
      <c r="O248" s="46">
        <v>5369.18</v>
      </c>
      <c r="P248" s="46">
        <v>21476.74</v>
      </c>
      <c r="Q248" s="30">
        <f t="shared" si="3"/>
        <v>317509.94</v>
      </c>
    </row>
    <row r="249" spans="1:17" ht="12.75">
      <c r="A249" s="53">
        <v>238</v>
      </c>
      <c r="B249" s="44" t="s">
        <v>269</v>
      </c>
      <c r="C249" s="45">
        <v>0.342592217141962</v>
      </c>
      <c r="D249" s="46">
        <v>691127.73</v>
      </c>
      <c r="E249" s="46">
        <v>135636.32</v>
      </c>
      <c r="F249" s="46">
        <v>555491.41</v>
      </c>
      <c r="G249" s="46">
        <v>7983.41</v>
      </c>
      <c r="H249" s="46">
        <v>1596.68</v>
      </c>
      <c r="I249" s="46">
        <v>63.87</v>
      </c>
      <c r="J249" s="46">
        <v>6322.86</v>
      </c>
      <c r="K249" s="46">
        <v>1792521.6700000002</v>
      </c>
      <c r="L249" s="46">
        <v>373522.06</v>
      </c>
      <c r="M249" s="47">
        <v>1418999.61</v>
      </c>
      <c r="N249" s="46">
        <v>139487.79</v>
      </c>
      <c r="O249" s="46">
        <v>27897.56</v>
      </c>
      <c r="P249" s="46">
        <v>111590.23</v>
      </c>
      <c r="Q249" s="30">
        <f t="shared" si="3"/>
        <v>2092404.11</v>
      </c>
    </row>
    <row r="250" spans="1:17" ht="12.75">
      <c r="A250" s="53">
        <v>239</v>
      </c>
      <c r="B250" s="44" t="s">
        <v>270</v>
      </c>
      <c r="C250" s="45">
        <v>0.208105616699212</v>
      </c>
      <c r="D250" s="46">
        <v>160075.12</v>
      </c>
      <c r="E250" s="46">
        <v>34164.74</v>
      </c>
      <c r="F250" s="46">
        <v>125910.38</v>
      </c>
      <c r="G250" s="46">
        <v>4849.49</v>
      </c>
      <c r="H250" s="46">
        <v>969.9</v>
      </c>
      <c r="I250" s="46">
        <v>38.8</v>
      </c>
      <c r="J250" s="46">
        <v>3840.79</v>
      </c>
      <c r="K250" s="46">
        <v>1059694.99</v>
      </c>
      <c r="L250" s="46">
        <v>226956.55</v>
      </c>
      <c r="M250" s="47">
        <v>832738.44</v>
      </c>
      <c r="N250" s="46">
        <v>84731.03</v>
      </c>
      <c r="O250" s="46">
        <v>16946.21</v>
      </c>
      <c r="P250" s="46">
        <v>67784.82</v>
      </c>
      <c r="Q250" s="30">
        <f t="shared" si="3"/>
        <v>1030274.4299999999</v>
      </c>
    </row>
    <row r="251" spans="1:17" ht="12.75">
      <c r="A251" s="53">
        <v>240</v>
      </c>
      <c r="B251" s="44" t="s">
        <v>271</v>
      </c>
      <c r="C251" s="45">
        <v>0.125762053615053</v>
      </c>
      <c r="D251" s="46">
        <v>38429.6</v>
      </c>
      <c r="E251" s="46">
        <v>7653.78</v>
      </c>
      <c r="F251" s="46">
        <v>30775.82</v>
      </c>
      <c r="G251" s="46">
        <v>2930.64</v>
      </c>
      <c r="H251" s="46">
        <v>586.13</v>
      </c>
      <c r="I251" s="46">
        <v>23.45</v>
      </c>
      <c r="J251" s="46">
        <v>2321.06</v>
      </c>
      <c r="K251" s="46">
        <v>647467.9600000001</v>
      </c>
      <c r="L251" s="46">
        <v>137148.7</v>
      </c>
      <c r="M251" s="47">
        <v>510319.26000000007</v>
      </c>
      <c r="N251" s="46">
        <v>51204.520000000004</v>
      </c>
      <c r="O251" s="46">
        <v>10240.9</v>
      </c>
      <c r="P251" s="46">
        <v>40963.62</v>
      </c>
      <c r="Q251" s="30">
        <f t="shared" si="3"/>
        <v>584379.76</v>
      </c>
    </row>
    <row r="252" spans="1:17" ht="12.75">
      <c r="A252" s="53">
        <v>241</v>
      </c>
      <c r="B252" s="44" t="s">
        <v>272</v>
      </c>
      <c r="C252" s="45">
        <v>0.41125088195699</v>
      </c>
      <c r="D252" s="46">
        <v>679588.62</v>
      </c>
      <c r="E252" s="46">
        <v>144108.71</v>
      </c>
      <c r="F252" s="46">
        <v>535479.91</v>
      </c>
      <c r="G252" s="46">
        <v>9583.38</v>
      </c>
      <c r="H252" s="46">
        <v>1916.68</v>
      </c>
      <c r="I252" s="46">
        <v>76.67</v>
      </c>
      <c r="J252" s="46">
        <v>7590.03</v>
      </c>
      <c r="K252" s="46">
        <v>2141273.9</v>
      </c>
      <c r="L252" s="46">
        <v>448380.9</v>
      </c>
      <c r="M252" s="47">
        <v>1692893</v>
      </c>
      <c r="N252" s="46">
        <v>167442.43</v>
      </c>
      <c r="O252" s="46">
        <v>33488.49</v>
      </c>
      <c r="P252" s="46">
        <v>133953.94</v>
      </c>
      <c r="Q252" s="30">
        <f t="shared" si="3"/>
        <v>2369916.88</v>
      </c>
    </row>
    <row r="253" spans="1:17" ht="12.75">
      <c r="A253" s="53">
        <v>242</v>
      </c>
      <c r="B253" s="44" t="s">
        <v>273</v>
      </c>
      <c r="C253" s="45">
        <v>0.101724357392143</v>
      </c>
      <c r="D253" s="46">
        <v>49453.85</v>
      </c>
      <c r="E253" s="46">
        <v>9896.6</v>
      </c>
      <c r="F253" s="46">
        <v>39557.25</v>
      </c>
      <c r="G253" s="46">
        <v>2370.48</v>
      </c>
      <c r="H253" s="46">
        <v>474.1</v>
      </c>
      <c r="I253" s="46">
        <v>18.96</v>
      </c>
      <c r="J253" s="46">
        <v>1877.42</v>
      </c>
      <c r="K253" s="46">
        <v>554708.8200000001</v>
      </c>
      <c r="L253" s="46">
        <v>110941.82</v>
      </c>
      <c r="M253" s="47">
        <v>443767</v>
      </c>
      <c r="N253" s="46">
        <v>41417.48</v>
      </c>
      <c r="O253" s="46">
        <v>8283.5</v>
      </c>
      <c r="P253" s="46">
        <v>33133.98</v>
      </c>
      <c r="Q253" s="30">
        <f t="shared" si="3"/>
        <v>518335.64999999997</v>
      </c>
    </row>
    <row r="254" spans="1:17" ht="12.75">
      <c r="A254" s="53">
        <v>243</v>
      </c>
      <c r="B254" s="44" t="s">
        <v>274</v>
      </c>
      <c r="C254" s="45">
        <v>0.294238198304966</v>
      </c>
      <c r="D254" s="46">
        <v>230848.63</v>
      </c>
      <c r="E254" s="46">
        <v>46863.9</v>
      </c>
      <c r="F254" s="46">
        <v>183984.73</v>
      </c>
      <c r="G254" s="46">
        <v>6856.63</v>
      </c>
      <c r="H254" s="46">
        <v>1371.33</v>
      </c>
      <c r="I254" s="46">
        <v>54.85</v>
      </c>
      <c r="J254" s="46">
        <v>5430.45</v>
      </c>
      <c r="K254" s="46">
        <v>1503385.6700000002</v>
      </c>
      <c r="L254" s="46">
        <v>320803.34</v>
      </c>
      <c r="M254" s="47">
        <v>1182582.33</v>
      </c>
      <c r="N254" s="46">
        <v>119800.25</v>
      </c>
      <c r="O254" s="46">
        <v>23960.05</v>
      </c>
      <c r="P254" s="46">
        <v>95840.2</v>
      </c>
      <c r="Q254" s="30">
        <f t="shared" si="3"/>
        <v>1467837.71</v>
      </c>
    </row>
    <row r="255" spans="1:24" ht="12.75">
      <c r="A255" s="53">
        <v>244</v>
      </c>
      <c r="B255" s="44" t="s">
        <v>275</v>
      </c>
      <c r="C255" s="45">
        <v>0.320251308152796</v>
      </c>
      <c r="D255" s="46">
        <v>162198.63</v>
      </c>
      <c r="E255" s="46">
        <v>30929.38</v>
      </c>
      <c r="F255" s="46">
        <v>131269.25</v>
      </c>
      <c r="G255" s="46">
        <v>7462.8</v>
      </c>
      <c r="H255" s="46">
        <v>1492.56</v>
      </c>
      <c r="I255" s="46">
        <v>59.7</v>
      </c>
      <c r="J255" s="46">
        <v>5910.54</v>
      </c>
      <c r="K255" s="46">
        <v>1745797.6600000001</v>
      </c>
      <c r="L255" s="46">
        <v>349159.59</v>
      </c>
      <c r="M255" s="47">
        <v>1396638.07</v>
      </c>
      <c r="N255" s="46">
        <v>130391.59</v>
      </c>
      <c r="O255" s="46">
        <v>26078.32</v>
      </c>
      <c r="P255" s="46">
        <v>104313.27</v>
      </c>
      <c r="Q255" s="30">
        <f t="shared" si="3"/>
        <v>1638131.1300000001</v>
      </c>
      <c r="X255" s="26"/>
    </row>
    <row r="256" spans="1:17" ht="12.75">
      <c r="A256" s="53">
        <v>245</v>
      </c>
      <c r="B256" s="44" t="s">
        <v>276</v>
      </c>
      <c r="C256" s="45">
        <v>0.108292714208198</v>
      </c>
      <c r="D256" s="46">
        <v>16974.79</v>
      </c>
      <c r="E256" s="46">
        <v>3781.21</v>
      </c>
      <c r="F256" s="46">
        <v>13193.58</v>
      </c>
      <c r="G256" s="46">
        <v>2523.55</v>
      </c>
      <c r="H256" s="46">
        <v>504.71</v>
      </c>
      <c r="I256" s="46">
        <v>20.19</v>
      </c>
      <c r="J256" s="46">
        <v>1998.65</v>
      </c>
      <c r="K256" s="46">
        <v>590501.21</v>
      </c>
      <c r="L256" s="46">
        <v>118100.27</v>
      </c>
      <c r="M256" s="47">
        <v>472400.94</v>
      </c>
      <c r="N256" s="46">
        <v>44091.81</v>
      </c>
      <c r="O256" s="46">
        <v>8818.36</v>
      </c>
      <c r="P256" s="46">
        <v>35273.45</v>
      </c>
      <c r="Q256" s="30">
        <f t="shared" si="3"/>
        <v>522866.62</v>
      </c>
    </row>
    <row r="257" spans="1:17" ht="12.75">
      <c r="A257" s="53">
        <v>246</v>
      </c>
      <c r="B257" s="48" t="s">
        <v>277</v>
      </c>
      <c r="C257" s="49">
        <v>0.293788811533006</v>
      </c>
      <c r="D257" s="50">
        <v>26549.52</v>
      </c>
      <c r="E257" s="50">
        <v>5680.59</v>
      </c>
      <c r="F257" s="50">
        <v>20868.93</v>
      </c>
      <c r="G257" s="50">
        <v>6846.15</v>
      </c>
      <c r="H257" s="50">
        <v>1369.23</v>
      </c>
      <c r="I257" s="50">
        <v>54.77</v>
      </c>
      <c r="J257" s="50">
        <v>5422.15</v>
      </c>
      <c r="K257" s="50">
        <v>1563249.1999999997</v>
      </c>
      <c r="L257" s="50">
        <v>320304.85</v>
      </c>
      <c r="M257" s="51">
        <v>1242944.3499999999</v>
      </c>
      <c r="N257" s="50">
        <v>119617.29000000001</v>
      </c>
      <c r="O257" s="50">
        <v>23923.43</v>
      </c>
      <c r="P257" s="50">
        <v>95693.84</v>
      </c>
      <c r="Q257" s="31">
        <f t="shared" si="3"/>
        <v>1364929.27</v>
      </c>
    </row>
    <row r="258" spans="1:24" ht="20.4">
      <c r="A258" s="55"/>
      <c r="B258" s="54" t="s">
        <v>10</v>
      </c>
      <c r="C258" s="27">
        <f>SUM(C12:C257)</f>
        <v>99.99999999999991</v>
      </c>
      <c r="D258" s="9">
        <f>SUM(D12:D257)</f>
        <v>109203520.76999995</v>
      </c>
      <c r="E258" s="9">
        <f aca="true" t="shared" si="4" ref="E258:M258">SUM(E12:E257)</f>
        <v>22333728.339999992</v>
      </c>
      <c r="F258" s="9">
        <f t="shared" si="4"/>
        <v>86869792.42999998</v>
      </c>
      <c r="G258" s="9">
        <f t="shared" si="4"/>
        <v>2330298.289999998</v>
      </c>
      <c r="H258" s="9">
        <f t="shared" si="4"/>
        <v>466059.88000000035</v>
      </c>
      <c r="I258" s="9">
        <f t="shared" si="4"/>
        <v>18642.460000000006</v>
      </c>
      <c r="J258" s="9">
        <f t="shared" si="4"/>
        <v>1845595.9499999995</v>
      </c>
      <c r="K258" s="9">
        <f t="shared" si="4"/>
        <v>538166459.02</v>
      </c>
      <c r="L258" s="9">
        <f t="shared" si="4"/>
        <v>109086699.30999994</v>
      </c>
      <c r="M258" s="29">
        <f t="shared" si="4"/>
        <v>429079759.7099999</v>
      </c>
      <c r="N258" s="9">
        <f>SUM(N12:N257)</f>
        <v>40715397.22</v>
      </c>
      <c r="O258" s="9">
        <f>SUM(O12:O257)</f>
        <v>8143079.44</v>
      </c>
      <c r="P258" s="9">
        <f>SUM(P12:P257)</f>
        <v>32572317.76000002</v>
      </c>
      <c r="Q258" s="32">
        <f>SUM(Q12:Q257)</f>
        <v>550367465.8499999</v>
      </c>
      <c r="X258" s="33"/>
    </row>
    <row r="259" spans="1:17" ht="12.75">
      <c r="A259" s="53"/>
      <c r="B259" s="48" t="s">
        <v>309</v>
      </c>
      <c r="C259" s="49"/>
      <c r="D259" s="50"/>
      <c r="E259" s="50"/>
      <c r="F259" s="50"/>
      <c r="G259" s="50"/>
      <c r="H259" s="50"/>
      <c r="I259" s="50"/>
      <c r="J259" s="50"/>
      <c r="K259" s="50"/>
      <c r="L259" s="50"/>
      <c r="M259" s="51">
        <v>7267036.7</v>
      </c>
      <c r="N259" s="50"/>
      <c r="O259" s="50"/>
      <c r="P259" s="50"/>
      <c r="Q259" s="31">
        <f>F259+J259+M259+P259</f>
        <v>7267036.7</v>
      </c>
    </row>
    <row r="260" spans="1:17" ht="20.4">
      <c r="A260" s="55"/>
      <c r="B260" s="54" t="s">
        <v>19</v>
      </c>
      <c r="C260" s="27"/>
      <c r="D260" s="9">
        <f>D258+D259</f>
        <v>109203520.76999995</v>
      </c>
      <c r="E260" s="9">
        <f aca="true" t="shared" si="5" ref="E260:P260">E258+E259</f>
        <v>22333728.339999992</v>
      </c>
      <c r="F260" s="9">
        <f t="shared" si="5"/>
        <v>86869792.42999998</v>
      </c>
      <c r="G260" s="9">
        <f t="shared" si="5"/>
        <v>2330298.289999998</v>
      </c>
      <c r="H260" s="9">
        <f t="shared" si="5"/>
        <v>466059.88000000035</v>
      </c>
      <c r="I260" s="9">
        <f t="shared" si="5"/>
        <v>18642.460000000006</v>
      </c>
      <c r="J260" s="9">
        <f t="shared" si="5"/>
        <v>1845595.9499999995</v>
      </c>
      <c r="K260" s="9">
        <f t="shared" si="5"/>
        <v>538166459.02</v>
      </c>
      <c r="L260" s="9">
        <f t="shared" si="5"/>
        <v>109086699.30999994</v>
      </c>
      <c r="M260" s="29">
        <f t="shared" si="5"/>
        <v>436346796.4099999</v>
      </c>
      <c r="N260" s="9">
        <f t="shared" si="5"/>
        <v>40715397.22</v>
      </c>
      <c r="O260" s="9">
        <f t="shared" si="5"/>
        <v>8143079.44</v>
      </c>
      <c r="P260" s="9">
        <f t="shared" si="5"/>
        <v>32572317.76000002</v>
      </c>
      <c r="Q260" s="32">
        <f>Q258+Q259</f>
        <v>557634502.55</v>
      </c>
    </row>
    <row r="261" spans="1:17" ht="12.75">
      <c r="A261" s="1"/>
      <c r="B261" s="10"/>
      <c r="C261" s="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1"/>
    </row>
    <row r="262" spans="1:17" ht="16.8">
      <c r="A262" s="6"/>
      <c r="B262" s="13" t="s">
        <v>17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4"/>
    </row>
    <row r="263" spans="1:17" ht="16.8">
      <c r="A263" s="6"/>
      <c r="B263" s="13" t="s">
        <v>15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2"/>
    </row>
    <row r="264" spans="1:17" ht="16.8">
      <c r="A264" s="6"/>
      <c r="B264" s="13" t="s">
        <v>18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35"/>
    </row>
    <row r="265" spans="1:17" ht="16.2">
      <c r="A265" s="6"/>
      <c r="B265" s="14" t="s">
        <v>14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5"/>
    </row>
    <row r="266" spans="1:17" ht="16.8">
      <c r="A266" s="6"/>
      <c r="B266" s="16" t="s">
        <v>6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2"/>
    </row>
    <row r="267" spans="1:17" ht="16.8">
      <c r="A267" s="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5.6">
      <c r="A268" s="1"/>
      <c r="B268" s="17" t="s">
        <v>306</v>
      </c>
      <c r="C268" s="5"/>
      <c r="D268" s="1"/>
      <c r="E268" s="1"/>
      <c r="F268" s="1"/>
      <c r="G268" s="1"/>
      <c r="H268" s="79"/>
      <c r="I268" s="79"/>
      <c r="J268" s="79"/>
      <c r="K268" s="79"/>
      <c r="L268" s="79"/>
      <c r="M268" s="6"/>
      <c r="N268" s="6"/>
      <c r="O268" s="6"/>
      <c r="P268" s="6"/>
      <c r="Q268" s="18"/>
    </row>
    <row r="269" spans="1:17" ht="15.6">
      <c r="A269" s="1"/>
      <c r="B269" s="1"/>
      <c r="C269" s="5"/>
      <c r="D269" s="1"/>
      <c r="E269" s="1"/>
      <c r="F269" s="1"/>
      <c r="G269" s="83"/>
      <c r="H269" s="83"/>
      <c r="I269" s="83"/>
      <c r="J269" s="83"/>
      <c r="K269" s="18"/>
      <c r="L269" s="79"/>
      <c r="M269" s="79"/>
      <c r="N269" s="79"/>
      <c r="O269" s="79"/>
      <c r="P269" s="79"/>
      <c r="Q269" s="79"/>
    </row>
    <row r="270" spans="1:17" ht="17.4">
      <c r="A270" s="1"/>
      <c r="B270" s="1"/>
      <c r="C270" s="5"/>
      <c r="D270" s="1"/>
      <c r="E270" s="1"/>
      <c r="F270" s="1"/>
      <c r="G270" s="84"/>
      <c r="H270" s="84"/>
      <c r="I270" s="84"/>
      <c r="J270" s="84"/>
      <c r="K270" s="19"/>
      <c r="L270" s="78"/>
      <c r="M270" s="78"/>
      <c r="N270" s="78"/>
      <c r="O270" s="78"/>
      <c r="P270" s="78"/>
      <c r="Q270" s="78"/>
    </row>
    <row r="271" spans="1:17" ht="15.6">
      <c r="A271" s="1"/>
      <c r="B271" s="1"/>
      <c r="C271" s="5"/>
      <c r="D271" s="1"/>
      <c r="E271" s="1"/>
      <c r="F271" s="1"/>
      <c r="G271" s="75"/>
      <c r="H271" s="75"/>
      <c r="I271" s="75"/>
      <c r="J271" s="75"/>
      <c r="K271" s="20"/>
      <c r="L271" s="75"/>
      <c r="M271" s="75"/>
      <c r="N271" s="75"/>
      <c r="O271" s="75"/>
      <c r="P271" s="75"/>
      <c r="Q271" s="75"/>
    </row>
    <row r="272" spans="1:17" ht="16.8">
      <c r="A272" s="6"/>
      <c r="B272" s="16"/>
      <c r="C272" s="16"/>
      <c r="D272" s="24"/>
      <c r="E272" s="16"/>
      <c r="F272" s="16"/>
      <c r="G272" s="16"/>
      <c r="H272" s="75"/>
      <c r="I272" s="75"/>
      <c r="J272" s="75"/>
      <c r="K272" s="75"/>
      <c r="L272" s="75"/>
      <c r="M272" s="16"/>
      <c r="N272" s="16"/>
      <c r="O272" s="16"/>
      <c r="P272" s="16"/>
      <c r="Q272" s="12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</sheetData>
  <mergeCells count="12">
    <mergeCell ref="H272:L272"/>
    <mergeCell ref="H268:L268"/>
    <mergeCell ref="G269:J269"/>
    <mergeCell ref="L269:Q269"/>
    <mergeCell ref="G270:J270"/>
    <mergeCell ref="L270:Q270"/>
    <mergeCell ref="A10:A11"/>
    <mergeCell ref="B10:B11"/>
    <mergeCell ref="C10:C11"/>
    <mergeCell ref="Q10:Q11"/>
    <mergeCell ref="G271:J271"/>
    <mergeCell ref="L271:Q271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73"/>
  <sheetViews>
    <sheetView showGridLines="0" tabSelected="1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6" width="17.28125" style="0" hidden="1" customWidth="1"/>
    <col min="17" max="17" width="20.28125" style="0" bestFit="1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80" t="s">
        <v>0</v>
      </c>
      <c r="B10" s="81" t="s">
        <v>1</v>
      </c>
      <c r="C10" s="82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296</v>
      </c>
      <c r="O10" s="62"/>
      <c r="P10" s="63"/>
      <c r="Q10" s="76" t="s">
        <v>4</v>
      </c>
    </row>
    <row r="11" spans="1:17" ht="46.8">
      <c r="A11" s="80"/>
      <c r="B11" s="81"/>
      <c r="C11" s="82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7"/>
    </row>
    <row r="12" spans="1:17" ht="12.75">
      <c r="A12" s="52">
        <v>1</v>
      </c>
      <c r="B12" s="39" t="s">
        <v>32</v>
      </c>
      <c r="C12" s="40">
        <v>0.14278459875584</v>
      </c>
      <c r="D12" s="41">
        <v>196220.25</v>
      </c>
      <c r="E12" s="41">
        <v>37674.340000000004</v>
      </c>
      <c r="F12" s="41">
        <v>158545.91</v>
      </c>
      <c r="G12" s="41">
        <v>3962.9</v>
      </c>
      <c r="H12" s="41">
        <v>792.58</v>
      </c>
      <c r="I12" s="41">
        <v>31.7</v>
      </c>
      <c r="J12" s="41">
        <v>3138.62</v>
      </c>
      <c r="K12" s="41">
        <v>734556.7860114719</v>
      </c>
      <c r="L12" s="41">
        <v>151693.55568772147</v>
      </c>
      <c r="M12" s="42">
        <v>582863.2303237504</v>
      </c>
      <c r="N12" s="41">
        <v>0</v>
      </c>
      <c r="O12" s="41">
        <v>0</v>
      </c>
      <c r="P12" s="41">
        <v>0</v>
      </c>
      <c r="Q12" s="43">
        <f>+F12+J12+M12+P12</f>
        <v>744547.7603237504</v>
      </c>
    </row>
    <row r="13" spans="1:17" ht="12.75">
      <c r="A13" s="53">
        <v>2</v>
      </c>
      <c r="B13" s="44" t="s">
        <v>33</v>
      </c>
      <c r="C13" s="45">
        <v>0.153345074976994</v>
      </c>
      <c r="D13" s="46">
        <v>200186.24</v>
      </c>
      <c r="E13" s="46">
        <v>35598.45</v>
      </c>
      <c r="F13" s="46">
        <v>164587.79</v>
      </c>
      <c r="G13" s="46">
        <v>4256.03</v>
      </c>
      <c r="H13" s="46">
        <v>851.21</v>
      </c>
      <c r="I13" s="46">
        <v>34.05</v>
      </c>
      <c r="J13" s="46">
        <v>3370.77</v>
      </c>
      <c r="K13" s="46">
        <v>788885.167341388</v>
      </c>
      <c r="L13" s="46">
        <v>162912.98778485434</v>
      </c>
      <c r="M13" s="47">
        <v>625972.1795565336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793930.7395565335</v>
      </c>
    </row>
    <row r="14" spans="1:17" ht="12.75">
      <c r="A14" s="53">
        <v>3</v>
      </c>
      <c r="B14" s="44" t="s">
        <v>34</v>
      </c>
      <c r="C14" s="45">
        <v>0.333683358945177</v>
      </c>
      <c r="D14" s="46">
        <v>467061.16000000003</v>
      </c>
      <c r="E14" s="46">
        <v>79917.65</v>
      </c>
      <c r="F14" s="46">
        <v>387143.51</v>
      </c>
      <c r="G14" s="46">
        <v>9261.21</v>
      </c>
      <c r="H14" s="46">
        <v>1852.24</v>
      </c>
      <c r="I14" s="46">
        <v>74.09</v>
      </c>
      <c r="J14" s="46">
        <v>7334.88</v>
      </c>
      <c r="K14" s="46">
        <v>1716637.0288929304</v>
      </c>
      <c r="L14" s="46">
        <v>354503.5016570695</v>
      </c>
      <c r="M14" s="47">
        <v>1362133.527235861</v>
      </c>
      <c r="N14" s="46">
        <v>0</v>
      </c>
      <c r="O14" s="46">
        <v>0</v>
      </c>
      <c r="P14" s="46">
        <v>0</v>
      </c>
      <c r="Q14" s="30">
        <f t="shared" si="0"/>
        <v>1756611.917235861</v>
      </c>
    </row>
    <row r="15" spans="1:17" ht="12.75">
      <c r="A15" s="53">
        <v>4</v>
      </c>
      <c r="B15" s="44" t="s">
        <v>35</v>
      </c>
      <c r="C15" s="45">
        <v>0.05456907484821</v>
      </c>
      <c r="D15" s="46">
        <v>46545.95</v>
      </c>
      <c r="E15" s="46">
        <v>7790.11</v>
      </c>
      <c r="F15" s="46">
        <v>38755.84</v>
      </c>
      <c r="G15" s="46">
        <v>1514.55</v>
      </c>
      <c r="H15" s="46">
        <v>302.91</v>
      </c>
      <c r="I15" s="46">
        <v>12.12</v>
      </c>
      <c r="J15" s="46">
        <v>1199.52</v>
      </c>
      <c r="K15" s="46">
        <v>280731.26616846764</v>
      </c>
      <c r="L15" s="46">
        <v>57973.965703061855</v>
      </c>
      <c r="M15" s="47">
        <v>222757.30046540577</v>
      </c>
      <c r="N15" s="46">
        <v>0</v>
      </c>
      <c r="O15" s="46">
        <v>0</v>
      </c>
      <c r="P15" s="46">
        <v>0</v>
      </c>
      <c r="Q15" s="30">
        <f t="shared" si="0"/>
        <v>262712.6604654058</v>
      </c>
    </row>
    <row r="16" spans="1:17" ht="12.75">
      <c r="A16" s="53">
        <v>5</v>
      </c>
      <c r="B16" s="44" t="s">
        <v>36</v>
      </c>
      <c r="C16" s="45">
        <v>0.251749525137016</v>
      </c>
      <c r="D16" s="46">
        <v>12354.880000000001</v>
      </c>
      <c r="E16" s="46">
        <v>2517.03</v>
      </c>
      <c r="F16" s="46">
        <v>9837.85</v>
      </c>
      <c r="G16" s="46">
        <v>6987.19</v>
      </c>
      <c r="H16" s="46">
        <v>1397.44</v>
      </c>
      <c r="I16" s="46">
        <v>55.9</v>
      </c>
      <c r="J16" s="46">
        <v>5533.85</v>
      </c>
      <c r="K16" s="46">
        <v>1295127.6782190572</v>
      </c>
      <c r="L16" s="46">
        <v>267457.30817569816</v>
      </c>
      <c r="M16" s="47">
        <v>1027670.3700433589</v>
      </c>
      <c r="N16" s="46">
        <v>0</v>
      </c>
      <c r="O16" s="46">
        <v>0</v>
      </c>
      <c r="P16" s="46">
        <v>0</v>
      </c>
      <c r="Q16" s="30">
        <f t="shared" si="0"/>
        <v>1043042.0700433588</v>
      </c>
    </row>
    <row r="17" spans="1:17" ht="12.75">
      <c r="A17" s="53">
        <v>6</v>
      </c>
      <c r="B17" s="44" t="s">
        <v>37</v>
      </c>
      <c r="C17" s="45">
        <v>0.086726508224078</v>
      </c>
      <c r="D17" s="46">
        <v>18729</v>
      </c>
      <c r="E17" s="46">
        <v>3264.35</v>
      </c>
      <c r="F17" s="46">
        <v>15464.65</v>
      </c>
      <c r="G17" s="46">
        <v>2407.05</v>
      </c>
      <c r="H17" s="46">
        <v>481.41</v>
      </c>
      <c r="I17" s="46">
        <v>19.26</v>
      </c>
      <c r="J17" s="46">
        <v>1906.38</v>
      </c>
      <c r="K17" s="46">
        <v>446165.5223085055</v>
      </c>
      <c r="L17" s="46">
        <v>92137.85529691707</v>
      </c>
      <c r="M17" s="47">
        <v>354027.6670115884</v>
      </c>
      <c r="N17" s="46">
        <v>0</v>
      </c>
      <c r="O17" s="46">
        <v>0</v>
      </c>
      <c r="P17" s="46">
        <v>0</v>
      </c>
      <c r="Q17" s="30">
        <f>+F17+J17+M17+P17</f>
        <v>371398.6970115884</v>
      </c>
    </row>
    <row r="18" spans="1:17" ht="12.75">
      <c r="A18" s="53">
        <v>7</v>
      </c>
      <c r="B18" s="44" t="s">
        <v>38</v>
      </c>
      <c r="C18" s="45">
        <v>0.320193537185518</v>
      </c>
      <c r="D18" s="46">
        <v>315177.89</v>
      </c>
      <c r="E18" s="46">
        <v>60938.8</v>
      </c>
      <c r="F18" s="46">
        <v>254239.09</v>
      </c>
      <c r="G18" s="46">
        <v>8886.8</v>
      </c>
      <c r="H18" s="46">
        <v>1777.36</v>
      </c>
      <c r="I18" s="46">
        <v>71.09</v>
      </c>
      <c r="J18" s="46">
        <v>7038.35</v>
      </c>
      <c r="K18" s="46">
        <v>1647238.7107399527</v>
      </c>
      <c r="L18" s="46">
        <v>340171.97040510684</v>
      </c>
      <c r="M18" s="47">
        <v>1307066.7403348458</v>
      </c>
      <c r="N18" s="46">
        <v>0</v>
      </c>
      <c r="O18" s="46">
        <v>0</v>
      </c>
      <c r="P18" s="46">
        <v>0</v>
      </c>
      <c r="Q18" s="30">
        <f>+F18+J18+M18+P18</f>
        <v>1568344.1803348458</v>
      </c>
    </row>
    <row r="19" spans="1:17" ht="12.75">
      <c r="A19" s="53">
        <v>8</v>
      </c>
      <c r="B19" s="44" t="s">
        <v>39</v>
      </c>
      <c r="C19" s="45">
        <v>0.507169509260668</v>
      </c>
      <c r="D19" s="46">
        <v>265508.79</v>
      </c>
      <c r="E19" s="46">
        <v>51162.84</v>
      </c>
      <c r="F19" s="46">
        <v>214345.94999999998</v>
      </c>
      <c r="G19" s="46">
        <v>14076.24</v>
      </c>
      <c r="H19" s="46">
        <v>2815.25</v>
      </c>
      <c r="I19" s="46">
        <v>112.61</v>
      </c>
      <c r="J19" s="46">
        <v>11148.38</v>
      </c>
      <c r="K19" s="46">
        <v>2609138.13758853</v>
      </c>
      <c r="L19" s="46">
        <v>538814.2568597614</v>
      </c>
      <c r="M19" s="47">
        <v>2070323.8807287687</v>
      </c>
      <c r="N19" s="46">
        <v>0</v>
      </c>
      <c r="O19" s="46">
        <v>0</v>
      </c>
      <c r="P19" s="46">
        <v>0</v>
      </c>
      <c r="Q19" s="30">
        <f t="shared" si="0"/>
        <v>2295818.2107287687</v>
      </c>
    </row>
    <row r="20" spans="1:17" ht="12.75">
      <c r="A20" s="53">
        <v>9</v>
      </c>
      <c r="B20" s="44" t="s">
        <v>40</v>
      </c>
      <c r="C20" s="45">
        <v>0.062397592591876</v>
      </c>
      <c r="D20" s="46">
        <v>36388.56</v>
      </c>
      <c r="E20" s="46">
        <v>5778.47</v>
      </c>
      <c r="F20" s="46">
        <v>30610.09</v>
      </c>
      <c r="G20" s="46">
        <v>1731.8</v>
      </c>
      <c r="H20" s="46">
        <v>346.36</v>
      </c>
      <c r="I20" s="46">
        <v>13.85</v>
      </c>
      <c r="J20" s="46">
        <v>1371.59</v>
      </c>
      <c r="K20" s="46">
        <v>321005.16206855065</v>
      </c>
      <c r="L20" s="46">
        <v>66291.00207928158</v>
      </c>
      <c r="M20" s="47">
        <v>254714.15998926907</v>
      </c>
      <c r="N20" s="46">
        <v>0</v>
      </c>
      <c r="O20" s="46">
        <v>0</v>
      </c>
      <c r="P20" s="46">
        <v>0</v>
      </c>
      <c r="Q20" s="30">
        <f t="shared" si="0"/>
        <v>286695.8399892691</v>
      </c>
    </row>
    <row r="21" spans="1:17" ht="12.75">
      <c r="A21" s="53">
        <v>10</v>
      </c>
      <c r="B21" s="44" t="s">
        <v>41</v>
      </c>
      <c r="C21" s="45">
        <v>0.981960302547486</v>
      </c>
      <c r="D21" s="46">
        <v>130418.52</v>
      </c>
      <c r="E21" s="46">
        <v>22519.69</v>
      </c>
      <c r="F21" s="46">
        <v>107898.83</v>
      </c>
      <c r="G21" s="46">
        <v>27253.8</v>
      </c>
      <c r="H21" s="46">
        <v>5450.76</v>
      </c>
      <c r="I21" s="46">
        <v>218.03</v>
      </c>
      <c r="J21" s="46">
        <v>21585.01</v>
      </c>
      <c r="K21" s="46">
        <v>5051703.693175048</v>
      </c>
      <c r="L21" s="46">
        <v>1043229.5245508323</v>
      </c>
      <c r="M21" s="47">
        <v>4008474.1686242158</v>
      </c>
      <c r="N21" s="46">
        <v>0</v>
      </c>
      <c r="O21" s="46">
        <v>0</v>
      </c>
      <c r="P21" s="46">
        <v>0</v>
      </c>
      <c r="Q21" s="30">
        <f t="shared" si="0"/>
        <v>4137958.0086242156</v>
      </c>
    </row>
    <row r="22" spans="1:17" ht="12.75">
      <c r="A22" s="53">
        <v>11</v>
      </c>
      <c r="B22" s="44" t="s">
        <v>42</v>
      </c>
      <c r="C22" s="45">
        <v>0.1441375818442</v>
      </c>
      <c r="D22" s="46">
        <v>75476.92</v>
      </c>
      <c r="E22" s="46">
        <v>13978.63</v>
      </c>
      <c r="F22" s="46">
        <v>61498.29</v>
      </c>
      <c r="G22" s="46">
        <v>4000.46</v>
      </c>
      <c r="H22" s="46">
        <v>800.09</v>
      </c>
      <c r="I22" s="46">
        <v>32</v>
      </c>
      <c r="J22" s="46">
        <v>3168.37</v>
      </c>
      <c r="K22" s="46">
        <v>741517.2190192842</v>
      </c>
      <c r="L22" s="46">
        <v>153130.99274187215</v>
      </c>
      <c r="M22" s="47">
        <v>588386.226277412</v>
      </c>
      <c r="N22" s="46">
        <v>0</v>
      </c>
      <c r="O22" s="46">
        <v>0</v>
      </c>
      <c r="P22" s="46">
        <v>0</v>
      </c>
      <c r="Q22" s="30">
        <f t="shared" si="0"/>
        <v>653052.8862774121</v>
      </c>
    </row>
    <row r="23" spans="1:17" ht="12.75">
      <c r="A23" s="53">
        <v>12</v>
      </c>
      <c r="B23" s="44" t="s">
        <v>43</v>
      </c>
      <c r="C23" s="45">
        <v>0.100874851974999</v>
      </c>
      <c r="D23" s="46">
        <v>91916.31</v>
      </c>
      <c r="E23" s="46">
        <v>17419.42</v>
      </c>
      <c r="F23" s="46">
        <v>74496.89</v>
      </c>
      <c r="G23" s="46">
        <v>2799.74</v>
      </c>
      <c r="H23" s="46">
        <v>559.95</v>
      </c>
      <c r="I23" s="46">
        <v>22.4</v>
      </c>
      <c r="J23" s="46">
        <v>2217.39</v>
      </c>
      <c r="K23" s="46">
        <v>518951.6716861973</v>
      </c>
      <c r="L23" s="46">
        <v>107168.90897457715</v>
      </c>
      <c r="M23" s="47">
        <v>411782.76271162013</v>
      </c>
      <c r="N23" s="46">
        <v>0</v>
      </c>
      <c r="O23" s="46">
        <v>0</v>
      </c>
      <c r="P23" s="46">
        <v>0</v>
      </c>
      <c r="Q23" s="30">
        <f t="shared" si="0"/>
        <v>488497.0427116201</v>
      </c>
    </row>
    <row r="24" spans="1:17" ht="12.75">
      <c r="A24" s="53">
        <v>13</v>
      </c>
      <c r="B24" s="44" t="s">
        <v>44</v>
      </c>
      <c r="C24" s="45">
        <v>0.104743139486638</v>
      </c>
      <c r="D24" s="46">
        <v>26958.15</v>
      </c>
      <c r="E24" s="46">
        <v>4657.54</v>
      </c>
      <c r="F24" s="46">
        <v>22300.61</v>
      </c>
      <c r="G24" s="46">
        <v>2907.1</v>
      </c>
      <c r="H24" s="46">
        <v>581.42</v>
      </c>
      <c r="I24" s="46">
        <v>23.26</v>
      </c>
      <c r="J24" s="46">
        <v>2302.42</v>
      </c>
      <c r="K24" s="46">
        <v>538852.1489547244</v>
      </c>
      <c r="L24" s="46">
        <v>111278.5767016231</v>
      </c>
      <c r="M24" s="47">
        <v>427573.5722531014</v>
      </c>
      <c r="N24" s="46">
        <v>0</v>
      </c>
      <c r="O24" s="46">
        <v>0</v>
      </c>
      <c r="P24" s="46">
        <v>0</v>
      </c>
      <c r="Q24" s="30">
        <f t="shared" si="0"/>
        <v>452176.6022531014</v>
      </c>
    </row>
    <row r="25" spans="1:17" ht="12.75">
      <c r="A25" s="53">
        <v>14</v>
      </c>
      <c r="B25" s="44" t="s">
        <v>45</v>
      </c>
      <c r="C25" s="45">
        <v>0.062090745582165</v>
      </c>
      <c r="D25" s="46">
        <v>95430.6</v>
      </c>
      <c r="E25" s="46">
        <v>16759.43</v>
      </c>
      <c r="F25" s="46">
        <v>78671.17</v>
      </c>
      <c r="G25" s="46">
        <v>1723.3</v>
      </c>
      <c r="H25" s="46">
        <v>344.66</v>
      </c>
      <c r="I25" s="46">
        <v>13.79</v>
      </c>
      <c r="J25" s="46">
        <v>1364.85</v>
      </c>
      <c r="K25" s="46">
        <v>319426.44862820796</v>
      </c>
      <c r="L25" s="46">
        <v>65964.86074574773</v>
      </c>
      <c r="M25" s="47">
        <v>253461.58788246024</v>
      </c>
      <c r="N25" s="46">
        <v>0</v>
      </c>
      <c r="O25" s="46">
        <v>0</v>
      </c>
      <c r="P25" s="46">
        <v>0</v>
      </c>
      <c r="Q25" s="30">
        <f t="shared" si="0"/>
        <v>333497.60788246023</v>
      </c>
    </row>
    <row r="26" spans="1:17" ht="12.75">
      <c r="A26" s="53">
        <v>15</v>
      </c>
      <c r="B26" s="44" t="s">
        <v>46</v>
      </c>
      <c r="C26" s="45">
        <v>0.100602566860998</v>
      </c>
      <c r="D26" s="46">
        <v>54269.899999999994</v>
      </c>
      <c r="E26" s="46">
        <v>8693.45</v>
      </c>
      <c r="F26" s="46">
        <v>45576.45</v>
      </c>
      <c r="G26" s="46">
        <v>2792.18</v>
      </c>
      <c r="H26" s="46">
        <v>558.44</v>
      </c>
      <c r="I26" s="46">
        <v>22.34</v>
      </c>
      <c r="J26" s="46">
        <v>2211.4</v>
      </c>
      <c r="K26" s="46">
        <v>517550.82526072365</v>
      </c>
      <c r="L26" s="46">
        <v>106879.63684025292</v>
      </c>
      <c r="M26" s="47">
        <v>410671.18842047075</v>
      </c>
      <c r="N26" s="46">
        <v>0</v>
      </c>
      <c r="O26" s="46">
        <v>0</v>
      </c>
      <c r="P26" s="46">
        <v>0</v>
      </c>
      <c r="Q26" s="30">
        <f t="shared" si="0"/>
        <v>458459.0384204707</v>
      </c>
    </row>
    <row r="27" spans="1:17" ht="12.75">
      <c r="A27" s="53">
        <v>16</v>
      </c>
      <c r="B27" s="44" t="s">
        <v>47</v>
      </c>
      <c r="C27" s="45">
        <v>5.4513410220159</v>
      </c>
      <c r="D27" s="46">
        <v>12840262.959999999</v>
      </c>
      <c r="E27" s="46">
        <v>2395913.82</v>
      </c>
      <c r="F27" s="46">
        <v>10444349.139999999</v>
      </c>
      <c r="G27" s="46">
        <v>151299.2</v>
      </c>
      <c r="H27" s="46">
        <v>30259.84</v>
      </c>
      <c r="I27" s="46">
        <v>1210.39</v>
      </c>
      <c r="J27" s="46">
        <v>119828.97</v>
      </c>
      <c r="K27" s="46">
        <v>28044473.23132241</v>
      </c>
      <c r="L27" s="46">
        <v>5791476.386858273</v>
      </c>
      <c r="M27" s="47">
        <v>22252996.84446414</v>
      </c>
      <c r="N27" s="46">
        <v>0</v>
      </c>
      <c r="O27" s="46">
        <v>0</v>
      </c>
      <c r="P27" s="46">
        <v>0</v>
      </c>
      <c r="Q27" s="30">
        <f t="shared" si="0"/>
        <v>32817174.954464138</v>
      </c>
    </row>
    <row r="28" spans="1:17" ht="12.75">
      <c r="A28" s="53">
        <v>17</v>
      </c>
      <c r="B28" s="44" t="s">
        <v>48</v>
      </c>
      <c r="C28" s="45">
        <v>0.042292573840593</v>
      </c>
      <c r="D28" s="46">
        <v>10436.16</v>
      </c>
      <c r="E28" s="46">
        <v>1729.31</v>
      </c>
      <c r="F28" s="46">
        <v>8706.85</v>
      </c>
      <c r="G28" s="46">
        <v>1173.8</v>
      </c>
      <c r="H28" s="46">
        <v>234.76</v>
      </c>
      <c r="I28" s="46">
        <v>9.39</v>
      </c>
      <c r="J28" s="46">
        <v>929.65</v>
      </c>
      <c r="K28" s="46">
        <v>217574.5298689215</v>
      </c>
      <c r="L28" s="46">
        <v>44931.45053256959</v>
      </c>
      <c r="M28" s="47">
        <v>172643.0793363519</v>
      </c>
      <c r="N28" s="46">
        <v>0</v>
      </c>
      <c r="O28" s="46">
        <v>0</v>
      </c>
      <c r="P28" s="46">
        <v>0</v>
      </c>
      <c r="Q28" s="30">
        <f t="shared" si="0"/>
        <v>182279.5793363519</v>
      </c>
    </row>
    <row r="29" spans="1:17" ht="12.75">
      <c r="A29" s="53">
        <v>18</v>
      </c>
      <c r="B29" s="44" t="s">
        <v>49</v>
      </c>
      <c r="C29" s="45">
        <v>0.240375014141003</v>
      </c>
      <c r="D29" s="46">
        <v>442025.69999999995</v>
      </c>
      <c r="E29" s="46">
        <v>81906.41</v>
      </c>
      <c r="F29" s="46">
        <v>360119.29</v>
      </c>
      <c r="G29" s="46">
        <v>6671.49</v>
      </c>
      <c r="H29" s="46">
        <v>1334.3</v>
      </c>
      <c r="I29" s="46">
        <v>53.37</v>
      </c>
      <c r="J29" s="46">
        <v>5283.82</v>
      </c>
      <c r="K29" s="46">
        <v>1236611.5139093522</v>
      </c>
      <c r="L29" s="46">
        <v>255373.12774812948</v>
      </c>
      <c r="M29" s="47">
        <v>981238.3861612227</v>
      </c>
      <c r="N29" s="46">
        <v>0</v>
      </c>
      <c r="O29" s="46">
        <v>0</v>
      </c>
      <c r="P29" s="46">
        <v>0</v>
      </c>
      <c r="Q29" s="30">
        <f t="shared" si="0"/>
        <v>1346641.4961612227</v>
      </c>
    </row>
    <row r="30" spans="1:17" ht="12.75">
      <c r="A30" s="53">
        <v>19</v>
      </c>
      <c r="B30" s="44" t="s">
        <v>50</v>
      </c>
      <c r="C30" s="45">
        <v>4.83676224055108</v>
      </c>
      <c r="D30" s="46">
        <v>10545288.96</v>
      </c>
      <c r="E30" s="46">
        <v>1987665.0699999998</v>
      </c>
      <c r="F30" s="46">
        <v>8557623.89</v>
      </c>
      <c r="G30" s="46">
        <v>134241.9</v>
      </c>
      <c r="H30" s="46">
        <v>26848.38</v>
      </c>
      <c r="I30" s="46">
        <v>1073.94</v>
      </c>
      <c r="J30" s="46">
        <v>106319.58</v>
      </c>
      <c r="K30" s="46">
        <v>24882766.81278772</v>
      </c>
      <c r="L30" s="46">
        <v>5138551.122992979</v>
      </c>
      <c r="M30" s="47">
        <v>19744215.689794738</v>
      </c>
      <c r="N30" s="46">
        <v>0</v>
      </c>
      <c r="O30" s="46">
        <v>0</v>
      </c>
      <c r="P30" s="46">
        <v>0</v>
      </c>
      <c r="Q30" s="30">
        <f t="shared" si="0"/>
        <v>28408159.15979474</v>
      </c>
    </row>
    <row r="31" spans="1:17" ht="12.75">
      <c r="A31" s="53">
        <v>20</v>
      </c>
      <c r="B31" s="44" t="s">
        <v>51</v>
      </c>
      <c r="C31" s="45">
        <v>0.112534131986305</v>
      </c>
      <c r="D31" s="46">
        <v>64382.74</v>
      </c>
      <c r="E31" s="46">
        <v>12526.18</v>
      </c>
      <c r="F31" s="46">
        <v>51856.56</v>
      </c>
      <c r="G31" s="46">
        <v>3123.33</v>
      </c>
      <c r="H31" s="46">
        <v>624.67</v>
      </c>
      <c r="I31" s="46">
        <v>24.99</v>
      </c>
      <c r="J31" s="46">
        <v>2473.67</v>
      </c>
      <c r="K31" s="46">
        <v>578932.8232494192</v>
      </c>
      <c r="L31" s="46">
        <v>119555.61134773852</v>
      </c>
      <c r="M31" s="47">
        <v>459377.21190168074</v>
      </c>
      <c r="N31" s="46">
        <v>0</v>
      </c>
      <c r="O31" s="46">
        <v>0</v>
      </c>
      <c r="P31" s="46">
        <v>0</v>
      </c>
      <c r="Q31" s="30">
        <f t="shared" si="0"/>
        <v>513707.4419016807</v>
      </c>
    </row>
    <row r="32" spans="1:17" ht="12.75">
      <c r="A32" s="53">
        <v>21</v>
      </c>
      <c r="B32" s="44" t="s">
        <v>52</v>
      </c>
      <c r="C32" s="45">
        <v>0.241741589728048</v>
      </c>
      <c r="D32" s="46">
        <v>60027.41</v>
      </c>
      <c r="E32" s="46">
        <v>11365.54</v>
      </c>
      <c r="F32" s="46">
        <v>48661.87</v>
      </c>
      <c r="G32" s="46">
        <v>6709.43</v>
      </c>
      <c r="H32" s="46">
        <v>1341.89</v>
      </c>
      <c r="I32" s="46">
        <v>53.68</v>
      </c>
      <c r="J32" s="46">
        <v>5313.86</v>
      </c>
      <c r="K32" s="46">
        <v>1243641.9944984159</v>
      </c>
      <c r="L32" s="46">
        <v>256825.07922963105</v>
      </c>
      <c r="M32" s="47">
        <v>986816.9152687849</v>
      </c>
      <c r="N32" s="46">
        <v>0</v>
      </c>
      <c r="O32" s="46">
        <v>0</v>
      </c>
      <c r="P32" s="46">
        <v>0</v>
      </c>
      <c r="Q32" s="30">
        <f t="shared" si="0"/>
        <v>1040792.6452687848</v>
      </c>
    </row>
    <row r="33" spans="1:17" ht="12.75">
      <c r="A33" s="53">
        <v>22</v>
      </c>
      <c r="B33" s="44" t="s">
        <v>53</v>
      </c>
      <c r="C33" s="45">
        <v>0.079872037113146</v>
      </c>
      <c r="D33" s="46">
        <v>44601.03</v>
      </c>
      <c r="E33" s="46">
        <v>8753.25</v>
      </c>
      <c r="F33" s="46">
        <v>35847.78</v>
      </c>
      <c r="G33" s="46">
        <v>2216.8</v>
      </c>
      <c r="H33" s="46">
        <v>443.36</v>
      </c>
      <c r="I33" s="46">
        <v>17.73</v>
      </c>
      <c r="J33" s="46">
        <v>1755.71</v>
      </c>
      <c r="K33" s="46">
        <v>410902.57738319197</v>
      </c>
      <c r="L33" s="46">
        <v>84855.7136399887</v>
      </c>
      <c r="M33" s="47">
        <v>326046.8637432033</v>
      </c>
      <c r="N33" s="46">
        <v>0</v>
      </c>
      <c r="O33" s="46">
        <v>0</v>
      </c>
      <c r="P33" s="46">
        <v>0</v>
      </c>
      <c r="Q33" s="30">
        <f t="shared" si="0"/>
        <v>363650.3537432033</v>
      </c>
    </row>
    <row r="34" spans="1:17" ht="12.75">
      <c r="A34" s="53">
        <v>23</v>
      </c>
      <c r="B34" s="44" t="s">
        <v>54</v>
      </c>
      <c r="C34" s="45">
        <v>0.116018405914268</v>
      </c>
      <c r="D34" s="46">
        <v>390360.955</v>
      </c>
      <c r="E34" s="46">
        <v>73916.435</v>
      </c>
      <c r="F34" s="46">
        <v>316444.52</v>
      </c>
      <c r="G34" s="46">
        <v>3220.03</v>
      </c>
      <c r="H34" s="46">
        <v>644.01</v>
      </c>
      <c r="I34" s="46">
        <v>25.76</v>
      </c>
      <c r="J34" s="46">
        <v>2550.26</v>
      </c>
      <c r="K34" s="46">
        <v>596857.7391522469</v>
      </c>
      <c r="L34" s="46">
        <v>123257.36820601177</v>
      </c>
      <c r="M34" s="47">
        <v>473600.370946235</v>
      </c>
      <c r="N34" s="46">
        <v>0</v>
      </c>
      <c r="O34" s="46">
        <v>0</v>
      </c>
      <c r="P34" s="46">
        <v>0</v>
      </c>
      <c r="Q34" s="30">
        <f t="shared" si="0"/>
        <v>792595.150946235</v>
      </c>
    </row>
    <row r="35" spans="1:17" ht="12.75">
      <c r="A35" s="53">
        <v>24</v>
      </c>
      <c r="B35" s="44" t="s">
        <v>55</v>
      </c>
      <c r="C35" s="45">
        <v>0.096737280047577</v>
      </c>
      <c r="D35" s="46">
        <v>126261.04999999999</v>
      </c>
      <c r="E35" s="46">
        <v>24412.37</v>
      </c>
      <c r="F35" s="46">
        <v>101848.68</v>
      </c>
      <c r="G35" s="46">
        <v>2684.89</v>
      </c>
      <c r="H35" s="46">
        <v>536.98</v>
      </c>
      <c r="I35" s="46">
        <v>21.48</v>
      </c>
      <c r="J35" s="46">
        <v>2126.43</v>
      </c>
      <c r="K35" s="46">
        <v>497665.9121364161</v>
      </c>
      <c r="L35" s="46">
        <v>102773.26281035754</v>
      </c>
      <c r="M35" s="47">
        <v>394892.64932605857</v>
      </c>
      <c r="N35" s="46">
        <v>0</v>
      </c>
      <c r="O35" s="46">
        <v>0</v>
      </c>
      <c r="P35" s="46">
        <v>0</v>
      </c>
      <c r="Q35" s="30">
        <f t="shared" si="0"/>
        <v>498867.75932605856</v>
      </c>
    </row>
    <row r="36" spans="1:17" ht="12.75">
      <c r="A36" s="53">
        <v>25</v>
      </c>
      <c r="B36" s="44" t="s">
        <v>56</v>
      </c>
      <c r="C36" s="45">
        <v>0.136164980194151</v>
      </c>
      <c r="D36" s="46">
        <v>123247.67</v>
      </c>
      <c r="E36" s="46">
        <v>22737.22</v>
      </c>
      <c r="F36" s="46">
        <v>100510.45</v>
      </c>
      <c r="G36" s="46">
        <v>3779.19</v>
      </c>
      <c r="H36" s="46">
        <v>755.84</v>
      </c>
      <c r="I36" s="46">
        <v>30.23</v>
      </c>
      <c r="J36" s="46">
        <v>2993.12</v>
      </c>
      <c r="K36" s="46">
        <v>700501.9747988059</v>
      </c>
      <c r="L36" s="46">
        <v>144660.92732893306</v>
      </c>
      <c r="M36" s="47">
        <v>555841.0474698729</v>
      </c>
      <c r="N36" s="46">
        <v>0</v>
      </c>
      <c r="O36" s="46">
        <v>0</v>
      </c>
      <c r="P36" s="46">
        <v>0</v>
      </c>
      <c r="Q36" s="30">
        <f t="shared" si="0"/>
        <v>659344.6174698728</v>
      </c>
    </row>
    <row r="37" spans="1:17" ht="12.75">
      <c r="A37" s="53">
        <v>26</v>
      </c>
      <c r="B37" s="44" t="s">
        <v>57</v>
      </c>
      <c r="C37" s="45">
        <v>0.126726278357806</v>
      </c>
      <c r="D37" s="46">
        <v>69519.67</v>
      </c>
      <c r="E37" s="46">
        <v>11616.1</v>
      </c>
      <c r="F37" s="46">
        <v>57903.57</v>
      </c>
      <c r="G37" s="46">
        <v>3517.23</v>
      </c>
      <c r="H37" s="46">
        <v>703.45</v>
      </c>
      <c r="I37" s="46">
        <v>28.14</v>
      </c>
      <c r="J37" s="46">
        <v>2785.64</v>
      </c>
      <c r="K37" s="46">
        <v>651944.6392232112</v>
      </c>
      <c r="L37" s="46">
        <v>134633.34276731603</v>
      </c>
      <c r="M37" s="47">
        <v>517311.2964558952</v>
      </c>
      <c r="N37" s="46">
        <v>0</v>
      </c>
      <c r="O37" s="46">
        <v>0</v>
      </c>
      <c r="P37" s="46">
        <v>0</v>
      </c>
      <c r="Q37" s="30">
        <f t="shared" si="0"/>
        <v>578000.5064558951</v>
      </c>
    </row>
    <row r="38" spans="1:17" ht="12.75">
      <c r="A38" s="53">
        <v>27</v>
      </c>
      <c r="B38" s="44" t="s">
        <v>58</v>
      </c>
      <c r="C38" s="45">
        <v>0.190850977731739</v>
      </c>
      <c r="D38" s="46">
        <v>99460.84999999999</v>
      </c>
      <c r="E38" s="46">
        <v>17884.09</v>
      </c>
      <c r="F38" s="46">
        <v>81576.76</v>
      </c>
      <c r="G38" s="46">
        <v>5296.98</v>
      </c>
      <c r="H38" s="46">
        <v>1059.4</v>
      </c>
      <c r="I38" s="46">
        <v>42.38</v>
      </c>
      <c r="J38" s="46">
        <v>4195.2</v>
      </c>
      <c r="K38" s="46">
        <v>981834.7838410109</v>
      </c>
      <c r="L38" s="46">
        <v>202759.16395655717</v>
      </c>
      <c r="M38" s="47">
        <v>779075.6198844537</v>
      </c>
      <c r="N38" s="46">
        <v>0</v>
      </c>
      <c r="O38" s="46">
        <v>0</v>
      </c>
      <c r="P38" s="46">
        <v>0</v>
      </c>
      <c r="Q38" s="30">
        <f t="shared" si="0"/>
        <v>864847.5798844537</v>
      </c>
    </row>
    <row r="39" spans="1:17" ht="12.75">
      <c r="A39" s="53">
        <v>28</v>
      </c>
      <c r="B39" s="44" t="s">
        <v>59</v>
      </c>
      <c r="C39" s="45">
        <v>0.097502335914424</v>
      </c>
      <c r="D39" s="46">
        <v>47453.51</v>
      </c>
      <c r="E39" s="46">
        <v>8703.37</v>
      </c>
      <c r="F39" s="46">
        <v>38750.14</v>
      </c>
      <c r="G39" s="46">
        <v>2706.13</v>
      </c>
      <c r="H39" s="46">
        <v>541.23</v>
      </c>
      <c r="I39" s="46">
        <v>21.65</v>
      </c>
      <c r="J39" s="46">
        <v>2143.25</v>
      </c>
      <c r="K39" s="46">
        <v>501601.6903723179</v>
      </c>
      <c r="L39" s="46">
        <v>103585.96176869932</v>
      </c>
      <c r="M39" s="47">
        <v>398015.7286036186</v>
      </c>
      <c r="N39" s="46">
        <v>0</v>
      </c>
      <c r="O39" s="46">
        <v>0</v>
      </c>
      <c r="P39" s="46">
        <v>0</v>
      </c>
      <c r="Q39" s="30">
        <f t="shared" si="0"/>
        <v>438909.11860361864</v>
      </c>
    </row>
    <row r="40" spans="1:17" ht="12.75">
      <c r="A40" s="53">
        <v>29</v>
      </c>
      <c r="B40" s="44" t="s">
        <v>60</v>
      </c>
      <c r="C40" s="45">
        <v>0.066958552655486</v>
      </c>
      <c r="D40" s="46">
        <v>41421.060000000005</v>
      </c>
      <c r="E40" s="46">
        <v>8138.62</v>
      </c>
      <c r="F40" s="46">
        <v>33282.44</v>
      </c>
      <c r="G40" s="46">
        <v>1858.4</v>
      </c>
      <c r="H40" s="46">
        <v>371.68</v>
      </c>
      <c r="I40" s="46">
        <v>14.87</v>
      </c>
      <c r="J40" s="46">
        <v>1471.85</v>
      </c>
      <c r="K40" s="46">
        <v>344469.00249176257</v>
      </c>
      <c r="L40" s="46">
        <v>71136.43858725135</v>
      </c>
      <c r="M40" s="47">
        <v>273332.5639045112</v>
      </c>
      <c r="N40" s="46">
        <v>0</v>
      </c>
      <c r="O40" s="46">
        <v>0</v>
      </c>
      <c r="P40" s="46">
        <v>0</v>
      </c>
      <c r="Q40" s="30">
        <f t="shared" si="0"/>
        <v>308086.8539045112</v>
      </c>
    </row>
    <row r="41" spans="1:17" ht="12.75">
      <c r="A41" s="53">
        <v>30</v>
      </c>
      <c r="B41" s="44" t="s">
        <v>61</v>
      </c>
      <c r="C41" s="45">
        <v>0.087116449694556</v>
      </c>
      <c r="D41" s="46">
        <v>17033.44</v>
      </c>
      <c r="E41" s="46">
        <v>3498.37</v>
      </c>
      <c r="F41" s="46">
        <v>13535.07</v>
      </c>
      <c r="G41" s="46">
        <v>2417.86</v>
      </c>
      <c r="H41" s="46">
        <v>483.57</v>
      </c>
      <c r="I41" s="46">
        <v>19.34</v>
      </c>
      <c r="J41" s="46">
        <v>1914.95</v>
      </c>
      <c r="K41" s="46">
        <v>448171.4228410213</v>
      </c>
      <c r="L41" s="46">
        <v>92552.04126464397</v>
      </c>
      <c r="M41" s="47">
        <v>355619.3815763774</v>
      </c>
      <c r="N41" s="46">
        <v>0</v>
      </c>
      <c r="O41" s="46">
        <v>0</v>
      </c>
      <c r="P41" s="46">
        <v>0</v>
      </c>
      <c r="Q41" s="30">
        <f t="shared" si="0"/>
        <v>371069.4015763774</v>
      </c>
    </row>
    <row r="42" spans="1:17" ht="12.75">
      <c r="A42" s="53">
        <v>31</v>
      </c>
      <c r="B42" s="44" t="s">
        <v>62</v>
      </c>
      <c r="C42" s="45">
        <v>1.08877521406923</v>
      </c>
      <c r="D42" s="46">
        <v>379030.17</v>
      </c>
      <c r="E42" s="46">
        <v>64889.74</v>
      </c>
      <c r="F42" s="46">
        <v>314140.43</v>
      </c>
      <c r="G42" s="46">
        <v>30218.4</v>
      </c>
      <c r="H42" s="46">
        <v>6043.68</v>
      </c>
      <c r="I42" s="46">
        <v>241.75</v>
      </c>
      <c r="J42" s="46">
        <v>23932.97</v>
      </c>
      <c r="K42" s="46">
        <v>5601213.82622366</v>
      </c>
      <c r="L42" s="46">
        <v>1156709.1025749915</v>
      </c>
      <c r="M42" s="47">
        <v>4444504.723648669</v>
      </c>
      <c r="N42" s="46">
        <v>0</v>
      </c>
      <c r="O42" s="46">
        <v>0</v>
      </c>
      <c r="P42" s="46">
        <v>0</v>
      </c>
      <c r="Q42" s="30">
        <f t="shared" si="0"/>
        <v>4782578.12364867</v>
      </c>
    </row>
    <row r="43" spans="1:17" ht="12.75">
      <c r="A43" s="53">
        <v>32</v>
      </c>
      <c r="B43" s="44" t="s">
        <v>63</v>
      </c>
      <c r="C43" s="45">
        <v>0.675418255326557</v>
      </c>
      <c r="D43" s="46">
        <v>678544.9725</v>
      </c>
      <c r="E43" s="46">
        <v>123646.94249999999</v>
      </c>
      <c r="F43" s="46">
        <v>554898.03</v>
      </c>
      <c r="G43" s="46">
        <v>18745.89</v>
      </c>
      <c r="H43" s="46">
        <v>3749.18</v>
      </c>
      <c r="I43" s="46">
        <v>149.97</v>
      </c>
      <c r="J43" s="46">
        <v>14846.74</v>
      </c>
      <c r="K43" s="46">
        <v>3474695.4487911216</v>
      </c>
      <c r="L43" s="46">
        <v>717560.853506173</v>
      </c>
      <c r="M43" s="47">
        <v>2757134.5952849486</v>
      </c>
      <c r="N43" s="46">
        <v>0</v>
      </c>
      <c r="O43" s="46">
        <v>0</v>
      </c>
      <c r="P43" s="46">
        <v>0</v>
      </c>
      <c r="Q43" s="30">
        <f t="shared" si="0"/>
        <v>3326879.3652849486</v>
      </c>
    </row>
    <row r="44" spans="1:17" ht="12.75">
      <c r="A44" s="53">
        <v>33</v>
      </c>
      <c r="B44" s="44" t="s">
        <v>64</v>
      </c>
      <c r="C44" s="45">
        <v>0.164534788519814</v>
      </c>
      <c r="D44" s="46">
        <v>169924.56999999998</v>
      </c>
      <c r="E44" s="46">
        <v>30628.21</v>
      </c>
      <c r="F44" s="46">
        <v>139296.36</v>
      </c>
      <c r="G44" s="46">
        <v>4566.56</v>
      </c>
      <c r="H44" s="46">
        <v>913.31</v>
      </c>
      <c r="I44" s="46">
        <v>36.53</v>
      </c>
      <c r="J44" s="46">
        <v>3616.72</v>
      </c>
      <c r="K44" s="46">
        <v>846450.8198228047</v>
      </c>
      <c r="L44" s="46">
        <v>174800.90789047364</v>
      </c>
      <c r="M44" s="47">
        <v>671649.911932331</v>
      </c>
      <c r="N44" s="46">
        <v>0</v>
      </c>
      <c r="O44" s="46">
        <v>0</v>
      </c>
      <c r="P44" s="46">
        <v>0</v>
      </c>
      <c r="Q44" s="30">
        <f t="shared" si="0"/>
        <v>814562.991932331</v>
      </c>
    </row>
    <row r="45" spans="1:17" ht="12.75">
      <c r="A45" s="53">
        <v>34</v>
      </c>
      <c r="B45" s="44" t="s">
        <v>65</v>
      </c>
      <c r="C45" s="45">
        <v>0.416276735332246</v>
      </c>
      <c r="D45" s="46">
        <v>705560.8425</v>
      </c>
      <c r="E45" s="46">
        <v>125929.9825</v>
      </c>
      <c r="F45" s="46">
        <v>579630.86</v>
      </c>
      <c r="G45" s="46">
        <v>11553.55</v>
      </c>
      <c r="H45" s="46">
        <v>2310.71</v>
      </c>
      <c r="I45" s="46">
        <v>92.43</v>
      </c>
      <c r="J45" s="46">
        <v>9150.41</v>
      </c>
      <c r="K45" s="46">
        <v>2141539.348596367</v>
      </c>
      <c r="L45" s="46">
        <v>442250.229432106</v>
      </c>
      <c r="M45" s="47">
        <v>1699289.119164261</v>
      </c>
      <c r="N45" s="46">
        <v>0</v>
      </c>
      <c r="O45" s="46">
        <v>0</v>
      </c>
      <c r="P45" s="46">
        <v>0</v>
      </c>
      <c r="Q45" s="30">
        <f t="shared" si="0"/>
        <v>2288070.389164261</v>
      </c>
    </row>
    <row r="46" spans="1:17" ht="12.75">
      <c r="A46" s="53">
        <v>35</v>
      </c>
      <c r="B46" s="44" t="s">
        <v>66</v>
      </c>
      <c r="C46" s="45">
        <v>0.089052237401077</v>
      </c>
      <c r="D46" s="46">
        <v>118154.29999999999</v>
      </c>
      <c r="E46" s="46">
        <v>23313.62</v>
      </c>
      <c r="F46" s="46">
        <v>94840.68</v>
      </c>
      <c r="G46" s="46">
        <v>2471.6</v>
      </c>
      <c r="H46" s="46">
        <v>494.32</v>
      </c>
      <c r="I46" s="46">
        <v>19.77</v>
      </c>
      <c r="J46" s="46">
        <v>1957.51</v>
      </c>
      <c r="K46" s="46">
        <v>458130.17183147825</v>
      </c>
      <c r="L46" s="46">
        <v>94608.7064607186</v>
      </c>
      <c r="M46" s="47">
        <v>363521.46537075966</v>
      </c>
      <c r="N46" s="46">
        <v>0</v>
      </c>
      <c r="O46" s="46">
        <v>0</v>
      </c>
      <c r="P46" s="46">
        <v>0</v>
      </c>
      <c r="Q46" s="30">
        <f t="shared" si="0"/>
        <v>460319.65537075966</v>
      </c>
    </row>
    <row r="47" spans="1:17" ht="12.75">
      <c r="A47" s="53">
        <v>36</v>
      </c>
      <c r="B47" s="44" t="s">
        <v>67</v>
      </c>
      <c r="C47" s="45">
        <v>0.137456062778108</v>
      </c>
      <c r="D47" s="46">
        <v>22456.760000000002</v>
      </c>
      <c r="E47" s="46">
        <v>4296.51</v>
      </c>
      <c r="F47" s="46">
        <v>18160.25</v>
      </c>
      <c r="G47" s="46">
        <v>3815.03</v>
      </c>
      <c r="H47" s="46">
        <v>763.01</v>
      </c>
      <c r="I47" s="46">
        <v>30.52</v>
      </c>
      <c r="J47" s="46">
        <v>3021.5</v>
      </c>
      <c r="K47" s="46">
        <v>707143.8674647704</v>
      </c>
      <c r="L47" s="46">
        <v>146032.5515326409</v>
      </c>
      <c r="M47" s="47">
        <v>561111.3159321295</v>
      </c>
      <c r="N47" s="46">
        <v>0</v>
      </c>
      <c r="O47" s="46">
        <v>0</v>
      </c>
      <c r="P47" s="46">
        <v>0</v>
      </c>
      <c r="Q47" s="30">
        <f t="shared" si="0"/>
        <v>582293.0659321295</v>
      </c>
    </row>
    <row r="48" spans="1:17" ht="12.75">
      <c r="A48" s="53">
        <v>37</v>
      </c>
      <c r="B48" s="44" t="s">
        <v>68</v>
      </c>
      <c r="C48" s="45">
        <v>0.063264626080994</v>
      </c>
      <c r="D48" s="46">
        <v>23377.54</v>
      </c>
      <c r="E48" s="46">
        <v>4847.86</v>
      </c>
      <c r="F48" s="46">
        <v>18529.68</v>
      </c>
      <c r="G48" s="46">
        <v>1755.89</v>
      </c>
      <c r="H48" s="46">
        <v>351.18</v>
      </c>
      <c r="I48" s="46">
        <v>14.05</v>
      </c>
      <c r="J48" s="46">
        <v>1390.66</v>
      </c>
      <c r="K48" s="46">
        <v>325465.5217589757</v>
      </c>
      <c r="L48" s="46">
        <v>67212.01530072858</v>
      </c>
      <c r="M48" s="47">
        <v>258253.50645824708</v>
      </c>
      <c r="N48" s="46">
        <v>0</v>
      </c>
      <c r="O48" s="46">
        <v>0</v>
      </c>
      <c r="P48" s="46">
        <v>0</v>
      </c>
      <c r="Q48" s="30">
        <f t="shared" si="0"/>
        <v>278173.8464582471</v>
      </c>
    </row>
    <row r="49" spans="1:17" ht="12.75">
      <c r="A49" s="53">
        <v>38</v>
      </c>
      <c r="B49" s="44" t="s">
        <v>69</v>
      </c>
      <c r="C49" s="45">
        <v>0.155880992731196</v>
      </c>
      <c r="D49" s="46">
        <v>109704.8</v>
      </c>
      <c r="E49" s="46">
        <v>19381.36</v>
      </c>
      <c r="F49" s="46">
        <v>90323.44</v>
      </c>
      <c r="G49" s="46">
        <v>4326.4</v>
      </c>
      <c r="H49" s="46">
        <v>865.28</v>
      </c>
      <c r="I49" s="46">
        <v>34.61</v>
      </c>
      <c r="J49" s="46">
        <v>3426.51</v>
      </c>
      <c r="K49" s="46">
        <v>801931.2952904062</v>
      </c>
      <c r="L49" s="46">
        <v>165607.28211140295</v>
      </c>
      <c r="M49" s="47">
        <v>636324.0131790033</v>
      </c>
      <c r="N49" s="46">
        <v>0</v>
      </c>
      <c r="O49" s="46">
        <v>0</v>
      </c>
      <c r="P49" s="46">
        <v>0</v>
      </c>
      <c r="Q49" s="30">
        <f t="shared" si="0"/>
        <v>730073.9631790032</v>
      </c>
    </row>
    <row r="50" spans="1:17" ht="12.75">
      <c r="A50" s="53">
        <v>39</v>
      </c>
      <c r="B50" s="44" t="s">
        <v>70</v>
      </c>
      <c r="C50" s="45">
        <v>0.236457332365444</v>
      </c>
      <c r="D50" s="46">
        <v>284893.83</v>
      </c>
      <c r="E50" s="46">
        <v>52599.99</v>
      </c>
      <c r="F50" s="46">
        <v>232293.84</v>
      </c>
      <c r="G50" s="46">
        <v>6562.75</v>
      </c>
      <c r="H50" s="46">
        <v>1312.55</v>
      </c>
      <c r="I50" s="46">
        <v>52.5</v>
      </c>
      <c r="J50" s="46">
        <v>5197.7</v>
      </c>
      <c r="K50" s="46">
        <v>1216457.0068600862</v>
      </c>
      <c r="L50" s="46">
        <v>251211.077679453</v>
      </c>
      <c r="M50" s="47">
        <v>965245.9291806332</v>
      </c>
      <c r="N50" s="46">
        <v>0</v>
      </c>
      <c r="O50" s="46">
        <v>0</v>
      </c>
      <c r="P50" s="46">
        <v>0</v>
      </c>
      <c r="Q50" s="30">
        <f t="shared" si="0"/>
        <v>1202737.469180633</v>
      </c>
    </row>
    <row r="51" spans="1:17" ht="12.75">
      <c r="A51" s="53">
        <v>40</v>
      </c>
      <c r="B51" s="44" t="s">
        <v>71</v>
      </c>
      <c r="C51" s="45">
        <v>0.079791005711663</v>
      </c>
      <c r="D51" s="46">
        <v>67007.11</v>
      </c>
      <c r="E51" s="46">
        <v>13845.39</v>
      </c>
      <c r="F51" s="46">
        <v>53161.72</v>
      </c>
      <c r="G51" s="46">
        <v>2214.56</v>
      </c>
      <c r="H51" s="46">
        <v>442.91</v>
      </c>
      <c r="I51" s="46">
        <v>17.72</v>
      </c>
      <c r="J51" s="46">
        <v>1753.93</v>
      </c>
      <c r="K51" s="46">
        <v>410485.67563922267</v>
      </c>
      <c r="L51" s="46">
        <v>84769.57342506154</v>
      </c>
      <c r="M51" s="47">
        <v>325716.10221416113</v>
      </c>
      <c r="N51" s="46">
        <v>0</v>
      </c>
      <c r="O51" s="46">
        <v>0</v>
      </c>
      <c r="P51" s="46">
        <v>0</v>
      </c>
      <c r="Q51" s="30">
        <f t="shared" si="0"/>
        <v>380631.75221416116</v>
      </c>
    </row>
    <row r="52" spans="1:17" ht="12.75">
      <c r="A52" s="53">
        <v>41</v>
      </c>
      <c r="B52" s="44" t="s">
        <v>72</v>
      </c>
      <c r="C52" s="45">
        <v>0.080801717757362</v>
      </c>
      <c r="D52" s="46">
        <v>20059.85</v>
      </c>
      <c r="E52" s="46">
        <v>4307.76</v>
      </c>
      <c r="F52" s="46">
        <v>15752.09</v>
      </c>
      <c r="G52" s="46">
        <v>2242.6</v>
      </c>
      <c r="H52" s="46">
        <v>448.52</v>
      </c>
      <c r="I52" s="46">
        <v>17.94</v>
      </c>
      <c r="J52" s="46">
        <v>1776.14</v>
      </c>
      <c r="K52" s="46">
        <v>415685.36849362677</v>
      </c>
      <c r="L52" s="46">
        <v>85843.32302613322</v>
      </c>
      <c r="M52" s="47">
        <v>329842.04546749353</v>
      </c>
      <c r="N52" s="46">
        <v>0</v>
      </c>
      <c r="O52" s="46">
        <v>0</v>
      </c>
      <c r="P52" s="46">
        <v>0</v>
      </c>
      <c r="Q52" s="30">
        <f t="shared" si="0"/>
        <v>347370.2754674935</v>
      </c>
    </row>
    <row r="53" spans="1:17" ht="12.75">
      <c r="A53" s="53">
        <v>42</v>
      </c>
      <c r="B53" s="44" t="s">
        <v>73</v>
      </c>
      <c r="C53" s="45">
        <v>0.234627022061307</v>
      </c>
      <c r="D53" s="46">
        <v>78535.98</v>
      </c>
      <c r="E53" s="46">
        <v>15163.34</v>
      </c>
      <c r="F53" s="46">
        <v>63372.64</v>
      </c>
      <c r="G53" s="46">
        <v>6511.96</v>
      </c>
      <c r="H53" s="46">
        <v>1302.39</v>
      </c>
      <c r="I53" s="46">
        <v>52.1</v>
      </c>
      <c r="J53" s="46">
        <v>5157.47</v>
      </c>
      <c r="K53" s="46">
        <v>1207040.9475047695</v>
      </c>
      <c r="L53" s="46">
        <v>249266.62602752427</v>
      </c>
      <c r="M53" s="47">
        <v>957774.3214772453</v>
      </c>
      <c r="N53" s="46">
        <v>0</v>
      </c>
      <c r="O53" s="46">
        <v>0</v>
      </c>
      <c r="P53" s="46">
        <v>0</v>
      </c>
      <c r="Q53" s="30">
        <f t="shared" si="0"/>
        <v>1026304.4314772453</v>
      </c>
    </row>
    <row r="54" spans="1:17" ht="12.75">
      <c r="A54" s="53">
        <v>43</v>
      </c>
      <c r="B54" s="44" t="s">
        <v>74</v>
      </c>
      <c r="C54" s="45">
        <v>0.237651655734216</v>
      </c>
      <c r="D54" s="46">
        <v>215620.93</v>
      </c>
      <c r="E54" s="46">
        <v>38509.47</v>
      </c>
      <c r="F54" s="46">
        <v>177111.46</v>
      </c>
      <c r="G54" s="46">
        <v>6595.9</v>
      </c>
      <c r="H54" s="46">
        <v>1319.18</v>
      </c>
      <c r="I54" s="46">
        <v>52.77</v>
      </c>
      <c r="J54" s="46">
        <v>5223.95</v>
      </c>
      <c r="K54" s="46">
        <v>1222601.2957160203</v>
      </c>
      <c r="L54" s="46">
        <v>252479.94056542328</v>
      </c>
      <c r="M54" s="47">
        <v>970121.355150597</v>
      </c>
      <c r="N54" s="46">
        <v>0</v>
      </c>
      <c r="O54" s="46">
        <v>0</v>
      </c>
      <c r="P54" s="46">
        <v>0</v>
      </c>
      <c r="Q54" s="30">
        <f t="shared" si="0"/>
        <v>1152456.765150597</v>
      </c>
    </row>
    <row r="55" spans="1:17" ht="12.75">
      <c r="A55" s="53">
        <v>44</v>
      </c>
      <c r="B55" s="44" t="s">
        <v>75</v>
      </c>
      <c r="C55" s="45">
        <v>0.080174502945209</v>
      </c>
      <c r="D55" s="46">
        <v>29505.64</v>
      </c>
      <c r="E55" s="46">
        <v>5249.1</v>
      </c>
      <c r="F55" s="46">
        <v>24256.54</v>
      </c>
      <c r="G55" s="46">
        <v>2225.2</v>
      </c>
      <c r="H55" s="46">
        <v>445.04</v>
      </c>
      <c r="I55" s="46">
        <v>17.8</v>
      </c>
      <c r="J55" s="46">
        <v>1762.36</v>
      </c>
      <c r="K55" s="46">
        <v>412458.5131748651</v>
      </c>
      <c r="L55" s="46">
        <v>85176.95817074139</v>
      </c>
      <c r="M55" s="47">
        <v>327281.5550041237</v>
      </c>
      <c r="N55" s="46">
        <v>0</v>
      </c>
      <c r="O55" s="46">
        <v>0</v>
      </c>
      <c r="P55" s="46">
        <v>0</v>
      </c>
      <c r="Q55" s="30">
        <f t="shared" si="0"/>
        <v>353300.45500412374</v>
      </c>
    </row>
    <row r="56" spans="1:17" ht="12.75">
      <c r="A56" s="53">
        <v>45</v>
      </c>
      <c r="B56" s="44" t="s">
        <v>76</v>
      </c>
      <c r="C56" s="45">
        <v>0.43319174621421</v>
      </c>
      <c r="D56" s="46">
        <v>120591.1</v>
      </c>
      <c r="E56" s="46">
        <v>23703.74</v>
      </c>
      <c r="F56" s="46">
        <v>96887.36</v>
      </c>
      <c r="G56" s="46">
        <v>12023.01</v>
      </c>
      <c r="H56" s="46">
        <v>2404.6</v>
      </c>
      <c r="I56" s="46">
        <v>96.18</v>
      </c>
      <c r="J56" s="46">
        <v>9522.23</v>
      </c>
      <c r="K56" s="46">
        <v>2228558.9786651297</v>
      </c>
      <c r="L56" s="46">
        <v>460220.7026124196</v>
      </c>
      <c r="M56" s="47">
        <v>1768338.2760527101</v>
      </c>
      <c r="N56" s="46">
        <v>0</v>
      </c>
      <c r="O56" s="46">
        <v>0</v>
      </c>
      <c r="P56" s="46">
        <v>0</v>
      </c>
      <c r="Q56" s="30">
        <f t="shared" si="0"/>
        <v>1874747.8660527102</v>
      </c>
    </row>
    <row r="57" spans="1:17" ht="12.75">
      <c r="A57" s="53">
        <v>46</v>
      </c>
      <c r="B57" s="44" t="s">
        <v>77</v>
      </c>
      <c r="C57" s="45">
        <v>0.438126657243594</v>
      </c>
      <c r="D57" s="46">
        <v>340978.0525</v>
      </c>
      <c r="E57" s="46">
        <v>62131.5025</v>
      </c>
      <c r="F57" s="46">
        <v>278846.55</v>
      </c>
      <c r="G57" s="46">
        <v>12159.99</v>
      </c>
      <c r="H57" s="46">
        <v>2432</v>
      </c>
      <c r="I57" s="46">
        <v>97.28</v>
      </c>
      <c r="J57" s="46">
        <v>9630.71</v>
      </c>
      <c r="K57" s="46">
        <v>2253946.6306937295</v>
      </c>
      <c r="L57" s="46">
        <v>465463.5957827488</v>
      </c>
      <c r="M57" s="47">
        <v>1788483.0349109808</v>
      </c>
      <c r="N57" s="46">
        <v>0</v>
      </c>
      <c r="O57" s="46">
        <v>0</v>
      </c>
      <c r="P57" s="46">
        <v>0</v>
      </c>
      <c r="Q57" s="30">
        <f t="shared" si="0"/>
        <v>2076960.2949109809</v>
      </c>
    </row>
    <row r="58" spans="1:17" ht="12.75">
      <c r="A58" s="53">
        <v>47</v>
      </c>
      <c r="B58" s="44" t="s">
        <v>78</v>
      </c>
      <c r="C58" s="45">
        <v>0.521838751872273</v>
      </c>
      <c r="D58" s="46">
        <v>412007.01</v>
      </c>
      <c r="E58" s="46">
        <v>74618.52</v>
      </c>
      <c r="F58" s="46">
        <v>337388.49</v>
      </c>
      <c r="G58" s="46">
        <v>14483.38</v>
      </c>
      <c r="H58" s="46">
        <v>2896.68</v>
      </c>
      <c r="I58" s="46">
        <v>115.87</v>
      </c>
      <c r="J58" s="46">
        <v>11470.83</v>
      </c>
      <c r="K58" s="46">
        <v>2684604.1926697884</v>
      </c>
      <c r="L58" s="46">
        <v>554398.7456648748</v>
      </c>
      <c r="M58" s="47">
        <v>2130205.447004914</v>
      </c>
      <c r="N58" s="46">
        <v>0</v>
      </c>
      <c r="O58" s="46">
        <v>0</v>
      </c>
      <c r="P58" s="46">
        <v>0</v>
      </c>
      <c r="Q58" s="30">
        <f t="shared" si="0"/>
        <v>2479064.7670049137</v>
      </c>
    </row>
    <row r="59" spans="1:17" ht="12.75">
      <c r="A59" s="53">
        <v>48</v>
      </c>
      <c r="B59" s="44" t="s">
        <v>79</v>
      </c>
      <c r="C59" s="45">
        <v>0.563654464118802</v>
      </c>
      <c r="D59" s="46">
        <v>2096945.17</v>
      </c>
      <c r="E59" s="46">
        <v>382407.39</v>
      </c>
      <c r="F59" s="46">
        <v>1714537.78</v>
      </c>
      <c r="G59" s="46">
        <v>15643.94</v>
      </c>
      <c r="H59" s="46">
        <v>3128.79</v>
      </c>
      <c r="I59" s="46">
        <v>125.15</v>
      </c>
      <c r="J59" s="46">
        <v>12390</v>
      </c>
      <c r="K59" s="46">
        <v>2899725.5006274236</v>
      </c>
      <c r="L59" s="46">
        <v>598823.4961387583</v>
      </c>
      <c r="M59" s="47">
        <v>2300902.004488665</v>
      </c>
      <c r="N59" s="46">
        <v>0</v>
      </c>
      <c r="O59" s="46">
        <v>0</v>
      </c>
      <c r="P59" s="46">
        <v>0</v>
      </c>
      <c r="Q59" s="30">
        <f t="shared" si="0"/>
        <v>4027829.784488665</v>
      </c>
    </row>
    <row r="60" spans="1:17" ht="12.75">
      <c r="A60" s="53">
        <v>49</v>
      </c>
      <c r="B60" s="44" t="s">
        <v>80</v>
      </c>
      <c r="C60" s="45">
        <v>0.079678216384114</v>
      </c>
      <c r="D60" s="46">
        <v>63685.84</v>
      </c>
      <c r="E60" s="46">
        <v>12067.57</v>
      </c>
      <c r="F60" s="46">
        <v>51618.27</v>
      </c>
      <c r="G60" s="46">
        <v>2211.43</v>
      </c>
      <c r="H60" s="46">
        <v>442.29</v>
      </c>
      <c r="I60" s="46">
        <v>17.69</v>
      </c>
      <c r="J60" s="46">
        <v>1751.45</v>
      </c>
      <c r="K60" s="46">
        <v>409905.4333753423</v>
      </c>
      <c r="L60" s="46">
        <v>84649.78156520272</v>
      </c>
      <c r="M60" s="47">
        <v>325255.6518101396</v>
      </c>
      <c r="N60" s="46">
        <v>0</v>
      </c>
      <c r="O60" s="46">
        <v>0</v>
      </c>
      <c r="P60" s="46">
        <v>0</v>
      </c>
      <c r="Q60" s="30">
        <f t="shared" si="0"/>
        <v>378625.37181013956</v>
      </c>
    </row>
    <row r="61" spans="1:17" ht="12.75">
      <c r="A61" s="53">
        <v>50</v>
      </c>
      <c r="B61" s="44" t="s">
        <v>81</v>
      </c>
      <c r="C61" s="45">
        <v>0.085366925502063</v>
      </c>
      <c r="D61" s="46">
        <v>50537</v>
      </c>
      <c r="E61" s="46">
        <v>9062.79</v>
      </c>
      <c r="F61" s="46">
        <v>41474.21</v>
      </c>
      <c r="G61" s="46">
        <v>2369.31</v>
      </c>
      <c r="H61" s="46">
        <v>473.86</v>
      </c>
      <c r="I61" s="46">
        <v>18.95</v>
      </c>
      <c r="J61" s="46">
        <v>1876.5</v>
      </c>
      <c r="K61" s="46">
        <v>439170.9981606781</v>
      </c>
      <c r="L61" s="46">
        <v>90693.38216843865</v>
      </c>
      <c r="M61" s="47">
        <v>348477.61599223944</v>
      </c>
      <c r="N61" s="46">
        <v>0</v>
      </c>
      <c r="O61" s="46">
        <v>0</v>
      </c>
      <c r="P61" s="46">
        <v>0</v>
      </c>
      <c r="Q61" s="30">
        <f t="shared" si="0"/>
        <v>391828.32599223946</v>
      </c>
    </row>
    <row r="62" spans="1:17" ht="12.75">
      <c r="A62" s="53">
        <v>51</v>
      </c>
      <c r="B62" s="44" t="s">
        <v>82</v>
      </c>
      <c r="C62" s="45">
        <v>0.098732889892049</v>
      </c>
      <c r="D62" s="46">
        <v>57898.5925</v>
      </c>
      <c r="E62" s="46">
        <v>10780.4725</v>
      </c>
      <c r="F62" s="46">
        <v>47118.12</v>
      </c>
      <c r="G62" s="46">
        <v>2740.28</v>
      </c>
      <c r="H62" s="46">
        <v>548.06</v>
      </c>
      <c r="I62" s="46">
        <v>21.92</v>
      </c>
      <c r="J62" s="46">
        <v>2170.3</v>
      </c>
      <c r="K62" s="46">
        <v>507932.18630342453</v>
      </c>
      <c r="L62" s="46">
        <v>104893.19595964103</v>
      </c>
      <c r="M62" s="47">
        <v>403038.9903437835</v>
      </c>
      <c r="N62" s="46">
        <v>0</v>
      </c>
      <c r="O62" s="46">
        <v>0</v>
      </c>
      <c r="P62" s="46">
        <v>0</v>
      </c>
      <c r="Q62" s="30">
        <f t="shared" si="0"/>
        <v>452327.4103437835</v>
      </c>
    </row>
    <row r="63" spans="1:17" ht="12.75">
      <c r="A63" s="53">
        <v>52</v>
      </c>
      <c r="B63" s="44" t="s">
        <v>83</v>
      </c>
      <c r="C63" s="45">
        <v>0.108514457539349</v>
      </c>
      <c r="D63" s="46">
        <v>280452.55</v>
      </c>
      <c r="E63" s="46">
        <v>52700.94</v>
      </c>
      <c r="F63" s="46">
        <v>227751.61</v>
      </c>
      <c r="G63" s="46">
        <v>3011.76</v>
      </c>
      <c r="H63" s="46">
        <v>602.35</v>
      </c>
      <c r="I63" s="46">
        <v>24.09</v>
      </c>
      <c r="J63" s="46">
        <v>2385.32</v>
      </c>
      <c r="K63" s="46">
        <v>558253.7549254544</v>
      </c>
      <c r="L63" s="46">
        <v>115285.13654604614</v>
      </c>
      <c r="M63" s="47">
        <v>442968.61837940826</v>
      </c>
      <c r="N63" s="46">
        <v>0</v>
      </c>
      <c r="O63" s="46">
        <v>0</v>
      </c>
      <c r="P63" s="46">
        <v>0</v>
      </c>
      <c r="Q63" s="30">
        <f t="shared" si="0"/>
        <v>673105.5483794082</v>
      </c>
    </row>
    <row r="64" spans="1:17" ht="12.75">
      <c r="A64" s="53">
        <v>53</v>
      </c>
      <c r="B64" s="44" t="s">
        <v>84</v>
      </c>
      <c r="C64" s="45">
        <v>0.340100558612794</v>
      </c>
      <c r="D64" s="46">
        <v>119453.89</v>
      </c>
      <c r="E64" s="46">
        <v>21997.16</v>
      </c>
      <c r="F64" s="46">
        <v>97456.73</v>
      </c>
      <c r="G64" s="46">
        <v>9439.31</v>
      </c>
      <c r="H64" s="46">
        <v>1887.86</v>
      </c>
      <c r="I64" s="46">
        <v>75.51</v>
      </c>
      <c r="J64" s="46">
        <v>7475.94</v>
      </c>
      <c r="K64" s="46">
        <v>1749650.498838474</v>
      </c>
      <c r="L64" s="46">
        <v>361320.95946236944</v>
      </c>
      <c r="M64" s="47">
        <v>1388329.5393761047</v>
      </c>
      <c r="N64" s="46">
        <v>0</v>
      </c>
      <c r="O64" s="46">
        <v>0</v>
      </c>
      <c r="P64" s="46">
        <v>0</v>
      </c>
      <c r="Q64" s="30">
        <f t="shared" si="0"/>
        <v>1493262.2093761046</v>
      </c>
    </row>
    <row r="65" spans="1:17" ht="12.75">
      <c r="A65" s="53">
        <v>54</v>
      </c>
      <c r="B65" s="44" t="s">
        <v>85</v>
      </c>
      <c r="C65" s="45">
        <v>0.133323954310014</v>
      </c>
      <c r="D65" s="46">
        <v>109033.45</v>
      </c>
      <c r="E65" s="46">
        <v>19649.05</v>
      </c>
      <c r="F65" s="46">
        <v>89384.4</v>
      </c>
      <c r="G65" s="46">
        <v>3700.34</v>
      </c>
      <c r="H65" s="46">
        <v>740.07</v>
      </c>
      <c r="I65" s="46">
        <v>29.6</v>
      </c>
      <c r="J65" s="46">
        <v>2930.67</v>
      </c>
      <c r="K65" s="46">
        <v>685886.292631317</v>
      </c>
      <c r="L65" s="46">
        <v>141642.61596557367</v>
      </c>
      <c r="M65" s="47">
        <v>544243.6766657433</v>
      </c>
      <c r="N65" s="46">
        <v>0</v>
      </c>
      <c r="O65" s="46">
        <v>0</v>
      </c>
      <c r="P65" s="46">
        <v>0</v>
      </c>
      <c r="Q65" s="30">
        <f t="shared" si="0"/>
        <v>636558.7466657433</v>
      </c>
    </row>
    <row r="66" spans="1:17" ht="12.75">
      <c r="A66" s="53">
        <v>55</v>
      </c>
      <c r="B66" s="44" t="s">
        <v>86</v>
      </c>
      <c r="C66" s="45">
        <v>0.129564168494681</v>
      </c>
      <c r="D66" s="46">
        <v>333664.42750000005</v>
      </c>
      <c r="E66" s="46">
        <v>62156.017499999994</v>
      </c>
      <c r="F66" s="46">
        <v>271508.41000000003</v>
      </c>
      <c r="G66" s="46">
        <v>3596</v>
      </c>
      <c r="H66" s="46">
        <v>719.2</v>
      </c>
      <c r="I66" s="46">
        <v>28.77</v>
      </c>
      <c r="J66" s="46">
        <v>2848.03</v>
      </c>
      <c r="K66" s="46">
        <v>666544.1688602014</v>
      </c>
      <c r="L66" s="46">
        <v>137648.3962166028</v>
      </c>
      <c r="M66" s="47">
        <v>528895.7726435986</v>
      </c>
      <c r="N66" s="46">
        <v>0</v>
      </c>
      <c r="O66" s="46">
        <v>0</v>
      </c>
      <c r="P66" s="46">
        <v>0</v>
      </c>
      <c r="Q66" s="30">
        <f t="shared" si="0"/>
        <v>803252.2126435987</v>
      </c>
    </row>
    <row r="67" spans="1:17" ht="12.75">
      <c r="A67" s="53">
        <v>56</v>
      </c>
      <c r="B67" s="44" t="s">
        <v>87</v>
      </c>
      <c r="C67" s="45">
        <v>0.079756734686943</v>
      </c>
      <c r="D67" s="46">
        <v>30803.2</v>
      </c>
      <c r="E67" s="46">
        <v>5734.64</v>
      </c>
      <c r="F67" s="46">
        <v>25068.56</v>
      </c>
      <c r="G67" s="46">
        <v>2213.6</v>
      </c>
      <c r="H67" s="46">
        <v>442.72</v>
      </c>
      <c r="I67" s="46">
        <v>17.71</v>
      </c>
      <c r="J67" s="46">
        <v>1753.17</v>
      </c>
      <c r="K67" s="46">
        <v>410309.4751486938</v>
      </c>
      <c r="L67" s="46">
        <v>84733.22330833235</v>
      </c>
      <c r="M67" s="47">
        <v>325576.2518403614</v>
      </c>
      <c r="N67" s="46">
        <v>0</v>
      </c>
      <c r="O67" s="46">
        <v>0</v>
      </c>
      <c r="P67" s="46">
        <v>0</v>
      </c>
      <c r="Q67" s="30">
        <f t="shared" si="0"/>
        <v>352397.9818403614</v>
      </c>
    </row>
    <row r="68" spans="1:17" ht="12.75">
      <c r="A68" s="53">
        <v>57</v>
      </c>
      <c r="B68" s="44" t="s">
        <v>88</v>
      </c>
      <c r="C68" s="45">
        <v>0.193436050244052</v>
      </c>
      <c r="D68" s="46">
        <v>199347.93</v>
      </c>
      <c r="E68" s="46">
        <v>37209.11</v>
      </c>
      <c r="F68" s="46">
        <v>162138.82</v>
      </c>
      <c r="G68" s="46">
        <v>5368.73</v>
      </c>
      <c r="H68" s="46">
        <v>1073.75</v>
      </c>
      <c r="I68" s="46">
        <v>42.95</v>
      </c>
      <c r="J68" s="46">
        <v>4252.03</v>
      </c>
      <c r="K68" s="46">
        <v>995133.4944326577</v>
      </c>
      <c r="L68" s="46">
        <v>205505.40314613955</v>
      </c>
      <c r="M68" s="47">
        <v>789628.0912865181</v>
      </c>
      <c r="N68" s="46">
        <v>0</v>
      </c>
      <c r="O68" s="46">
        <v>0</v>
      </c>
      <c r="P68" s="46">
        <v>0</v>
      </c>
      <c r="Q68" s="30">
        <f t="shared" si="0"/>
        <v>956018.9412865181</v>
      </c>
    </row>
    <row r="69" spans="1:17" ht="12.75">
      <c r="A69" s="53">
        <v>58</v>
      </c>
      <c r="B69" s="44" t="s">
        <v>89</v>
      </c>
      <c r="C69" s="45">
        <v>0.104299619447573</v>
      </c>
      <c r="D69" s="46">
        <v>50440.350000000006</v>
      </c>
      <c r="E69" s="46">
        <v>9943.37</v>
      </c>
      <c r="F69" s="46">
        <v>40496.98</v>
      </c>
      <c r="G69" s="46">
        <v>2894.79</v>
      </c>
      <c r="H69" s="46">
        <v>578.96</v>
      </c>
      <c r="I69" s="46">
        <v>23.16</v>
      </c>
      <c r="J69" s="46">
        <v>2292.67</v>
      </c>
      <c r="K69" s="46">
        <v>536570.4186403365</v>
      </c>
      <c r="L69" s="46">
        <v>110807.35773686625</v>
      </c>
      <c r="M69" s="47">
        <v>425763.0609034702</v>
      </c>
      <c r="N69" s="46">
        <v>0</v>
      </c>
      <c r="O69" s="46">
        <v>0</v>
      </c>
      <c r="P69" s="46">
        <v>0</v>
      </c>
      <c r="Q69" s="30">
        <f t="shared" si="0"/>
        <v>468552.71090347023</v>
      </c>
    </row>
    <row r="70" spans="1:17" ht="12.75">
      <c r="A70" s="53">
        <v>59</v>
      </c>
      <c r="B70" s="44" t="s">
        <v>90</v>
      </c>
      <c r="C70" s="45">
        <v>2.72727181063226</v>
      </c>
      <c r="D70" s="46">
        <v>4211331.6475</v>
      </c>
      <c r="E70" s="46">
        <v>784540.2775</v>
      </c>
      <c r="F70" s="46">
        <v>3426791.37</v>
      </c>
      <c r="G70" s="46">
        <v>75694.04</v>
      </c>
      <c r="H70" s="46">
        <v>15138.81</v>
      </c>
      <c r="I70" s="46">
        <v>605.55</v>
      </c>
      <c r="J70" s="46">
        <v>59949.68</v>
      </c>
      <c r="K70" s="46">
        <v>14030474.201498525</v>
      </c>
      <c r="L70" s="46">
        <v>2897439.459195977</v>
      </c>
      <c r="M70" s="47">
        <v>11133034.742302548</v>
      </c>
      <c r="N70" s="46">
        <v>0</v>
      </c>
      <c r="O70" s="46">
        <v>0</v>
      </c>
      <c r="P70" s="46">
        <v>0</v>
      </c>
      <c r="Q70" s="30">
        <f t="shared" si="0"/>
        <v>14619775.792302549</v>
      </c>
    </row>
    <row r="71" spans="1:17" ht="12.75">
      <c r="A71" s="53">
        <v>60</v>
      </c>
      <c r="B71" s="44" t="s">
        <v>91</v>
      </c>
      <c r="C71" s="45">
        <v>0.086052105996317</v>
      </c>
      <c r="D71" s="46">
        <v>66797.37</v>
      </c>
      <c r="E71" s="46">
        <v>12074.01</v>
      </c>
      <c r="F71" s="46">
        <v>54723.36</v>
      </c>
      <c r="G71" s="46">
        <v>2388.34</v>
      </c>
      <c r="H71" s="46">
        <v>477.67</v>
      </c>
      <c r="I71" s="46">
        <v>19.11</v>
      </c>
      <c r="J71" s="46">
        <v>1891.56</v>
      </c>
      <c r="K71" s="46">
        <v>442695.92083905294</v>
      </c>
      <c r="L71" s="46">
        <v>91421.27700898971</v>
      </c>
      <c r="M71" s="47">
        <v>351274.6438300632</v>
      </c>
      <c r="N71" s="46">
        <v>0</v>
      </c>
      <c r="O71" s="46">
        <v>0</v>
      </c>
      <c r="P71" s="46">
        <v>0</v>
      </c>
      <c r="Q71" s="30">
        <f t="shared" si="0"/>
        <v>407889.5638300632</v>
      </c>
    </row>
    <row r="72" spans="1:17" ht="12.75">
      <c r="A72" s="53">
        <v>61</v>
      </c>
      <c r="B72" s="44" t="s">
        <v>92</v>
      </c>
      <c r="C72" s="45">
        <v>0.293380892522917</v>
      </c>
      <c r="D72" s="46">
        <v>34558.26</v>
      </c>
      <c r="E72" s="46">
        <v>6104.62</v>
      </c>
      <c r="F72" s="46">
        <v>28453.64</v>
      </c>
      <c r="G72" s="46">
        <v>8142.64</v>
      </c>
      <c r="H72" s="46">
        <v>1628.53</v>
      </c>
      <c r="I72" s="46">
        <v>65.14</v>
      </c>
      <c r="J72" s="46">
        <v>6448.97</v>
      </c>
      <c r="K72" s="46">
        <v>1509300.6989403092</v>
      </c>
      <c r="L72" s="46">
        <v>311686.30245988775</v>
      </c>
      <c r="M72" s="47">
        <v>1197614.3964804215</v>
      </c>
      <c r="N72" s="46">
        <v>0</v>
      </c>
      <c r="O72" s="46">
        <v>0</v>
      </c>
      <c r="P72" s="46">
        <v>0</v>
      </c>
      <c r="Q72" s="30">
        <f t="shared" si="0"/>
        <v>1232517.0064804216</v>
      </c>
    </row>
    <row r="73" spans="1:17" ht="12.75">
      <c r="A73" s="53">
        <v>62</v>
      </c>
      <c r="B73" s="44" t="s">
        <v>93</v>
      </c>
      <c r="C73" s="45">
        <v>0.178451033347066</v>
      </c>
      <c r="D73" s="46">
        <v>725090.62</v>
      </c>
      <c r="E73" s="46">
        <v>132092.88999999998</v>
      </c>
      <c r="F73" s="46">
        <v>592997.73</v>
      </c>
      <c r="G73" s="46">
        <v>4952.81</v>
      </c>
      <c r="H73" s="46">
        <v>990.56</v>
      </c>
      <c r="I73" s="46">
        <v>39.62</v>
      </c>
      <c r="J73" s="46">
        <v>3922.63</v>
      </c>
      <c r="K73" s="46">
        <v>918043.0825843753</v>
      </c>
      <c r="L73" s="46">
        <v>189585.4942522722</v>
      </c>
      <c r="M73" s="47">
        <v>728457.5883321031</v>
      </c>
      <c r="N73" s="46">
        <v>0</v>
      </c>
      <c r="O73" s="46">
        <v>0</v>
      </c>
      <c r="P73" s="46">
        <v>0</v>
      </c>
      <c r="Q73" s="30">
        <f t="shared" si="0"/>
        <v>1325377.948332103</v>
      </c>
    </row>
    <row r="74" spans="1:17" ht="12.75">
      <c r="A74" s="53">
        <v>63</v>
      </c>
      <c r="B74" s="44" t="s">
        <v>94</v>
      </c>
      <c r="C74" s="45">
        <v>0.250895174746963</v>
      </c>
      <c r="D74" s="46">
        <v>112484.76000000001</v>
      </c>
      <c r="E74" s="46">
        <v>20531.3</v>
      </c>
      <c r="F74" s="46">
        <v>91953.46</v>
      </c>
      <c r="G74" s="46">
        <v>6963.48</v>
      </c>
      <c r="H74" s="46">
        <v>1392.7</v>
      </c>
      <c r="I74" s="46">
        <v>55.71</v>
      </c>
      <c r="J74" s="46">
        <v>5515.07</v>
      </c>
      <c r="K74" s="46">
        <v>1290732.4669764321</v>
      </c>
      <c r="L74" s="46">
        <v>266549.7309854932</v>
      </c>
      <c r="M74" s="47">
        <v>1024182.735990939</v>
      </c>
      <c r="N74" s="46">
        <v>0</v>
      </c>
      <c r="O74" s="46">
        <v>0</v>
      </c>
      <c r="P74" s="46">
        <v>0</v>
      </c>
      <c r="Q74" s="30">
        <f t="shared" si="0"/>
        <v>1121651.265990939</v>
      </c>
    </row>
    <row r="75" spans="1:17" ht="12.75">
      <c r="A75" s="53">
        <v>64</v>
      </c>
      <c r="B75" s="44" t="s">
        <v>95</v>
      </c>
      <c r="C75" s="45">
        <v>1.12042324233306</v>
      </c>
      <c r="D75" s="46">
        <v>453563.99</v>
      </c>
      <c r="E75" s="46">
        <v>73377.63</v>
      </c>
      <c r="F75" s="46">
        <v>380186.36</v>
      </c>
      <c r="G75" s="46">
        <v>31096.76</v>
      </c>
      <c r="H75" s="46">
        <v>6219.35</v>
      </c>
      <c r="I75" s="46">
        <v>248.77</v>
      </c>
      <c r="J75" s="46">
        <v>24628.64</v>
      </c>
      <c r="K75" s="46">
        <v>5764027.389319653</v>
      </c>
      <c r="L75" s="46">
        <v>1190331.7459350303</v>
      </c>
      <c r="M75" s="47">
        <v>4573695.643384622</v>
      </c>
      <c r="N75" s="46">
        <v>0</v>
      </c>
      <c r="O75" s="46">
        <v>0</v>
      </c>
      <c r="P75" s="46">
        <v>0</v>
      </c>
      <c r="Q75" s="30">
        <f t="shared" si="0"/>
        <v>4978510.643384622</v>
      </c>
    </row>
    <row r="76" spans="1:17" ht="12.75">
      <c r="A76" s="53">
        <v>65</v>
      </c>
      <c r="B76" s="44" t="s">
        <v>96</v>
      </c>
      <c r="C76" s="45">
        <v>0.246108919163137</v>
      </c>
      <c r="D76" s="46">
        <v>211933.75</v>
      </c>
      <c r="E76" s="46">
        <v>40088.88</v>
      </c>
      <c r="F76" s="46">
        <v>171844.87</v>
      </c>
      <c r="G76" s="46">
        <v>6830.64</v>
      </c>
      <c r="H76" s="46">
        <v>1366.13</v>
      </c>
      <c r="I76" s="46">
        <v>54.65</v>
      </c>
      <c r="J76" s="46">
        <v>5409.86</v>
      </c>
      <c r="K76" s="46">
        <v>1266109.6886422394</v>
      </c>
      <c r="L76" s="46">
        <v>261464.83959872538</v>
      </c>
      <c r="M76" s="47">
        <v>1004644.849043514</v>
      </c>
      <c r="N76" s="46">
        <v>0</v>
      </c>
      <c r="O76" s="46">
        <v>0</v>
      </c>
      <c r="P76" s="46">
        <v>0</v>
      </c>
      <c r="Q76" s="30">
        <f t="shared" si="0"/>
        <v>1181899.579043514</v>
      </c>
    </row>
    <row r="77" spans="1:17" ht="12.75">
      <c r="A77" s="53">
        <v>66</v>
      </c>
      <c r="B77" s="44" t="s">
        <v>97</v>
      </c>
      <c r="C77" s="45">
        <v>0.172091385891257</v>
      </c>
      <c r="D77" s="46">
        <v>143723.03999999998</v>
      </c>
      <c r="E77" s="46">
        <v>23417.28</v>
      </c>
      <c r="F77" s="46">
        <v>120305.76</v>
      </c>
      <c r="G77" s="46">
        <v>4776.3</v>
      </c>
      <c r="H77" s="46">
        <v>955.26</v>
      </c>
      <c r="I77" s="46">
        <v>38.21</v>
      </c>
      <c r="J77" s="46">
        <v>3782.83</v>
      </c>
      <c r="K77" s="46">
        <v>885325.6149390613</v>
      </c>
      <c r="L77" s="46">
        <v>182828.93352147355</v>
      </c>
      <c r="M77" s="47">
        <v>702496.6814175878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826585.2714175878</v>
      </c>
    </row>
    <row r="78" spans="1:17" ht="12.75">
      <c r="A78" s="53">
        <v>67</v>
      </c>
      <c r="B78" s="44" t="s">
        <v>98</v>
      </c>
      <c r="C78" s="45">
        <v>0.064782462747894</v>
      </c>
      <c r="D78" s="46">
        <v>34368.78</v>
      </c>
      <c r="E78" s="46">
        <v>6891.15</v>
      </c>
      <c r="F78" s="46">
        <v>27477.63</v>
      </c>
      <c r="G78" s="46">
        <v>1797.99</v>
      </c>
      <c r="H78" s="46">
        <v>359.6</v>
      </c>
      <c r="I78" s="46">
        <v>14.38</v>
      </c>
      <c r="J78" s="46">
        <v>1424.01</v>
      </c>
      <c r="K78" s="46">
        <v>333273.96490734234</v>
      </c>
      <c r="L78" s="46">
        <v>68824.48992702516</v>
      </c>
      <c r="M78" s="47">
        <v>264449.4749803172</v>
      </c>
      <c r="N78" s="46">
        <v>0</v>
      </c>
      <c r="O78" s="46">
        <v>0</v>
      </c>
      <c r="P78" s="46">
        <v>0</v>
      </c>
      <c r="Q78" s="30">
        <f t="shared" si="1"/>
        <v>293351.1149803172</v>
      </c>
    </row>
    <row r="79" spans="1:17" ht="12.75">
      <c r="A79" s="53">
        <v>68</v>
      </c>
      <c r="B79" s="44" t="s">
        <v>99</v>
      </c>
      <c r="C79" s="45">
        <v>0.09006217307603</v>
      </c>
      <c r="D79" s="46">
        <v>83193.43</v>
      </c>
      <c r="E79" s="46">
        <v>15646.09</v>
      </c>
      <c r="F79" s="46">
        <v>67547.34</v>
      </c>
      <c r="G79" s="46">
        <v>2499.64</v>
      </c>
      <c r="H79" s="46">
        <v>499.93</v>
      </c>
      <c r="I79" s="46">
        <v>20</v>
      </c>
      <c r="J79" s="46">
        <v>1979.71</v>
      </c>
      <c r="K79" s="46">
        <v>463325.85396284965</v>
      </c>
      <c r="L79" s="46">
        <v>95681.65181952354</v>
      </c>
      <c r="M79" s="47">
        <v>367644.2021433261</v>
      </c>
      <c r="N79" s="46">
        <v>0</v>
      </c>
      <c r="O79" s="46">
        <v>0</v>
      </c>
      <c r="P79" s="46">
        <v>0</v>
      </c>
      <c r="Q79" s="30">
        <f t="shared" si="1"/>
        <v>437171.2521433261</v>
      </c>
    </row>
    <row r="80" spans="1:17" ht="12.75">
      <c r="A80" s="53">
        <v>69</v>
      </c>
      <c r="B80" s="44" t="s">
        <v>100</v>
      </c>
      <c r="C80" s="45">
        <v>0.138070171444643</v>
      </c>
      <c r="D80" s="46">
        <v>134286.11000000002</v>
      </c>
      <c r="E80" s="46">
        <v>24960.2</v>
      </c>
      <c r="F80" s="46">
        <v>109325.91</v>
      </c>
      <c r="G80" s="46">
        <v>3832.06</v>
      </c>
      <c r="H80" s="46">
        <v>766.41</v>
      </c>
      <c r="I80" s="46">
        <v>30.66</v>
      </c>
      <c r="J80" s="46">
        <v>3034.99</v>
      </c>
      <c r="K80" s="46">
        <v>710303.269390777</v>
      </c>
      <c r="L80" s="46">
        <v>146685.0471471129</v>
      </c>
      <c r="M80" s="47">
        <v>563618.2222436641</v>
      </c>
      <c r="N80" s="46">
        <v>0</v>
      </c>
      <c r="O80" s="46">
        <v>0</v>
      </c>
      <c r="P80" s="46">
        <v>0</v>
      </c>
      <c r="Q80" s="30">
        <f t="shared" si="1"/>
        <v>675979.1222436641</v>
      </c>
    </row>
    <row r="81" spans="1:17" ht="12.75">
      <c r="A81" s="53">
        <v>70</v>
      </c>
      <c r="B81" s="44" t="s">
        <v>101</v>
      </c>
      <c r="C81" s="45">
        <v>0.405254249488764</v>
      </c>
      <c r="D81" s="46">
        <v>183598.99</v>
      </c>
      <c r="E81" s="46">
        <v>34765.25</v>
      </c>
      <c r="F81" s="46">
        <v>148833.74</v>
      </c>
      <c r="G81" s="46">
        <v>11247.63</v>
      </c>
      <c r="H81" s="46">
        <v>2249.53</v>
      </c>
      <c r="I81" s="46">
        <v>89.98</v>
      </c>
      <c r="J81" s="46">
        <v>8908.12</v>
      </c>
      <c r="K81" s="46">
        <v>2084834.277886789</v>
      </c>
      <c r="L81" s="46">
        <v>430539.9810308305</v>
      </c>
      <c r="M81" s="47">
        <v>1654294.2968559586</v>
      </c>
      <c r="N81" s="46">
        <v>0</v>
      </c>
      <c r="O81" s="46">
        <v>0</v>
      </c>
      <c r="P81" s="46">
        <v>0</v>
      </c>
      <c r="Q81" s="30">
        <f t="shared" si="1"/>
        <v>1812036.1568559585</v>
      </c>
    </row>
    <row r="82" spans="1:17" ht="12.75">
      <c r="A82" s="53">
        <v>71</v>
      </c>
      <c r="B82" s="44" t="s">
        <v>102</v>
      </c>
      <c r="C82" s="45">
        <v>1.67398976217464</v>
      </c>
      <c r="D82" s="46">
        <v>1111979.1700000002</v>
      </c>
      <c r="E82" s="46">
        <v>212815.32</v>
      </c>
      <c r="F82" s="46">
        <v>899163.8500000001</v>
      </c>
      <c r="G82" s="46">
        <v>46460.74</v>
      </c>
      <c r="H82" s="46">
        <v>9292.15</v>
      </c>
      <c r="I82" s="46">
        <v>371.69</v>
      </c>
      <c r="J82" s="46">
        <v>36796.9</v>
      </c>
      <c r="K82" s="46">
        <v>8611855.522264069</v>
      </c>
      <c r="L82" s="46">
        <v>1778438.1148415136</v>
      </c>
      <c r="M82" s="47">
        <v>6833417.407422555</v>
      </c>
      <c r="N82" s="46">
        <v>0</v>
      </c>
      <c r="O82" s="46">
        <v>0</v>
      </c>
      <c r="P82" s="46">
        <v>0</v>
      </c>
      <c r="Q82" s="30">
        <f t="shared" si="1"/>
        <v>7769378.157422555</v>
      </c>
    </row>
    <row r="83" spans="1:17" ht="12.75">
      <c r="A83" s="53">
        <v>72</v>
      </c>
      <c r="B83" s="44" t="s">
        <v>103</v>
      </c>
      <c r="C83" s="45">
        <v>0.088877499549502</v>
      </c>
      <c r="D83" s="46">
        <v>87354.02</v>
      </c>
      <c r="E83" s="46">
        <v>16473.42</v>
      </c>
      <c r="F83" s="46">
        <v>70880.6</v>
      </c>
      <c r="G83" s="46">
        <v>2466.74</v>
      </c>
      <c r="H83" s="46">
        <v>493.35</v>
      </c>
      <c r="I83" s="46">
        <v>19.73</v>
      </c>
      <c r="J83" s="46">
        <v>1953.66</v>
      </c>
      <c r="K83" s="46">
        <v>457231.09979954356</v>
      </c>
      <c r="L83" s="46">
        <v>94422.88025099864</v>
      </c>
      <c r="M83" s="47">
        <v>362808.2195485449</v>
      </c>
      <c r="N83" s="46">
        <v>0</v>
      </c>
      <c r="O83" s="46">
        <v>0</v>
      </c>
      <c r="P83" s="46">
        <v>0</v>
      </c>
      <c r="Q83" s="30">
        <f t="shared" si="1"/>
        <v>435642.4795485449</v>
      </c>
    </row>
    <row r="84" spans="1:17" ht="12.75">
      <c r="A84" s="53">
        <v>73</v>
      </c>
      <c r="B84" s="44" t="s">
        <v>104</v>
      </c>
      <c r="C84" s="45">
        <v>0.515247321549537</v>
      </c>
      <c r="D84" s="46">
        <v>326938.7025</v>
      </c>
      <c r="E84" s="46">
        <v>58685.0225</v>
      </c>
      <c r="F84" s="46">
        <v>268253.68</v>
      </c>
      <c r="G84" s="46">
        <v>14300.43</v>
      </c>
      <c r="H84" s="46">
        <v>2860.09</v>
      </c>
      <c r="I84" s="46">
        <v>114.4</v>
      </c>
      <c r="J84" s="46">
        <v>11325.94</v>
      </c>
      <c r="K84" s="46">
        <v>2650694.644631745</v>
      </c>
      <c r="L84" s="46">
        <v>547396.0874871231</v>
      </c>
      <c r="M84" s="47">
        <v>2103298.557144622</v>
      </c>
      <c r="N84" s="46">
        <v>0</v>
      </c>
      <c r="O84" s="46">
        <v>0</v>
      </c>
      <c r="P84" s="46">
        <v>0</v>
      </c>
      <c r="Q84" s="30">
        <f t="shared" si="1"/>
        <v>2382878.177144622</v>
      </c>
    </row>
    <row r="85" spans="1:17" ht="12.75">
      <c r="A85" s="53">
        <v>74</v>
      </c>
      <c r="B85" s="44" t="s">
        <v>105</v>
      </c>
      <c r="C85" s="45">
        <v>0.090372551822126</v>
      </c>
      <c r="D85" s="46">
        <v>61726.42</v>
      </c>
      <c r="E85" s="46">
        <v>11719.54</v>
      </c>
      <c r="F85" s="46">
        <v>50006.88</v>
      </c>
      <c r="G85" s="46">
        <v>2508.25</v>
      </c>
      <c r="H85" s="46">
        <v>501.65</v>
      </c>
      <c r="I85" s="46">
        <v>20.07</v>
      </c>
      <c r="J85" s="46">
        <v>1986.53</v>
      </c>
      <c r="K85" s="46">
        <v>464922.5552019594</v>
      </c>
      <c r="L85" s="46">
        <v>96011.2934319364</v>
      </c>
      <c r="M85" s="47">
        <v>368911.261770023</v>
      </c>
      <c r="N85" s="46">
        <v>0</v>
      </c>
      <c r="O85" s="46">
        <v>0</v>
      </c>
      <c r="P85" s="46">
        <v>0</v>
      </c>
      <c r="Q85" s="30">
        <f t="shared" si="1"/>
        <v>420904.67177002295</v>
      </c>
    </row>
    <row r="86" spans="1:17" ht="12.75">
      <c r="A86" s="53">
        <v>75</v>
      </c>
      <c r="B86" s="44" t="s">
        <v>106</v>
      </c>
      <c r="C86" s="45">
        <v>0.094101724199799</v>
      </c>
      <c r="D86" s="46">
        <v>68838.2125</v>
      </c>
      <c r="E86" s="46">
        <v>12696.822499999998</v>
      </c>
      <c r="F86" s="46">
        <v>56141.39</v>
      </c>
      <c r="G86" s="46">
        <v>2611.74</v>
      </c>
      <c r="H86" s="46">
        <v>522.35</v>
      </c>
      <c r="I86" s="46">
        <v>20.89</v>
      </c>
      <c r="J86" s="46">
        <v>2068.5</v>
      </c>
      <c r="K86" s="46">
        <v>484107.2847775052</v>
      </c>
      <c r="L86" s="46">
        <v>99973.21727275908</v>
      </c>
      <c r="M86" s="47">
        <v>384134.06750474614</v>
      </c>
      <c r="N86" s="46">
        <v>0</v>
      </c>
      <c r="O86" s="46">
        <v>0</v>
      </c>
      <c r="P86" s="46">
        <v>0</v>
      </c>
      <c r="Q86" s="30">
        <f t="shared" si="1"/>
        <v>442343.95750474615</v>
      </c>
    </row>
    <row r="87" spans="1:17" ht="12.75">
      <c r="A87" s="53">
        <v>76</v>
      </c>
      <c r="B87" s="44" t="s">
        <v>107</v>
      </c>
      <c r="C87" s="45">
        <v>0.072149686459693</v>
      </c>
      <c r="D87" s="46">
        <v>22643.43</v>
      </c>
      <c r="E87" s="46">
        <v>4225.51</v>
      </c>
      <c r="F87" s="46">
        <v>18417.92</v>
      </c>
      <c r="G87" s="46">
        <v>2002.49</v>
      </c>
      <c r="H87" s="46">
        <v>400.5</v>
      </c>
      <c r="I87" s="46">
        <v>16.02</v>
      </c>
      <c r="J87" s="46">
        <v>1585.97</v>
      </c>
      <c r="K87" s="46">
        <v>371174.8428770688</v>
      </c>
      <c r="L87" s="46">
        <v>76651.44234349747</v>
      </c>
      <c r="M87" s="47">
        <v>294523.4005335713</v>
      </c>
      <c r="N87" s="46">
        <v>0</v>
      </c>
      <c r="O87" s="46">
        <v>0</v>
      </c>
      <c r="P87" s="46">
        <v>0</v>
      </c>
      <c r="Q87" s="30">
        <f t="shared" si="1"/>
        <v>314527.29053357133</v>
      </c>
    </row>
    <row r="88" spans="1:17" ht="12.75">
      <c r="A88" s="53">
        <v>77</v>
      </c>
      <c r="B88" s="44" t="s">
        <v>108</v>
      </c>
      <c r="C88" s="45">
        <v>0.07676181170749</v>
      </c>
      <c r="D88" s="46">
        <v>34776.68</v>
      </c>
      <c r="E88" s="46">
        <v>6223.59</v>
      </c>
      <c r="F88" s="46">
        <v>28553.09</v>
      </c>
      <c r="G88" s="46">
        <v>2130.49</v>
      </c>
      <c r="H88" s="46">
        <v>426.1</v>
      </c>
      <c r="I88" s="46">
        <v>17.04</v>
      </c>
      <c r="J88" s="46">
        <v>1687.35</v>
      </c>
      <c r="K88" s="46">
        <v>394901.9019200349</v>
      </c>
      <c r="L88" s="46">
        <v>81551.40649028888</v>
      </c>
      <c r="M88" s="47">
        <v>313350.49542974605</v>
      </c>
      <c r="N88" s="46">
        <v>0</v>
      </c>
      <c r="O88" s="46">
        <v>0</v>
      </c>
      <c r="P88" s="46">
        <v>0</v>
      </c>
      <c r="Q88" s="30">
        <f t="shared" si="1"/>
        <v>343590.93542974605</v>
      </c>
    </row>
    <row r="89" spans="1:17" ht="12.75">
      <c r="A89" s="53">
        <v>78</v>
      </c>
      <c r="B89" s="44" t="s">
        <v>109</v>
      </c>
      <c r="C89" s="45">
        <v>0.2518359377649</v>
      </c>
      <c r="D89" s="46">
        <v>24981.370000000003</v>
      </c>
      <c r="E89" s="46">
        <v>4516.29</v>
      </c>
      <c r="F89" s="46">
        <v>20465.08</v>
      </c>
      <c r="G89" s="46">
        <v>6989.59</v>
      </c>
      <c r="H89" s="46">
        <v>1397.92</v>
      </c>
      <c r="I89" s="46">
        <v>55.92</v>
      </c>
      <c r="J89" s="46">
        <v>5535.75</v>
      </c>
      <c r="K89" s="46">
        <v>1295572.3056619675</v>
      </c>
      <c r="L89" s="46">
        <v>267549.146420045</v>
      </c>
      <c r="M89" s="47">
        <v>1028023.1592419225</v>
      </c>
      <c r="N89" s="46">
        <v>0</v>
      </c>
      <c r="O89" s="46">
        <v>0</v>
      </c>
      <c r="P89" s="46">
        <v>0</v>
      </c>
      <c r="Q89" s="30">
        <f t="shared" si="1"/>
        <v>1054023.9892419225</v>
      </c>
    </row>
    <row r="90" spans="1:17" ht="12.75">
      <c r="A90" s="53">
        <v>79</v>
      </c>
      <c r="B90" s="44" t="s">
        <v>110</v>
      </c>
      <c r="C90" s="45">
        <v>0.096430694848567</v>
      </c>
      <c r="D90" s="46">
        <v>35036.020000000004</v>
      </c>
      <c r="E90" s="46">
        <v>5333.18</v>
      </c>
      <c r="F90" s="46">
        <v>29702.84</v>
      </c>
      <c r="G90" s="46">
        <v>2676.39</v>
      </c>
      <c r="H90" s="46">
        <v>535.28</v>
      </c>
      <c r="I90" s="46">
        <v>21.41</v>
      </c>
      <c r="J90" s="46">
        <v>2119.7</v>
      </c>
      <c r="K90" s="46">
        <v>496088.5955676592</v>
      </c>
      <c r="L90" s="46">
        <v>102447.47965189324</v>
      </c>
      <c r="M90" s="47">
        <v>393641.1159157659</v>
      </c>
      <c r="N90" s="46">
        <v>0</v>
      </c>
      <c r="O90" s="46">
        <v>0</v>
      </c>
      <c r="P90" s="46">
        <v>0</v>
      </c>
      <c r="Q90" s="30">
        <f t="shared" si="1"/>
        <v>425463.6559157659</v>
      </c>
    </row>
    <row r="91" spans="1:17" ht="12.75">
      <c r="A91" s="53">
        <v>80</v>
      </c>
      <c r="B91" s="44" t="s">
        <v>111</v>
      </c>
      <c r="C91" s="45">
        <v>0.090337235197242</v>
      </c>
      <c r="D91" s="46">
        <v>39170.850000000006</v>
      </c>
      <c r="E91" s="46">
        <v>7844.02</v>
      </c>
      <c r="F91" s="46">
        <v>31326.83</v>
      </c>
      <c r="G91" s="46">
        <v>2507.26</v>
      </c>
      <c r="H91" s="46">
        <v>501.45</v>
      </c>
      <c r="I91" s="46">
        <v>20.06</v>
      </c>
      <c r="J91" s="46">
        <v>1985.75</v>
      </c>
      <c r="K91" s="46">
        <v>464740.8172054593</v>
      </c>
      <c r="L91" s="46">
        <v>95973.82066622062</v>
      </c>
      <c r="M91" s="47">
        <v>368766.99653923867</v>
      </c>
      <c r="N91" s="46">
        <v>0</v>
      </c>
      <c r="O91" s="46">
        <v>0</v>
      </c>
      <c r="P91" s="46">
        <v>0</v>
      </c>
      <c r="Q91" s="30">
        <f t="shared" si="1"/>
        <v>402079.5765392387</v>
      </c>
    </row>
    <row r="92" spans="1:17" ht="12.75">
      <c r="A92" s="53">
        <v>81</v>
      </c>
      <c r="B92" s="44" t="s">
        <v>112</v>
      </c>
      <c r="C92" s="45">
        <v>0.202541583932453</v>
      </c>
      <c r="D92" s="46">
        <v>200276.82</v>
      </c>
      <c r="E92" s="46">
        <v>37491.54</v>
      </c>
      <c r="F92" s="46">
        <v>162785.28</v>
      </c>
      <c r="G92" s="46">
        <v>5621.45</v>
      </c>
      <c r="H92" s="46">
        <v>1124.29</v>
      </c>
      <c r="I92" s="46">
        <v>44.97</v>
      </c>
      <c r="J92" s="46">
        <v>4452.19</v>
      </c>
      <c r="K92" s="46">
        <v>1041977.0010830283</v>
      </c>
      <c r="L92" s="46">
        <v>215179.1744936229</v>
      </c>
      <c r="M92" s="47">
        <v>826797.8265894053</v>
      </c>
      <c r="N92" s="46">
        <v>0</v>
      </c>
      <c r="O92" s="46">
        <v>0</v>
      </c>
      <c r="P92" s="46">
        <v>0</v>
      </c>
      <c r="Q92" s="30">
        <f t="shared" si="1"/>
        <v>994035.2965894053</v>
      </c>
    </row>
    <row r="93" spans="1:17" ht="12.75">
      <c r="A93" s="53">
        <v>82</v>
      </c>
      <c r="B93" s="44" t="s">
        <v>113</v>
      </c>
      <c r="C93" s="45">
        <v>0.236396997463908</v>
      </c>
      <c r="D93" s="46">
        <v>81728.87</v>
      </c>
      <c r="E93" s="46">
        <v>15000.65</v>
      </c>
      <c r="F93" s="46">
        <v>66728.22</v>
      </c>
      <c r="G93" s="46">
        <v>6561.09</v>
      </c>
      <c r="H93" s="46">
        <v>1312.22</v>
      </c>
      <c r="I93" s="46">
        <v>52.49</v>
      </c>
      <c r="J93" s="46">
        <v>5196.38</v>
      </c>
      <c r="K93" s="46">
        <v>1216146.4678106215</v>
      </c>
      <c r="L93" s="46">
        <v>251146.95371514163</v>
      </c>
      <c r="M93" s="47">
        <v>964999.5140954799</v>
      </c>
      <c r="N93" s="46">
        <v>0</v>
      </c>
      <c r="O93" s="46">
        <v>0</v>
      </c>
      <c r="P93" s="46">
        <v>0</v>
      </c>
      <c r="Q93" s="30">
        <f t="shared" si="1"/>
        <v>1036924.1140954798</v>
      </c>
    </row>
    <row r="94" spans="1:17" ht="12.75">
      <c r="A94" s="53">
        <v>83</v>
      </c>
      <c r="B94" s="44" t="s">
        <v>114</v>
      </c>
      <c r="C94" s="45">
        <v>0.563447097429775</v>
      </c>
      <c r="D94" s="46">
        <v>318534.82</v>
      </c>
      <c r="E94" s="46">
        <v>59787.95</v>
      </c>
      <c r="F94" s="46">
        <v>258746.87</v>
      </c>
      <c r="G94" s="46">
        <v>15638.2</v>
      </c>
      <c r="H94" s="46">
        <v>3127.64</v>
      </c>
      <c r="I94" s="46">
        <v>125.11</v>
      </c>
      <c r="J94" s="46">
        <v>12385.45</v>
      </c>
      <c r="K94" s="46">
        <v>2898658.748482225</v>
      </c>
      <c r="L94" s="46">
        <v>598603.1610897974</v>
      </c>
      <c r="M94" s="47">
        <v>2300055.5873924275</v>
      </c>
      <c r="N94" s="46">
        <v>0</v>
      </c>
      <c r="O94" s="46">
        <v>0</v>
      </c>
      <c r="P94" s="46">
        <v>0</v>
      </c>
      <c r="Q94" s="30">
        <f t="shared" si="1"/>
        <v>2571187.9073924273</v>
      </c>
    </row>
    <row r="95" spans="1:17" ht="12.75">
      <c r="A95" s="53">
        <v>84</v>
      </c>
      <c r="B95" s="44" t="s">
        <v>115</v>
      </c>
      <c r="C95" s="45">
        <v>0.083043851373524</v>
      </c>
      <c r="D95" s="46">
        <v>65578.33</v>
      </c>
      <c r="E95" s="46">
        <v>11363.3</v>
      </c>
      <c r="F95" s="46">
        <v>54215.03</v>
      </c>
      <c r="G95" s="46">
        <v>2304.85</v>
      </c>
      <c r="H95" s="46">
        <v>460.97</v>
      </c>
      <c r="I95" s="46">
        <v>18.44</v>
      </c>
      <c r="J95" s="46">
        <v>1825.44</v>
      </c>
      <c r="K95" s="46">
        <v>427219.80691214424</v>
      </c>
      <c r="L95" s="46">
        <v>88225.28390883381</v>
      </c>
      <c r="M95" s="47">
        <v>338994.52300331043</v>
      </c>
      <c r="N95" s="46">
        <v>0</v>
      </c>
      <c r="O95" s="46">
        <v>0</v>
      </c>
      <c r="P95" s="46">
        <v>0</v>
      </c>
      <c r="Q95" s="30">
        <f t="shared" si="1"/>
        <v>395034.9930033104</v>
      </c>
    </row>
    <row r="96" spans="1:17" ht="12.75">
      <c r="A96" s="53">
        <v>85</v>
      </c>
      <c r="B96" s="44" t="s">
        <v>116</v>
      </c>
      <c r="C96" s="45">
        <v>0.134467630484262</v>
      </c>
      <c r="D96" s="46">
        <v>73449.73</v>
      </c>
      <c r="E96" s="46">
        <v>13590.94</v>
      </c>
      <c r="F96" s="46">
        <v>59858.79</v>
      </c>
      <c r="G96" s="46">
        <v>3732.09</v>
      </c>
      <c r="H96" s="46">
        <v>746.42</v>
      </c>
      <c r="I96" s="46">
        <v>29.86</v>
      </c>
      <c r="J96" s="46">
        <v>2955.81</v>
      </c>
      <c r="K96" s="46">
        <v>691769.956677963</v>
      </c>
      <c r="L96" s="46">
        <v>142857.70738700972</v>
      </c>
      <c r="M96" s="47">
        <v>548912.2492909533</v>
      </c>
      <c r="N96" s="46">
        <v>0</v>
      </c>
      <c r="O96" s="46">
        <v>0</v>
      </c>
      <c r="P96" s="46">
        <v>0</v>
      </c>
      <c r="Q96" s="30">
        <f t="shared" si="1"/>
        <v>611726.8492909533</v>
      </c>
    </row>
    <row r="97" spans="1:17" ht="12.75">
      <c r="A97" s="53">
        <v>86</v>
      </c>
      <c r="B97" s="44" t="s">
        <v>117</v>
      </c>
      <c r="C97" s="45">
        <v>0.12776059713286</v>
      </c>
      <c r="D97" s="46">
        <v>122915.28</v>
      </c>
      <c r="E97" s="46">
        <v>21968.34</v>
      </c>
      <c r="F97" s="46">
        <v>100946.94</v>
      </c>
      <c r="G97" s="46">
        <v>3545.94</v>
      </c>
      <c r="H97" s="46">
        <v>709.19</v>
      </c>
      <c r="I97" s="46">
        <v>28.37</v>
      </c>
      <c r="J97" s="46">
        <v>2808.38</v>
      </c>
      <c r="K97" s="46">
        <v>657265.5799973644</v>
      </c>
      <c r="L97" s="46">
        <v>135732.20949125494</v>
      </c>
      <c r="M97" s="47">
        <v>521533.37050610944</v>
      </c>
      <c r="N97" s="46">
        <v>0</v>
      </c>
      <c r="O97" s="46">
        <v>0</v>
      </c>
      <c r="P97" s="46">
        <v>0</v>
      </c>
      <c r="Q97" s="30">
        <f t="shared" si="1"/>
        <v>625288.6905061095</v>
      </c>
    </row>
    <row r="98" spans="1:17" ht="12.75">
      <c r="A98" s="53">
        <v>87</v>
      </c>
      <c r="B98" s="44" t="s">
        <v>118</v>
      </c>
      <c r="C98" s="45">
        <v>0.130625913222914</v>
      </c>
      <c r="D98" s="46">
        <v>297209.5</v>
      </c>
      <c r="E98" s="46">
        <v>52465.46</v>
      </c>
      <c r="F98" s="46">
        <v>244744.04</v>
      </c>
      <c r="G98" s="46">
        <v>3625.45</v>
      </c>
      <c r="H98" s="46">
        <v>725.09</v>
      </c>
      <c r="I98" s="46">
        <v>29</v>
      </c>
      <c r="J98" s="46">
        <v>2871.36</v>
      </c>
      <c r="K98" s="46">
        <v>672006.3619176412</v>
      </c>
      <c r="L98" s="46">
        <v>138776.3093191166</v>
      </c>
      <c r="M98" s="47">
        <v>533230.0525985246</v>
      </c>
      <c r="N98" s="46">
        <v>0</v>
      </c>
      <c r="O98" s="46">
        <v>0</v>
      </c>
      <c r="P98" s="46">
        <v>0</v>
      </c>
      <c r="Q98" s="30">
        <f t="shared" si="1"/>
        <v>780845.4525985246</v>
      </c>
    </row>
    <row r="99" spans="1:17" ht="12.75">
      <c r="A99" s="53">
        <v>88</v>
      </c>
      <c r="B99" s="44" t="s">
        <v>119</v>
      </c>
      <c r="C99" s="45">
        <v>0.142877835905924</v>
      </c>
      <c r="D99" s="46">
        <v>43227.58</v>
      </c>
      <c r="E99" s="46">
        <v>9152.27</v>
      </c>
      <c r="F99" s="46">
        <v>34075.31</v>
      </c>
      <c r="G99" s="46">
        <v>3965.5</v>
      </c>
      <c r="H99" s="46">
        <v>793.1</v>
      </c>
      <c r="I99" s="46">
        <v>31.72</v>
      </c>
      <c r="J99" s="46">
        <v>3140.68</v>
      </c>
      <c r="K99" s="46">
        <v>735036.4419071716</v>
      </c>
      <c r="L99" s="46">
        <v>151792.66702856703</v>
      </c>
      <c r="M99" s="47">
        <v>583243.7748786046</v>
      </c>
      <c r="N99" s="46">
        <v>0</v>
      </c>
      <c r="O99" s="46">
        <v>0</v>
      </c>
      <c r="P99" s="46">
        <v>0</v>
      </c>
      <c r="Q99" s="30">
        <f t="shared" si="1"/>
        <v>620459.7648786046</v>
      </c>
    </row>
    <row r="100" spans="1:17" ht="12.75">
      <c r="A100" s="53">
        <v>89</v>
      </c>
      <c r="B100" s="44" t="s">
        <v>120</v>
      </c>
      <c r="C100" s="45">
        <v>1.0414410257624</v>
      </c>
      <c r="D100" s="46">
        <v>2113933.1675</v>
      </c>
      <c r="E100" s="46">
        <v>403455.2475</v>
      </c>
      <c r="F100" s="46">
        <v>1710477.92</v>
      </c>
      <c r="G100" s="46">
        <v>28904.66</v>
      </c>
      <c r="H100" s="46">
        <v>5780.93</v>
      </c>
      <c r="I100" s="46">
        <v>231.24</v>
      </c>
      <c r="J100" s="46">
        <v>22892.49</v>
      </c>
      <c r="K100" s="46">
        <v>5357702.829341062</v>
      </c>
      <c r="L100" s="46">
        <v>1106421.557044878</v>
      </c>
      <c r="M100" s="47">
        <v>4251281.272296185</v>
      </c>
      <c r="N100" s="46">
        <v>0</v>
      </c>
      <c r="O100" s="46">
        <v>0</v>
      </c>
      <c r="P100" s="46">
        <v>0</v>
      </c>
      <c r="Q100" s="30">
        <f t="shared" si="1"/>
        <v>5984651.682296185</v>
      </c>
    </row>
    <row r="101" spans="1:17" ht="12.75">
      <c r="A101" s="53">
        <v>90</v>
      </c>
      <c r="B101" s="44" t="s">
        <v>121</v>
      </c>
      <c r="C101" s="45">
        <v>0.0922424453208</v>
      </c>
      <c r="D101" s="46">
        <v>102165.68</v>
      </c>
      <c r="E101" s="46">
        <v>19749.21</v>
      </c>
      <c r="F101" s="46">
        <v>82416.47</v>
      </c>
      <c r="G101" s="46">
        <v>2560.15</v>
      </c>
      <c r="H101" s="46">
        <v>512.03</v>
      </c>
      <c r="I101" s="46">
        <v>20.48</v>
      </c>
      <c r="J101" s="46">
        <v>2027.64</v>
      </c>
      <c r="K101" s="46">
        <v>474542.18157191324</v>
      </c>
      <c r="L101" s="46">
        <v>97997.91107371413</v>
      </c>
      <c r="M101" s="47">
        <v>376544.2704981991</v>
      </c>
      <c r="N101" s="46">
        <v>0</v>
      </c>
      <c r="O101" s="46">
        <v>0</v>
      </c>
      <c r="P101" s="46">
        <v>0</v>
      </c>
      <c r="Q101" s="30">
        <f t="shared" si="1"/>
        <v>460988.3804981991</v>
      </c>
    </row>
    <row r="102" spans="1:17" ht="12.75">
      <c r="A102" s="53">
        <v>91</v>
      </c>
      <c r="B102" s="44" t="s">
        <v>122</v>
      </c>
      <c r="C102" s="45">
        <v>0.144765232058806</v>
      </c>
      <c r="D102" s="46">
        <v>47687.66</v>
      </c>
      <c r="E102" s="46">
        <v>8316.79</v>
      </c>
      <c r="F102" s="46">
        <v>39370.87</v>
      </c>
      <c r="G102" s="46">
        <v>4017.88</v>
      </c>
      <c r="H102" s="46">
        <v>803.58</v>
      </c>
      <c r="I102" s="46">
        <v>32.14</v>
      </c>
      <c r="J102" s="46">
        <v>3182.16</v>
      </c>
      <c r="K102" s="46">
        <v>744746.1391353584</v>
      </c>
      <c r="L102" s="46">
        <v>153797.90119275617</v>
      </c>
      <c r="M102" s="47">
        <v>590948.2379426023</v>
      </c>
      <c r="N102" s="46">
        <v>0</v>
      </c>
      <c r="O102" s="46">
        <v>0</v>
      </c>
      <c r="P102" s="46">
        <v>0</v>
      </c>
      <c r="Q102" s="30">
        <f t="shared" si="1"/>
        <v>633501.2679426023</v>
      </c>
    </row>
    <row r="103" spans="1:17" ht="12.75">
      <c r="A103" s="53">
        <v>92</v>
      </c>
      <c r="B103" s="44" t="s">
        <v>123</v>
      </c>
      <c r="C103" s="45">
        <v>0.196385830455983</v>
      </c>
      <c r="D103" s="46">
        <v>227319.13999999998</v>
      </c>
      <c r="E103" s="46">
        <v>40806.62</v>
      </c>
      <c r="F103" s="46">
        <v>186512.52</v>
      </c>
      <c r="G103" s="46">
        <v>5450.59</v>
      </c>
      <c r="H103" s="46">
        <v>1090.12</v>
      </c>
      <c r="I103" s="46">
        <v>43.6</v>
      </c>
      <c r="J103" s="46">
        <v>4316.87</v>
      </c>
      <c r="K103" s="46">
        <v>1010308.6670788274</v>
      </c>
      <c r="L103" s="46">
        <v>208639.29037602156</v>
      </c>
      <c r="M103" s="47">
        <v>801669.3767028059</v>
      </c>
      <c r="N103" s="46">
        <v>0</v>
      </c>
      <c r="O103" s="46">
        <v>0</v>
      </c>
      <c r="P103" s="46">
        <v>0</v>
      </c>
      <c r="Q103" s="30">
        <f t="shared" si="1"/>
        <v>992498.7667028059</v>
      </c>
    </row>
    <row r="104" spans="1:17" ht="12.75">
      <c r="A104" s="53">
        <v>93</v>
      </c>
      <c r="B104" s="44" t="s">
        <v>124</v>
      </c>
      <c r="C104" s="45">
        <v>0.105125246286362</v>
      </c>
      <c r="D104" s="46">
        <v>103484.56</v>
      </c>
      <c r="E104" s="46">
        <v>19945.3</v>
      </c>
      <c r="F104" s="46">
        <v>83539.26</v>
      </c>
      <c r="G104" s="46">
        <v>2917.7</v>
      </c>
      <c r="H104" s="46">
        <v>583.54</v>
      </c>
      <c r="I104" s="46">
        <v>23.34</v>
      </c>
      <c r="J104" s="46">
        <v>2310.82</v>
      </c>
      <c r="K104" s="46">
        <v>540817.8531048633</v>
      </c>
      <c r="L104" s="46">
        <v>111684.52803084526</v>
      </c>
      <c r="M104" s="47">
        <v>429133.3250740181</v>
      </c>
      <c r="N104" s="46">
        <v>0</v>
      </c>
      <c r="O104" s="46">
        <v>0</v>
      </c>
      <c r="P104" s="46">
        <v>0</v>
      </c>
      <c r="Q104" s="30">
        <f t="shared" si="1"/>
        <v>514983.4050740181</v>
      </c>
    </row>
    <row r="105" spans="1:17" ht="12.75">
      <c r="A105" s="53">
        <v>94</v>
      </c>
      <c r="B105" s="44" t="s">
        <v>125</v>
      </c>
      <c r="C105" s="45">
        <v>0.831310697612677</v>
      </c>
      <c r="D105" s="46">
        <v>1738987.9299999997</v>
      </c>
      <c r="E105" s="46">
        <v>321456.08999999997</v>
      </c>
      <c r="F105" s="46">
        <v>1417531.8399999999</v>
      </c>
      <c r="G105" s="46">
        <v>23072.61</v>
      </c>
      <c r="H105" s="46">
        <v>4614.52</v>
      </c>
      <c r="I105" s="46">
        <v>184.58</v>
      </c>
      <c r="J105" s="46">
        <v>18273.51</v>
      </c>
      <c r="K105" s="46">
        <v>4276685.587269126</v>
      </c>
      <c r="L105" s="46">
        <v>883180.2931312589</v>
      </c>
      <c r="M105" s="47">
        <v>3393505.2941378676</v>
      </c>
      <c r="N105" s="46">
        <v>0</v>
      </c>
      <c r="O105" s="46">
        <v>0</v>
      </c>
      <c r="P105" s="46">
        <v>0</v>
      </c>
      <c r="Q105" s="30">
        <f t="shared" si="1"/>
        <v>4829310.644137868</v>
      </c>
    </row>
    <row r="106" spans="1:17" ht="12.75">
      <c r="A106" s="53">
        <v>95</v>
      </c>
      <c r="B106" s="44" t="s">
        <v>126</v>
      </c>
      <c r="C106" s="45">
        <v>13.5865599520297</v>
      </c>
      <c r="D106" s="46">
        <v>59370080.945</v>
      </c>
      <c r="E106" s="46">
        <v>11044846.165000001</v>
      </c>
      <c r="F106" s="46">
        <v>48325234.78</v>
      </c>
      <c r="G106" s="46">
        <v>377088.04</v>
      </c>
      <c r="H106" s="46">
        <v>75417.61</v>
      </c>
      <c r="I106" s="46">
        <v>3016.7</v>
      </c>
      <c r="J106" s="46">
        <v>298653.73</v>
      </c>
      <c r="K106" s="46">
        <v>69896179.85421275</v>
      </c>
      <c r="L106" s="46">
        <v>14434290.543260394</v>
      </c>
      <c r="M106" s="47">
        <v>55461889.31095236</v>
      </c>
      <c r="N106" s="46">
        <v>0</v>
      </c>
      <c r="O106" s="46">
        <v>0</v>
      </c>
      <c r="P106" s="46">
        <v>0</v>
      </c>
      <c r="Q106" s="30">
        <f t="shared" si="1"/>
        <v>104085777.82095236</v>
      </c>
    </row>
    <row r="107" spans="1:17" ht="12.75">
      <c r="A107" s="53">
        <v>96</v>
      </c>
      <c r="B107" s="44" t="s">
        <v>127</v>
      </c>
      <c r="C107" s="45">
        <v>0.324300151238895</v>
      </c>
      <c r="D107" s="46">
        <v>715513.21</v>
      </c>
      <c r="E107" s="46">
        <v>133937.85</v>
      </c>
      <c r="F107" s="46">
        <v>581575.36</v>
      </c>
      <c r="G107" s="46">
        <v>9000.79</v>
      </c>
      <c r="H107" s="46">
        <v>1800.16</v>
      </c>
      <c r="I107" s="46">
        <v>72.01</v>
      </c>
      <c r="J107" s="46">
        <v>7128.62</v>
      </c>
      <c r="K107" s="46">
        <v>1668365.0602098848</v>
      </c>
      <c r="L107" s="46">
        <v>344534.7499061121</v>
      </c>
      <c r="M107" s="47">
        <v>1323830.3103037726</v>
      </c>
      <c r="N107" s="46">
        <v>0</v>
      </c>
      <c r="O107" s="46">
        <v>0</v>
      </c>
      <c r="P107" s="46">
        <v>0</v>
      </c>
      <c r="Q107" s="30">
        <f t="shared" si="1"/>
        <v>1912534.2903037725</v>
      </c>
    </row>
    <row r="108" spans="1:17" ht="12.75">
      <c r="A108" s="53">
        <v>97</v>
      </c>
      <c r="B108" s="44" t="s">
        <v>128</v>
      </c>
      <c r="C108" s="45">
        <v>0.251123970729185</v>
      </c>
      <c r="D108" s="46">
        <v>410376.80000000005</v>
      </c>
      <c r="E108" s="46">
        <v>76308.37000000001</v>
      </c>
      <c r="F108" s="46">
        <v>334068.43000000005</v>
      </c>
      <c r="G108" s="46">
        <v>6969.83</v>
      </c>
      <c r="H108" s="46">
        <v>1393.97</v>
      </c>
      <c r="I108" s="46">
        <v>55.76</v>
      </c>
      <c r="J108" s="46">
        <v>5520.1</v>
      </c>
      <c r="K108" s="46">
        <v>1291909.683059882</v>
      </c>
      <c r="L108" s="46">
        <v>266792.83516662417</v>
      </c>
      <c r="M108" s="47">
        <v>1025116.8478932577</v>
      </c>
      <c r="N108" s="46">
        <v>0</v>
      </c>
      <c r="O108" s="46">
        <v>0</v>
      </c>
      <c r="P108" s="46">
        <v>0</v>
      </c>
      <c r="Q108" s="30">
        <f t="shared" si="1"/>
        <v>1364705.377893258</v>
      </c>
    </row>
    <row r="109" spans="1:17" ht="12.75">
      <c r="A109" s="53">
        <v>98</v>
      </c>
      <c r="B109" s="44" t="s">
        <v>129</v>
      </c>
      <c r="C109" s="45">
        <v>0.908661747890527</v>
      </c>
      <c r="D109" s="46">
        <v>1199981.58</v>
      </c>
      <c r="E109" s="46">
        <v>222487.14</v>
      </c>
      <c r="F109" s="46">
        <v>977494.44</v>
      </c>
      <c r="G109" s="46">
        <v>25219.45</v>
      </c>
      <c r="H109" s="46">
        <v>5043.89</v>
      </c>
      <c r="I109" s="46">
        <v>201.76</v>
      </c>
      <c r="J109" s="46">
        <v>19973.8</v>
      </c>
      <c r="K109" s="46">
        <v>4674618.558291573</v>
      </c>
      <c r="L109" s="46">
        <v>965357.4486643769</v>
      </c>
      <c r="M109" s="47">
        <v>3709261.109627196</v>
      </c>
      <c r="N109" s="46">
        <v>0</v>
      </c>
      <c r="O109" s="46">
        <v>0</v>
      </c>
      <c r="P109" s="46">
        <v>0</v>
      </c>
      <c r="Q109" s="30">
        <f t="shared" si="1"/>
        <v>4706729.349627196</v>
      </c>
    </row>
    <row r="110" spans="1:17" ht="12.75">
      <c r="A110" s="53">
        <v>99</v>
      </c>
      <c r="B110" s="44" t="s">
        <v>130</v>
      </c>
      <c r="C110" s="45">
        <v>0.179630247337569</v>
      </c>
      <c r="D110" s="46">
        <v>64989.18</v>
      </c>
      <c r="E110" s="46">
        <v>10639.76</v>
      </c>
      <c r="F110" s="46">
        <v>54349.42</v>
      </c>
      <c r="G110" s="46">
        <v>4985.55</v>
      </c>
      <c r="H110" s="46">
        <v>997.11</v>
      </c>
      <c r="I110" s="46">
        <v>39.88</v>
      </c>
      <c r="J110" s="46">
        <v>3948.56</v>
      </c>
      <c r="K110" s="46">
        <v>924109.4219844734</v>
      </c>
      <c r="L110" s="46">
        <v>190838.20534615035</v>
      </c>
      <c r="M110" s="47">
        <v>733271.216638323</v>
      </c>
      <c r="N110" s="46">
        <v>0</v>
      </c>
      <c r="O110" s="46">
        <v>0</v>
      </c>
      <c r="P110" s="46">
        <v>0</v>
      </c>
      <c r="Q110" s="30">
        <f t="shared" si="1"/>
        <v>791569.196638323</v>
      </c>
    </row>
    <row r="111" spans="1:17" ht="12.75">
      <c r="A111" s="53">
        <v>100</v>
      </c>
      <c r="B111" s="44" t="s">
        <v>131</v>
      </c>
      <c r="C111" s="45">
        <v>0.140756252530643</v>
      </c>
      <c r="D111" s="46">
        <v>229191.82</v>
      </c>
      <c r="E111" s="46">
        <v>46209.07</v>
      </c>
      <c r="F111" s="46">
        <v>182982.75</v>
      </c>
      <c r="G111" s="46">
        <v>3906.61</v>
      </c>
      <c r="H111" s="46">
        <v>781.32</v>
      </c>
      <c r="I111" s="46">
        <v>31.25</v>
      </c>
      <c r="J111" s="46">
        <v>3094.04</v>
      </c>
      <c r="K111" s="46">
        <v>724121.8430162498</v>
      </c>
      <c r="L111" s="46">
        <v>149538.7003411459</v>
      </c>
      <c r="M111" s="47">
        <v>574583.142675104</v>
      </c>
      <c r="N111" s="46">
        <v>0</v>
      </c>
      <c r="O111" s="46">
        <v>0</v>
      </c>
      <c r="P111" s="46">
        <v>0</v>
      </c>
      <c r="Q111" s="30">
        <f t="shared" si="1"/>
        <v>760659.932675104</v>
      </c>
    </row>
    <row r="112" spans="1:17" ht="12.75">
      <c r="A112" s="53">
        <v>101</v>
      </c>
      <c r="B112" s="44" t="s">
        <v>132</v>
      </c>
      <c r="C112" s="45">
        <v>0.059983626372716</v>
      </c>
      <c r="D112" s="46">
        <v>31996.489999999998</v>
      </c>
      <c r="E112" s="46">
        <v>5479.33</v>
      </c>
      <c r="F112" s="46">
        <v>26517.16</v>
      </c>
      <c r="G112" s="46">
        <v>1664.81</v>
      </c>
      <c r="H112" s="46">
        <v>332.96</v>
      </c>
      <c r="I112" s="46">
        <v>13.32</v>
      </c>
      <c r="J112" s="46">
        <v>1318.53</v>
      </c>
      <c r="K112" s="46">
        <v>308586.44690285966</v>
      </c>
      <c r="L112" s="46">
        <v>63726.36570358544</v>
      </c>
      <c r="M112" s="47">
        <v>244860.08119927422</v>
      </c>
      <c r="N112" s="46">
        <v>0</v>
      </c>
      <c r="O112" s="46">
        <v>0</v>
      </c>
      <c r="P112" s="46">
        <v>0</v>
      </c>
      <c r="Q112" s="30">
        <f t="shared" si="1"/>
        <v>272695.7711992742</v>
      </c>
    </row>
    <row r="113" spans="1:17" ht="12.75">
      <c r="A113" s="53">
        <v>102</v>
      </c>
      <c r="B113" s="44" t="s">
        <v>133</v>
      </c>
      <c r="C113" s="45">
        <v>0.104418625577576</v>
      </c>
      <c r="D113" s="46">
        <v>22159.980000000003</v>
      </c>
      <c r="E113" s="46">
        <v>4211.6</v>
      </c>
      <c r="F113" s="46">
        <v>17948.38</v>
      </c>
      <c r="G113" s="46">
        <v>2898.09</v>
      </c>
      <c r="H113" s="46">
        <v>579.62</v>
      </c>
      <c r="I113" s="46">
        <v>23.18</v>
      </c>
      <c r="J113" s="46">
        <v>2295.29</v>
      </c>
      <c r="K113" s="46">
        <v>537182.636618738</v>
      </c>
      <c r="L113" s="46">
        <v>110933.7537171041</v>
      </c>
      <c r="M113" s="47">
        <v>426248.88290163386</v>
      </c>
      <c r="N113" s="46">
        <v>0</v>
      </c>
      <c r="O113" s="46">
        <v>0</v>
      </c>
      <c r="P113" s="46">
        <v>0</v>
      </c>
      <c r="Q113" s="30">
        <f t="shared" si="1"/>
        <v>446492.55290163384</v>
      </c>
    </row>
    <row r="114" spans="1:17" ht="12.75">
      <c r="A114" s="53">
        <v>103</v>
      </c>
      <c r="B114" s="44" t="s">
        <v>134</v>
      </c>
      <c r="C114" s="45">
        <v>0.085122802835891</v>
      </c>
      <c r="D114" s="46">
        <v>26808.43</v>
      </c>
      <c r="E114" s="46">
        <v>5224.45</v>
      </c>
      <c r="F114" s="46">
        <v>21583.98</v>
      </c>
      <c r="G114" s="46">
        <v>2362.54</v>
      </c>
      <c r="H114" s="46">
        <v>472.51</v>
      </c>
      <c r="I114" s="46">
        <v>18.9</v>
      </c>
      <c r="J114" s="46">
        <v>1871.13</v>
      </c>
      <c r="K114" s="46">
        <v>437915.13521800924</v>
      </c>
      <c r="L114" s="46">
        <v>90433.99940982038</v>
      </c>
      <c r="M114" s="47">
        <v>347481.1358081889</v>
      </c>
      <c r="N114" s="46">
        <v>0</v>
      </c>
      <c r="O114" s="46">
        <v>0</v>
      </c>
      <c r="P114" s="46">
        <v>0</v>
      </c>
      <c r="Q114" s="30">
        <f t="shared" si="1"/>
        <v>370936.24580818886</v>
      </c>
    </row>
    <row r="115" spans="1:17" ht="12.75">
      <c r="A115" s="53">
        <v>104</v>
      </c>
      <c r="B115" s="44" t="s">
        <v>135</v>
      </c>
      <c r="C115" s="45">
        <v>0.086025448554785</v>
      </c>
      <c r="D115" s="46">
        <v>46534.69</v>
      </c>
      <c r="E115" s="46">
        <v>7467.87</v>
      </c>
      <c r="F115" s="46">
        <v>39066.82</v>
      </c>
      <c r="G115" s="46">
        <v>2387.59</v>
      </c>
      <c r="H115" s="46">
        <v>477.52</v>
      </c>
      <c r="I115" s="46">
        <v>19.1</v>
      </c>
      <c r="J115" s="46">
        <v>1890.97</v>
      </c>
      <c r="K115" s="46">
        <v>442558.8093727084</v>
      </c>
      <c r="L115" s="46">
        <v>91393.02462728026</v>
      </c>
      <c r="M115" s="47">
        <v>351165.7847454281</v>
      </c>
      <c r="N115" s="46">
        <v>0</v>
      </c>
      <c r="O115" s="46">
        <v>0</v>
      </c>
      <c r="P115" s="46">
        <v>0</v>
      </c>
      <c r="Q115" s="30">
        <f t="shared" si="1"/>
        <v>392123.5747454281</v>
      </c>
    </row>
    <row r="116" spans="1:17" ht="12.75">
      <c r="A116" s="53">
        <v>105</v>
      </c>
      <c r="B116" s="44" t="s">
        <v>136</v>
      </c>
      <c r="C116" s="45">
        <v>0.473814140509032</v>
      </c>
      <c r="D116" s="46">
        <v>479933.275</v>
      </c>
      <c r="E116" s="46">
        <v>89826.07500000001</v>
      </c>
      <c r="F116" s="46">
        <v>390107.2</v>
      </c>
      <c r="G116" s="46">
        <v>13150.46</v>
      </c>
      <c r="H116" s="46">
        <v>2630.09</v>
      </c>
      <c r="I116" s="46">
        <v>105.2</v>
      </c>
      <c r="J116" s="46">
        <v>10415.17</v>
      </c>
      <c r="K116" s="46">
        <v>2437541.155752956</v>
      </c>
      <c r="L116" s="46">
        <v>503377.6515945977</v>
      </c>
      <c r="M116" s="47">
        <v>1934163.5041583583</v>
      </c>
      <c r="N116" s="46">
        <v>0</v>
      </c>
      <c r="O116" s="46">
        <v>0</v>
      </c>
      <c r="P116" s="46">
        <v>0</v>
      </c>
      <c r="Q116" s="30">
        <f t="shared" si="1"/>
        <v>2334685.874158358</v>
      </c>
    </row>
    <row r="117" spans="1:17" ht="12.75">
      <c r="A117" s="53">
        <v>106</v>
      </c>
      <c r="B117" s="44" t="s">
        <v>137</v>
      </c>
      <c r="C117" s="45">
        <v>0.085481654498065</v>
      </c>
      <c r="D117" s="46">
        <v>58658.630000000005</v>
      </c>
      <c r="E117" s="46">
        <v>10302.97</v>
      </c>
      <c r="F117" s="46">
        <v>48355.66</v>
      </c>
      <c r="G117" s="46">
        <v>2372.49</v>
      </c>
      <c r="H117" s="46">
        <v>474.5</v>
      </c>
      <c r="I117" s="46">
        <v>18.98</v>
      </c>
      <c r="J117" s="46">
        <v>1879.01</v>
      </c>
      <c r="K117" s="46">
        <v>439761.15724717744</v>
      </c>
      <c r="L117" s="46">
        <v>90815.30459467034</v>
      </c>
      <c r="M117" s="47">
        <v>348945.8526525071</v>
      </c>
      <c r="N117" s="46">
        <v>0</v>
      </c>
      <c r="O117" s="46">
        <v>0</v>
      </c>
      <c r="P117" s="46">
        <v>0</v>
      </c>
      <c r="Q117" s="30">
        <f t="shared" si="1"/>
        <v>399180.52265250706</v>
      </c>
    </row>
    <row r="118" spans="1:17" ht="12.75">
      <c r="A118" s="53">
        <v>107</v>
      </c>
      <c r="B118" s="44" t="s">
        <v>138</v>
      </c>
      <c r="C118" s="45">
        <v>0.138264152977556</v>
      </c>
      <c r="D118" s="46">
        <v>92695.32</v>
      </c>
      <c r="E118" s="46">
        <v>18003.93</v>
      </c>
      <c r="F118" s="46">
        <v>74691.39</v>
      </c>
      <c r="G118" s="46">
        <v>3837.46</v>
      </c>
      <c r="H118" s="46">
        <v>767.49</v>
      </c>
      <c r="I118" s="46">
        <v>30.7</v>
      </c>
      <c r="J118" s="46">
        <v>3039.27</v>
      </c>
      <c r="K118" s="46">
        <v>711301.2014771577</v>
      </c>
      <c r="L118" s="46">
        <v>146891.08424301876</v>
      </c>
      <c r="M118" s="47">
        <v>564410.1172341389</v>
      </c>
      <c r="N118" s="46">
        <v>0</v>
      </c>
      <c r="O118" s="46">
        <v>0</v>
      </c>
      <c r="P118" s="46">
        <v>0</v>
      </c>
      <c r="Q118" s="30">
        <f t="shared" si="1"/>
        <v>642140.7772341389</v>
      </c>
    </row>
    <row r="119" spans="1:17" ht="12.75">
      <c r="A119" s="53">
        <v>108</v>
      </c>
      <c r="B119" s="44" t="s">
        <v>139</v>
      </c>
      <c r="C119" s="45">
        <v>0.150434649460244</v>
      </c>
      <c r="D119" s="46">
        <v>93994.35</v>
      </c>
      <c r="E119" s="46">
        <v>18477.75</v>
      </c>
      <c r="F119" s="46">
        <v>75516.6</v>
      </c>
      <c r="G119" s="46">
        <v>4175.24</v>
      </c>
      <c r="H119" s="46">
        <v>835.05</v>
      </c>
      <c r="I119" s="46">
        <v>33.4</v>
      </c>
      <c r="J119" s="46">
        <v>3306.79</v>
      </c>
      <c r="K119" s="46">
        <v>773912.5144402276</v>
      </c>
      <c r="L119" s="46">
        <v>159820.9794099024</v>
      </c>
      <c r="M119" s="47">
        <v>614091.5350303253</v>
      </c>
      <c r="N119" s="46">
        <v>0</v>
      </c>
      <c r="O119" s="46">
        <v>0</v>
      </c>
      <c r="P119" s="46">
        <v>0</v>
      </c>
      <c r="Q119" s="30">
        <f t="shared" si="1"/>
        <v>692914.9250303253</v>
      </c>
    </row>
    <row r="120" spans="1:17" ht="12.75">
      <c r="A120" s="53">
        <v>109</v>
      </c>
      <c r="B120" s="44" t="s">
        <v>140</v>
      </c>
      <c r="C120" s="45">
        <v>0.286209389091636</v>
      </c>
      <c r="D120" s="46">
        <v>288956.24</v>
      </c>
      <c r="E120" s="46">
        <v>47469.49</v>
      </c>
      <c r="F120" s="46">
        <v>241486.75</v>
      </c>
      <c r="G120" s="46">
        <v>7943.6</v>
      </c>
      <c r="H120" s="46">
        <v>1588.72</v>
      </c>
      <c r="I120" s="46">
        <v>63.55</v>
      </c>
      <c r="J120" s="46">
        <v>6291.33</v>
      </c>
      <c r="K120" s="46">
        <v>1472406.792280415</v>
      </c>
      <c r="L120" s="46">
        <v>304067.41143191734</v>
      </c>
      <c r="M120" s="47">
        <v>1168339.3808484979</v>
      </c>
      <c r="N120" s="46">
        <v>0</v>
      </c>
      <c r="O120" s="46">
        <v>0</v>
      </c>
      <c r="P120" s="46">
        <v>0</v>
      </c>
      <c r="Q120" s="30">
        <f t="shared" si="1"/>
        <v>1416117.460848498</v>
      </c>
    </row>
    <row r="121" spans="1:17" ht="12.75">
      <c r="A121" s="53">
        <v>110</v>
      </c>
      <c r="B121" s="44" t="s">
        <v>141</v>
      </c>
      <c r="C121" s="45">
        <v>0.383033937375985</v>
      </c>
      <c r="D121" s="46">
        <v>1457158.85</v>
      </c>
      <c r="E121" s="46">
        <v>276736.83</v>
      </c>
      <c r="F121" s="46">
        <v>1180422.02</v>
      </c>
      <c r="G121" s="46">
        <v>10630.93</v>
      </c>
      <c r="H121" s="46">
        <v>2126.19</v>
      </c>
      <c r="I121" s="46">
        <v>85.05</v>
      </c>
      <c r="J121" s="46">
        <v>8419.69</v>
      </c>
      <c r="K121" s="46">
        <v>1970521.7316359465</v>
      </c>
      <c r="L121" s="46">
        <v>406933.3092031087</v>
      </c>
      <c r="M121" s="47">
        <v>1563588.4224328378</v>
      </c>
      <c r="N121" s="46">
        <v>0</v>
      </c>
      <c r="O121" s="46">
        <v>0</v>
      </c>
      <c r="P121" s="46">
        <v>0</v>
      </c>
      <c r="Q121" s="30">
        <f t="shared" si="1"/>
        <v>2752430.132432838</v>
      </c>
    </row>
    <row r="122" spans="1:17" ht="12.75">
      <c r="A122" s="53">
        <v>111</v>
      </c>
      <c r="B122" s="44" t="s">
        <v>142</v>
      </c>
      <c r="C122" s="45">
        <v>1.01416918242832</v>
      </c>
      <c r="D122" s="46">
        <v>619462.1325</v>
      </c>
      <c r="E122" s="46">
        <v>108739.3325</v>
      </c>
      <c r="F122" s="46">
        <v>510722.8</v>
      </c>
      <c r="G122" s="46">
        <v>28147.76</v>
      </c>
      <c r="H122" s="46">
        <v>5629.55</v>
      </c>
      <c r="I122" s="46">
        <v>225.18</v>
      </c>
      <c r="J122" s="46">
        <v>22293.03</v>
      </c>
      <c r="K122" s="46">
        <v>5217402.754573297</v>
      </c>
      <c r="L122" s="46">
        <v>1077448.1205677832</v>
      </c>
      <c r="M122" s="47">
        <v>4139954.634005514</v>
      </c>
      <c r="N122" s="46">
        <v>0</v>
      </c>
      <c r="O122" s="46">
        <v>0</v>
      </c>
      <c r="P122" s="46">
        <v>0</v>
      </c>
      <c r="Q122" s="30">
        <f t="shared" si="1"/>
        <v>4672970.464005514</v>
      </c>
    </row>
    <row r="123" spans="1:17" ht="12.75">
      <c r="A123" s="53">
        <v>112</v>
      </c>
      <c r="B123" s="44" t="s">
        <v>143</v>
      </c>
      <c r="C123" s="45">
        <v>0.077670332747173</v>
      </c>
      <c r="D123" s="46">
        <v>58282.369999999995</v>
      </c>
      <c r="E123" s="46">
        <v>10617.74</v>
      </c>
      <c r="F123" s="46">
        <v>47664.63</v>
      </c>
      <c r="G123" s="46">
        <v>2155.7</v>
      </c>
      <c r="H123" s="46">
        <v>431.14</v>
      </c>
      <c r="I123" s="46">
        <v>17.25</v>
      </c>
      <c r="J123" s="46">
        <v>1707.31</v>
      </c>
      <c r="K123" s="46">
        <v>399575.7758696695</v>
      </c>
      <c r="L123" s="46">
        <v>82516.47516532315</v>
      </c>
      <c r="M123" s="47">
        <v>317059.30070434633</v>
      </c>
      <c r="N123" s="46">
        <v>0</v>
      </c>
      <c r="O123" s="46">
        <v>0</v>
      </c>
      <c r="P123" s="46">
        <v>0</v>
      </c>
      <c r="Q123" s="30">
        <f t="shared" si="1"/>
        <v>366431.24070434633</v>
      </c>
    </row>
    <row r="124" spans="1:17" ht="12.75">
      <c r="A124" s="53">
        <v>113</v>
      </c>
      <c r="B124" s="44" t="s">
        <v>144</v>
      </c>
      <c r="C124" s="45">
        <v>0.21890226464254</v>
      </c>
      <c r="D124" s="46">
        <v>1141540.3900000001</v>
      </c>
      <c r="E124" s="46">
        <v>211762.62</v>
      </c>
      <c r="F124" s="46">
        <v>929777.77</v>
      </c>
      <c r="G124" s="46">
        <v>6075.53</v>
      </c>
      <c r="H124" s="46">
        <v>1215.11</v>
      </c>
      <c r="I124" s="46">
        <v>48.6</v>
      </c>
      <c r="J124" s="46">
        <v>4811.82</v>
      </c>
      <c r="K124" s="46">
        <v>1126144.8049238361</v>
      </c>
      <c r="L124" s="46">
        <v>232560.59864990646</v>
      </c>
      <c r="M124" s="47">
        <v>893584.2062739296</v>
      </c>
      <c r="N124" s="46">
        <v>0</v>
      </c>
      <c r="O124" s="46">
        <v>0</v>
      </c>
      <c r="P124" s="46">
        <v>0</v>
      </c>
      <c r="Q124" s="30">
        <f t="shared" si="1"/>
        <v>1828173.7962739295</v>
      </c>
    </row>
    <row r="125" spans="1:17" ht="12.75">
      <c r="A125" s="53">
        <v>114</v>
      </c>
      <c r="B125" s="44" t="s">
        <v>145</v>
      </c>
      <c r="C125" s="45">
        <v>0.083701585279116</v>
      </c>
      <c r="D125" s="46">
        <v>47563.37</v>
      </c>
      <c r="E125" s="46">
        <v>8093.07</v>
      </c>
      <c r="F125" s="46">
        <v>39470.3</v>
      </c>
      <c r="G125" s="46">
        <v>2323.09</v>
      </c>
      <c r="H125" s="46">
        <v>464.62</v>
      </c>
      <c r="I125" s="46">
        <v>18.58</v>
      </c>
      <c r="J125" s="46">
        <v>1839.89</v>
      </c>
      <c r="K125" s="46">
        <v>430603.7375538087</v>
      </c>
      <c r="L125" s="46">
        <v>88924.1917264646</v>
      </c>
      <c r="M125" s="47">
        <v>341679.5458273441</v>
      </c>
      <c r="N125" s="46">
        <v>0</v>
      </c>
      <c r="O125" s="46">
        <v>0</v>
      </c>
      <c r="P125" s="46">
        <v>0</v>
      </c>
      <c r="Q125" s="30">
        <f t="shared" si="1"/>
        <v>382989.7358273441</v>
      </c>
    </row>
    <row r="126" spans="1:17" ht="12.75">
      <c r="A126" s="53">
        <v>115</v>
      </c>
      <c r="B126" s="44" t="s">
        <v>146</v>
      </c>
      <c r="C126" s="45">
        <v>0.782339971479672</v>
      </c>
      <c r="D126" s="46">
        <v>1251320.3925</v>
      </c>
      <c r="E126" s="46">
        <v>226815.8025</v>
      </c>
      <c r="F126" s="46">
        <v>1024504.59</v>
      </c>
      <c r="G126" s="46">
        <v>21713.45</v>
      </c>
      <c r="H126" s="46">
        <v>4342.69</v>
      </c>
      <c r="I126" s="46">
        <v>173.71</v>
      </c>
      <c r="J126" s="46">
        <v>17197.05</v>
      </c>
      <c r="K126" s="46">
        <v>4024755.225615621</v>
      </c>
      <c r="L126" s="46">
        <v>831154.0565173575</v>
      </c>
      <c r="M126" s="47">
        <v>3193601.1690982636</v>
      </c>
      <c r="N126" s="46">
        <v>0</v>
      </c>
      <c r="O126" s="46">
        <v>0</v>
      </c>
      <c r="P126" s="46">
        <v>0</v>
      </c>
      <c r="Q126" s="30">
        <f t="shared" si="1"/>
        <v>4235302.809098263</v>
      </c>
    </row>
    <row r="127" spans="1:17" ht="12.75">
      <c r="A127" s="53">
        <v>116</v>
      </c>
      <c r="B127" s="44" t="s">
        <v>147</v>
      </c>
      <c r="C127" s="45">
        <v>0.071995134747244</v>
      </c>
      <c r="D127" s="46">
        <v>99759.14</v>
      </c>
      <c r="E127" s="46">
        <v>18086.5</v>
      </c>
      <c r="F127" s="46">
        <v>81672.64</v>
      </c>
      <c r="G127" s="46">
        <v>1998.2</v>
      </c>
      <c r="H127" s="46">
        <v>399.64</v>
      </c>
      <c r="I127" s="46">
        <v>15.99</v>
      </c>
      <c r="J127" s="46">
        <v>1582.57</v>
      </c>
      <c r="K127" s="46">
        <v>370379.79963801446</v>
      </c>
      <c r="L127" s="46">
        <v>76487.27644831734</v>
      </c>
      <c r="M127" s="47">
        <v>293892.5231896971</v>
      </c>
      <c r="N127" s="46">
        <v>0</v>
      </c>
      <c r="O127" s="46">
        <v>0</v>
      </c>
      <c r="P127" s="46">
        <v>0</v>
      </c>
      <c r="Q127" s="30">
        <f t="shared" si="1"/>
        <v>377147.73318969714</v>
      </c>
    </row>
    <row r="128" spans="1:17" ht="12.75">
      <c r="A128" s="53">
        <v>117</v>
      </c>
      <c r="B128" s="44" t="s">
        <v>148</v>
      </c>
      <c r="C128" s="45">
        <v>0.08331279581991</v>
      </c>
      <c r="D128" s="46">
        <v>99441.42</v>
      </c>
      <c r="E128" s="46">
        <v>18169.47</v>
      </c>
      <c r="F128" s="46">
        <v>81271.95</v>
      </c>
      <c r="G128" s="46">
        <v>2312.3</v>
      </c>
      <c r="H128" s="46">
        <v>462.46</v>
      </c>
      <c r="I128" s="46">
        <v>18.5</v>
      </c>
      <c r="J128" s="46">
        <v>1831.34</v>
      </c>
      <c r="K128" s="46">
        <v>428603.5332557422</v>
      </c>
      <c r="L128" s="46">
        <v>88511.15173042356</v>
      </c>
      <c r="M128" s="47">
        <v>340092.38152531866</v>
      </c>
      <c r="N128" s="46">
        <v>0</v>
      </c>
      <c r="O128" s="46">
        <v>0</v>
      </c>
      <c r="P128" s="46">
        <v>0</v>
      </c>
      <c r="Q128" s="30">
        <f t="shared" si="1"/>
        <v>423195.67152531864</v>
      </c>
    </row>
    <row r="129" spans="1:17" ht="12.75">
      <c r="A129" s="53">
        <v>118</v>
      </c>
      <c r="B129" s="44" t="s">
        <v>149</v>
      </c>
      <c r="C129" s="45">
        <v>0.135638137906121</v>
      </c>
      <c r="D129" s="46">
        <v>94512.48000000001</v>
      </c>
      <c r="E129" s="46">
        <v>17698.96</v>
      </c>
      <c r="F129" s="46">
        <v>76813.52</v>
      </c>
      <c r="G129" s="46">
        <v>3764.58</v>
      </c>
      <c r="H129" s="46">
        <v>752.92</v>
      </c>
      <c r="I129" s="46">
        <v>30.12</v>
      </c>
      <c r="J129" s="46">
        <v>2981.54</v>
      </c>
      <c r="K129" s="46">
        <v>697791.7201141194</v>
      </c>
      <c r="L129" s="46">
        <v>144101.23661727028</v>
      </c>
      <c r="M129" s="47">
        <v>553690.4834968491</v>
      </c>
      <c r="N129" s="46">
        <v>0</v>
      </c>
      <c r="O129" s="46">
        <v>0</v>
      </c>
      <c r="P129" s="46">
        <v>0</v>
      </c>
      <c r="Q129" s="30">
        <f t="shared" si="1"/>
        <v>633485.543496849</v>
      </c>
    </row>
    <row r="130" spans="1:17" ht="12.75">
      <c r="A130" s="53">
        <v>119</v>
      </c>
      <c r="B130" s="44" t="s">
        <v>150</v>
      </c>
      <c r="C130" s="45">
        <v>0.253023696723646</v>
      </c>
      <c r="D130" s="46">
        <v>398320.3</v>
      </c>
      <c r="E130" s="46">
        <v>72592.18</v>
      </c>
      <c r="F130" s="46">
        <v>325728.12</v>
      </c>
      <c r="G130" s="46">
        <v>7022.55</v>
      </c>
      <c r="H130" s="46">
        <v>1404.51</v>
      </c>
      <c r="I130" s="46">
        <v>56.18</v>
      </c>
      <c r="J130" s="46">
        <v>5561.86</v>
      </c>
      <c r="K130" s="46">
        <v>1301682.712956994</v>
      </c>
      <c r="L130" s="46">
        <v>268811.02433154936</v>
      </c>
      <c r="M130" s="47">
        <v>1032871.6886254447</v>
      </c>
      <c r="N130" s="46">
        <v>0</v>
      </c>
      <c r="O130" s="46">
        <v>0</v>
      </c>
      <c r="P130" s="46">
        <v>0</v>
      </c>
      <c r="Q130" s="30">
        <f t="shared" si="1"/>
        <v>1364161.6686254446</v>
      </c>
    </row>
    <row r="131" spans="1:17" ht="12.75">
      <c r="A131" s="53">
        <v>120</v>
      </c>
      <c r="B131" s="44" t="s">
        <v>151</v>
      </c>
      <c r="C131" s="45">
        <v>0.16829981661038</v>
      </c>
      <c r="D131" s="46">
        <v>112671.7</v>
      </c>
      <c r="E131" s="46">
        <v>21011.86</v>
      </c>
      <c r="F131" s="46">
        <v>91659.84</v>
      </c>
      <c r="G131" s="46">
        <v>4671.08</v>
      </c>
      <c r="H131" s="46">
        <v>934.22</v>
      </c>
      <c r="I131" s="46">
        <v>37.37</v>
      </c>
      <c r="J131" s="46">
        <v>3699.49</v>
      </c>
      <c r="K131" s="46">
        <v>865820.0709532093</v>
      </c>
      <c r="L131" s="46">
        <v>178800.91133009782</v>
      </c>
      <c r="M131" s="47">
        <v>687019.1596231115</v>
      </c>
      <c r="N131" s="46">
        <v>0</v>
      </c>
      <c r="O131" s="46">
        <v>0</v>
      </c>
      <c r="P131" s="46">
        <v>0</v>
      </c>
      <c r="Q131" s="30">
        <f t="shared" si="1"/>
        <v>782378.4896231114</v>
      </c>
    </row>
    <row r="132" spans="1:17" ht="12.75">
      <c r="A132" s="53">
        <v>121</v>
      </c>
      <c r="B132" s="44" t="s">
        <v>152</v>
      </c>
      <c r="C132" s="45">
        <v>0.192433505309055</v>
      </c>
      <c r="D132" s="46">
        <v>803772.01</v>
      </c>
      <c r="E132" s="46">
        <v>146662.9</v>
      </c>
      <c r="F132" s="46">
        <v>657109.11</v>
      </c>
      <c r="G132" s="46">
        <v>5340.9</v>
      </c>
      <c r="H132" s="46">
        <v>1068.18</v>
      </c>
      <c r="I132" s="46">
        <v>42.73</v>
      </c>
      <c r="J132" s="46">
        <v>4229.99</v>
      </c>
      <c r="K132" s="46">
        <v>989975.9239882571</v>
      </c>
      <c r="L132" s="46">
        <v>204440.28856404853</v>
      </c>
      <c r="M132" s="47">
        <v>785535.6354242085</v>
      </c>
      <c r="N132" s="46">
        <v>0</v>
      </c>
      <c r="O132" s="46">
        <v>0</v>
      </c>
      <c r="P132" s="46">
        <v>0</v>
      </c>
      <c r="Q132" s="30">
        <f t="shared" si="1"/>
        <v>1446874.7354242085</v>
      </c>
    </row>
    <row r="133" spans="1:17" ht="12.75">
      <c r="A133" s="53">
        <v>122</v>
      </c>
      <c r="B133" s="44" t="s">
        <v>153</v>
      </c>
      <c r="C133" s="45">
        <v>0.233560699039844</v>
      </c>
      <c r="D133" s="46">
        <v>131140.8</v>
      </c>
      <c r="E133" s="46">
        <v>24394.69</v>
      </c>
      <c r="F133" s="46">
        <v>106746.11</v>
      </c>
      <c r="G133" s="46">
        <v>6482.36</v>
      </c>
      <c r="H133" s="46">
        <v>1296.47</v>
      </c>
      <c r="I133" s="46">
        <v>51.86</v>
      </c>
      <c r="J133" s="46">
        <v>5134.03</v>
      </c>
      <c r="K133" s="46">
        <v>1201555.279154023</v>
      </c>
      <c r="L133" s="46">
        <v>248133.65996727237</v>
      </c>
      <c r="M133" s="47">
        <v>953421.6191867506</v>
      </c>
      <c r="N133" s="46">
        <v>0</v>
      </c>
      <c r="O133" s="46">
        <v>0</v>
      </c>
      <c r="P133" s="46">
        <v>0</v>
      </c>
      <c r="Q133" s="30">
        <f t="shared" si="1"/>
        <v>1065301.7591867505</v>
      </c>
    </row>
    <row r="134" spans="1:17" ht="12.75">
      <c r="A134" s="53">
        <v>123</v>
      </c>
      <c r="B134" s="44" t="s">
        <v>154</v>
      </c>
      <c r="C134" s="45">
        <v>0.110929754830571</v>
      </c>
      <c r="D134" s="46">
        <v>155827.49</v>
      </c>
      <c r="E134" s="46">
        <v>29853.81</v>
      </c>
      <c r="F134" s="46">
        <v>125973.68</v>
      </c>
      <c r="G134" s="46">
        <v>3078.79</v>
      </c>
      <c r="H134" s="46">
        <v>615.76</v>
      </c>
      <c r="I134" s="46">
        <v>24.63</v>
      </c>
      <c r="J134" s="46">
        <v>2438.4</v>
      </c>
      <c r="K134" s="46">
        <v>570679.2041859713</v>
      </c>
      <c r="L134" s="46">
        <v>117851.19448462209</v>
      </c>
      <c r="M134" s="47">
        <v>452828.0097013492</v>
      </c>
      <c r="N134" s="46">
        <v>0</v>
      </c>
      <c r="O134" s="46">
        <v>0</v>
      </c>
      <c r="P134" s="46">
        <v>0</v>
      </c>
      <c r="Q134" s="30">
        <f t="shared" si="1"/>
        <v>581240.0897013491</v>
      </c>
    </row>
    <row r="135" spans="1:17" ht="12.75">
      <c r="A135" s="53">
        <v>124</v>
      </c>
      <c r="B135" s="44" t="s">
        <v>155</v>
      </c>
      <c r="C135" s="45">
        <v>1.81684499935398</v>
      </c>
      <c r="D135" s="46">
        <v>3590286.0549999997</v>
      </c>
      <c r="E135" s="46">
        <v>664505.065</v>
      </c>
      <c r="F135" s="46">
        <v>2925780.9899999998</v>
      </c>
      <c r="G135" s="46">
        <v>50425.6</v>
      </c>
      <c r="H135" s="46">
        <v>10085.12</v>
      </c>
      <c r="I135" s="46">
        <v>403.4</v>
      </c>
      <c r="J135" s="46">
        <v>39937.08</v>
      </c>
      <c r="K135" s="46">
        <v>9346775.514206719</v>
      </c>
      <c r="L135" s="46">
        <v>1930206.7062222168</v>
      </c>
      <c r="M135" s="47">
        <v>7416568.807984501</v>
      </c>
      <c r="N135" s="46">
        <v>0</v>
      </c>
      <c r="O135" s="46">
        <v>0</v>
      </c>
      <c r="P135" s="46">
        <v>0</v>
      </c>
      <c r="Q135" s="30">
        <f t="shared" si="1"/>
        <v>10382286.877984501</v>
      </c>
    </row>
    <row r="136" spans="1:17" ht="12.75">
      <c r="A136" s="53">
        <v>125</v>
      </c>
      <c r="B136" s="44" t="s">
        <v>156</v>
      </c>
      <c r="C136" s="45">
        <v>0.125709221756205</v>
      </c>
      <c r="D136" s="46">
        <v>40211.7</v>
      </c>
      <c r="E136" s="46">
        <v>8098.08</v>
      </c>
      <c r="F136" s="46">
        <v>32113.62</v>
      </c>
      <c r="G136" s="46">
        <v>3489</v>
      </c>
      <c r="H136" s="46">
        <v>697.8</v>
      </c>
      <c r="I136" s="46">
        <v>27.91</v>
      </c>
      <c r="J136" s="46">
        <v>2763.29</v>
      </c>
      <c r="K136" s="46">
        <v>646712.3621808307</v>
      </c>
      <c r="L136" s="46">
        <v>133552.86505674908</v>
      </c>
      <c r="M136" s="47">
        <v>513159.49712408154</v>
      </c>
      <c r="N136" s="46">
        <v>0</v>
      </c>
      <c r="O136" s="46">
        <v>0</v>
      </c>
      <c r="P136" s="46">
        <v>0</v>
      </c>
      <c r="Q136" s="30">
        <f t="shared" si="1"/>
        <v>548036.4071240815</v>
      </c>
    </row>
    <row r="137" spans="1:17" ht="12.75">
      <c r="A137" s="53">
        <v>126</v>
      </c>
      <c r="B137" s="44" t="s">
        <v>157</v>
      </c>
      <c r="C137" s="45">
        <v>0.237961709694498</v>
      </c>
      <c r="D137" s="46">
        <v>123889.79</v>
      </c>
      <c r="E137" s="46">
        <v>24414.09</v>
      </c>
      <c r="F137" s="46">
        <v>99475.7</v>
      </c>
      <c r="G137" s="46">
        <v>6604.5</v>
      </c>
      <c r="H137" s="46">
        <v>1320.9</v>
      </c>
      <c r="I137" s="46">
        <v>52.84</v>
      </c>
      <c r="J137" s="46">
        <v>5230.76</v>
      </c>
      <c r="K137" s="46">
        <v>1224196.1008360432</v>
      </c>
      <c r="L137" s="46">
        <v>252809.1420363614</v>
      </c>
      <c r="M137" s="47">
        <v>971386.9587996819</v>
      </c>
      <c r="N137" s="46">
        <v>0</v>
      </c>
      <c r="O137" s="46">
        <v>0</v>
      </c>
      <c r="P137" s="46">
        <v>0</v>
      </c>
      <c r="Q137" s="30">
        <f t="shared" si="1"/>
        <v>1076093.4187996818</v>
      </c>
    </row>
    <row r="138" spans="1:17" ht="12.75">
      <c r="A138" s="53">
        <v>127</v>
      </c>
      <c r="B138" s="44" t="s">
        <v>158</v>
      </c>
      <c r="C138" s="45">
        <v>0.2446150157642</v>
      </c>
      <c r="D138" s="46">
        <v>855086.4324999999</v>
      </c>
      <c r="E138" s="46">
        <v>160383.76249999998</v>
      </c>
      <c r="F138" s="46">
        <v>694702.6699999999</v>
      </c>
      <c r="G138" s="46">
        <v>6789.16</v>
      </c>
      <c r="H138" s="46">
        <v>1357.83</v>
      </c>
      <c r="I138" s="46">
        <v>54.31</v>
      </c>
      <c r="J138" s="46">
        <v>5377.02</v>
      </c>
      <c r="K138" s="46">
        <v>1258424.1895117643</v>
      </c>
      <c r="L138" s="46">
        <v>259877.702291502</v>
      </c>
      <c r="M138" s="47">
        <v>998546.4872202623</v>
      </c>
      <c r="N138" s="46">
        <v>0</v>
      </c>
      <c r="O138" s="46">
        <v>0</v>
      </c>
      <c r="P138" s="46">
        <v>0</v>
      </c>
      <c r="Q138" s="30">
        <f t="shared" si="1"/>
        <v>1698626.1772202621</v>
      </c>
    </row>
    <row r="139" spans="1:17" ht="12.75">
      <c r="A139" s="53">
        <v>128</v>
      </c>
      <c r="B139" s="44" t="s">
        <v>159</v>
      </c>
      <c r="C139" s="45">
        <v>2.84914285697998</v>
      </c>
      <c r="D139" s="46">
        <v>4390674.71</v>
      </c>
      <c r="E139" s="46">
        <v>831700.42</v>
      </c>
      <c r="F139" s="46">
        <v>3558974.29</v>
      </c>
      <c r="G139" s="46">
        <v>79076.51</v>
      </c>
      <c r="H139" s="46">
        <v>15815.3</v>
      </c>
      <c r="I139" s="46">
        <v>632.61</v>
      </c>
      <c r="J139" s="46">
        <v>62628.6</v>
      </c>
      <c r="K139" s="46">
        <v>14657440.856596917</v>
      </c>
      <c r="L139" s="46">
        <v>3026914.6267796</v>
      </c>
      <c r="M139" s="47">
        <v>11630526.229817318</v>
      </c>
      <c r="N139" s="46">
        <v>0</v>
      </c>
      <c r="O139" s="46">
        <v>0</v>
      </c>
      <c r="P139" s="46">
        <v>0</v>
      </c>
      <c r="Q139" s="30">
        <f t="shared" si="1"/>
        <v>15252129.119817318</v>
      </c>
    </row>
    <row r="140" spans="1:17" ht="12.75">
      <c r="A140" s="53">
        <v>129</v>
      </c>
      <c r="B140" s="44" t="s">
        <v>160</v>
      </c>
      <c r="C140" s="45">
        <v>0.061273340285951</v>
      </c>
      <c r="D140" s="46">
        <v>26949.620000000003</v>
      </c>
      <c r="E140" s="46">
        <v>5338.54</v>
      </c>
      <c r="F140" s="46">
        <v>21611.08</v>
      </c>
      <c r="G140" s="46">
        <v>1700.61</v>
      </c>
      <c r="H140" s="46">
        <v>340.12</v>
      </c>
      <c r="I140" s="46">
        <v>13.6</v>
      </c>
      <c r="J140" s="46">
        <v>1346.89</v>
      </c>
      <c r="K140" s="46">
        <v>315221.25592327013</v>
      </c>
      <c r="L140" s="46">
        <v>65096.427170390954</v>
      </c>
      <c r="M140" s="47">
        <v>250124.82875287917</v>
      </c>
      <c r="N140" s="46">
        <v>0</v>
      </c>
      <c r="O140" s="46">
        <v>0</v>
      </c>
      <c r="P140" s="46">
        <v>0</v>
      </c>
      <c r="Q140" s="30">
        <f t="shared" si="1"/>
        <v>273082.79875287914</v>
      </c>
    </row>
    <row r="141" spans="1:17" ht="12.75">
      <c r="A141" s="53">
        <v>130</v>
      </c>
      <c r="B141" s="44" t="s">
        <v>161</v>
      </c>
      <c r="C141" s="45">
        <v>0.071452568595839</v>
      </c>
      <c r="D141" s="46">
        <v>23313.899999999998</v>
      </c>
      <c r="E141" s="46">
        <v>4597.64</v>
      </c>
      <c r="F141" s="46">
        <v>18716.26</v>
      </c>
      <c r="G141" s="46">
        <v>1983.14</v>
      </c>
      <c r="H141" s="46">
        <v>396.63</v>
      </c>
      <c r="I141" s="46">
        <v>15.87</v>
      </c>
      <c r="J141" s="46">
        <v>1570.64</v>
      </c>
      <c r="K141" s="46">
        <v>367588.4728400638</v>
      </c>
      <c r="L141" s="46">
        <v>75910.84475719352</v>
      </c>
      <c r="M141" s="47">
        <v>291677.6280828703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311964.5280828703</v>
      </c>
    </row>
    <row r="142" spans="1:17" ht="12.75">
      <c r="A142" s="53">
        <v>131</v>
      </c>
      <c r="B142" s="44" t="s">
        <v>162</v>
      </c>
      <c r="C142" s="45">
        <v>0.165980901237011</v>
      </c>
      <c r="D142" s="46">
        <v>385032.5</v>
      </c>
      <c r="E142" s="46">
        <v>70420.13</v>
      </c>
      <c r="F142" s="46">
        <v>314612.37</v>
      </c>
      <c r="G142" s="46">
        <v>4606.71</v>
      </c>
      <c r="H142" s="46">
        <v>921.34</v>
      </c>
      <c r="I142" s="46">
        <v>36.85</v>
      </c>
      <c r="J142" s="46">
        <v>3648.52</v>
      </c>
      <c r="K142" s="46">
        <v>853890.4100111036</v>
      </c>
      <c r="L142" s="46">
        <v>176337.2329281064</v>
      </c>
      <c r="M142" s="47">
        <v>677553.1770829972</v>
      </c>
      <c r="N142" s="46">
        <v>0</v>
      </c>
      <c r="O142" s="46">
        <v>0</v>
      </c>
      <c r="P142" s="46">
        <v>0</v>
      </c>
      <c r="Q142" s="30">
        <f t="shared" si="2"/>
        <v>995814.0670829972</v>
      </c>
    </row>
    <row r="143" spans="1:17" ht="12.75">
      <c r="A143" s="53">
        <v>132</v>
      </c>
      <c r="B143" s="44" t="s">
        <v>163</v>
      </c>
      <c r="C143" s="45">
        <v>0.378593386948841</v>
      </c>
      <c r="D143" s="46">
        <v>590912.995</v>
      </c>
      <c r="E143" s="46">
        <v>108189.435</v>
      </c>
      <c r="F143" s="46">
        <v>482723.56</v>
      </c>
      <c r="G143" s="46">
        <v>10507.65</v>
      </c>
      <c r="H143" s="46">
        <v>2101.53</v>
      </c>
      <c r="I143" s="46">
        <v>84.06</v>
      </c>
      <c r="J143" s="46">
        <v>8322.06</v>
      </c>
      <c r="K143" s="46">
        <v>1947677.2524204324</v>
      </c>
      <c r="L143" s="46">
        <v>402215.6625000291</v>
      </c>
      <c r="M143" s="47">
        <v>1545461.5899204032</v>
      </c>
      <c r="N143" s="46">
        <v>0</v>
      </c>
      <c r="O143" s="46">
        <v>0</v>
      </c>
      <c r="P143" s="46">
        <v>0</v>
      </c>
      <c r="Q143" s="30">
        <f t="shared" si="2"/>
        <v>2036507.209920403</v>
      </c>
    </row>
    <row r="144" spans="1:17" ht="12.75">
      <c r="A144" s="53">
        <v>133</v>
      </c>
      <c r="B144" s="44" t="s">
        <v>164</v>
      </c>
      <c r="C144" s="45">
        <v>0.082578762000429</v>
      </c>
      <c r="D144" s="46">
        <v>13284.16</v>
      </c>
      <c r="E144" s="46">
        <v>3461.61</v>
      </c>
      <c r="F144" s="46">
        <v>9822.55</v>
      </c>
      <c r="G144" s="46">
        <v>2291.94</v>
      </c>
      <c r="H144" s="46">
        <v>458.39</v>
      </c>
      <c r="I144" s="46">
        <v>18.34</v>
      </c>
      <c r="J144" s="46">
        <v>1815.21</v>
      </c>
      <c r="K144" s="46">
        <v>424827.22433287336</v>
      </c>
      <c r="L144" s="46">
        <v>87731.24143911553</v>
      </c>
      <c r="M144" s="47">
        <v>337095.9828937578</v>
      </c>
      <c r="N144" s="46">
        <v>0</v>
      </c>
      <c r="O144" s="46">
        <v>0</v>
      </c>
      <c r="P144" s="46">
        <v>0</v>
      </c>
      <c r="Q144" s="30">
        <f t="shared" si="2"/>
        <v>348733.7428937578</v>
      </c>
    </row>
    <row r="145" spans="1:17" ht="12.75">
      <c r="A145" s="53">
        <v>134</v>
      </c>
      <c r="B145" s="44" t="s">
        <v>165</v>
      </c>
      <c r="C145" s="45">
        <v>0.204292956693278</v>
      </c>
      <c r="D145" s="46">
        <v>106791.51000000001</v>
      </c>
      <c r="E145" s="46">
        <v>21522.43</v>
      </c>
      <c r="F145" s="46">
        <v>85269.08</v>
      </c>
      <c r="G145" s="46">
        <v>5670.05</v>
      </c>
      <c r="H145" s="46">
        <v>1134.01</v>
      </c>
      <c r="I145" s="46">
        <v>45.36</v>
      </c>
      <c r="J145" s="46">
        <v>4490.68</v>
      </c>
      <c r="K145" s="46">
        <v>1050987.113674559</v>
      </c>
      <c r="L145" s="46">
        <v>217039.81131158915</v>
      </c>
      <c r="M145" s="47">
        <v>833947.3023629697</v>
      </c>
      <c r="N145" s="46">
        <v>0</v>
      </c>
      <c r="O145" s="46">
        <v>0</v>
      </c>
      <c r="P145" s="46">
        <v>0</v>
      </c>
      <c r="Q145" s="30">
        <f t="shared" si="2"/>
        <v>923707.0623629697</v>
      </c>
    </row>
    <row r="146" spans="1:17" ht="12.75">
      <c r="A146" s="53">
        <v>135</v>
      </c>
      <c r="B146" s="44" t="s">
        <v>166</v>
      </c>
      <c r="C146" s="45">
        <v>1.49042444379038</v>
      </c>
      <c r="D146" s="46">
        <v>1464791.21</v>
      </c>
      <c r="E146" s="46">
        <v>285977.3</v>
      </c>
      <c r="F146" s="46">
        <v>1178813.91</v>
      </c>
      <c r="G146" s="46">
        <v>41365.98</v>
      </c>
      <c r="H146" s="46">
        <v>8273.2</v>
      </c>
      <c r="I146" s="46">
        <v>330.93</v>
      </c>
      <c r="J146" s="46">
        <v>32761.85</v>
      </c>
      <c r="K146" s="46">
        <v>7667501.671017264</v>
      </c>
      <c r="L146" s="46">
        <v>1583419.1364446748</v>
      </c>
      <c r="M146" s="47">
        <v>6084082.534572589</v>
      </c>
      <c r="N146" s="46">
        <v>0</v>
      </c>
      <c r="O146" s="46">
        <v>0</v>
      </c>
      <c r="P146" s="46">
        <v>0</v>
      </c>
      <c r="Q146" s="30">
        <f t="shared" si="2"/>
        <v>7295658.294572589</v>
      </c>
    </row>
    <row r="147" spans="1:17" ht="12.75">
      <c r="A147" s="53">
        <v>136</v>
      </c>
      <c r="B147" s="44" t="s">
        <v>167</v>
      </c>
      <c r="C147" s="45">
        <v>0.093800773902956</v>
      </c>
      <c r="D147" s="46">
        <v>34280.44</v>
      </c>
      <c r="E147" s="46">
        <v>6209.56</v>
      </c>
      <c r="F147" s="46">
        <v>28070.88</v>
      </c>
      <c r="G147" s="46">
        <v>2603.4</v>
      </c>
      <c r="H147" s="46">
        <v>520.68</v>
      </c>
      <c r="I147" s="46">
        <v>20.83</v>
      </c>
      <c r="J147" s="46">
        <v>2061.89</v>
      </c>
      <c r="K147" s="46">
        <v>482558.9708764807</v>
      </c>
      <c r="L147" s="46">
        <v>99653.43006476972</v>
      </c>
      <c r="M147" s="47">
        <v>382905.540811711</v>
      </c>
      <c r="N147" s="46">
        <v>0</v>
      </c>
      <c r="O147" s="46">
        <v>0</v>
      </c>
      <c r="P147" s="46">
        <v>0</v>
      </c>
      <c r="Q147" s="30">
        <f t="shared" si="2"/>
        <v>413038.310811711</v>
      </c>
    </row>
    <row r="148" spans="1:17" ht="12.75">
      <c r="A148" s="53">
        <v>137</v>
      </c>
      <c r="B148" s="44" t="s">
        <v>168</v>
      </c>
      <c r="C148" s="45">
        <v>0.091161289953067</v>
      </c>
      <c r="D148" s="46">
        <v>67192.29000000001</v>
      </c>
      <c r="E148" s="46">
        <v>12918.03</v>
      </c>
      <c r="F148" s="46">
        <v>54274.26</v>
      </c>
      <c r="G148" s="46">
        <v>2530.13</v>
      </c>
      <c r="H148" s="46">
        <v>506.03</v>
      </c>
      <c r="I148" s="46">
        <v>20.24</v>
      </c>
      <c r="J148" s="46">
        <v>2003.86</v>
      </c>
      <c r="K148" s="46">
        <v>468980.13045503467</v>
      </c>
      <c r="L148" s="46">
        <v>96849.2718717264</v>
      </c>
      <c r="M148" s="47">
        <v>372130.8585833083</v>
      </c>
      <c r="N148" s="46">
        <v>0</v>
      </c>
      <c r="O148" s="46">
        <v>0</v>
      </c>
      <c r="P148" s="46">
        <v>0</v>
      </c>
      <c r="Q148" s="30">
        <f t="shared" si="2"/>
        <v>428408.9785833083</v>
      </c>
    </row>
    <row r="149" spans="1:17" ht="12.75">
      <c r="A149" s="53">
        <v>138</v>
      </c>
      <c r="B149" s="44" t="s">
        <v>169</v>
      </c>
      <c r="C149" s="45">
        <v>0.19683211351248</v>
      </c>
      <c r="D149" s="46">
        <v>211187.19999999998</v>
      </c>
      <c r="E149" s="46">
        <v>40686.27</v>
      </c>
      <c r="F149" s="46">
        <v>170500.93</v>
      </c>
      <c r="G149" s="46">
        <v>5462.98</v>
      </c>
      <c r="H149" s="46">
        <v>1092.6</v>
      </c>
      <c r="I149" s="46">
        <v>43.7</v>
      </c>
      <c r="J149" s="46">
        <v>4326.68</v>
      </c>
      <c r="K149" s="46">
        <v>1012604.6743775171</v>
      </c>
      <c r="L149" s="46">
        <v>209113.44561631876</v>
      </c>
      <c r="M149" s="47">
        <v>803491.2287611983</v>
      </c>
      <c r="N149" s="46">
        <v>0</v>
      </c>
      <c r="O149" s="46">
        <v>0</v>
      </c>
      <c r="P149" s="46">
        <v>0</v>
      </c>
      <c r="Q149" s="30">
        <f t="shared" si="2"/>
        <v>978318.8387611983</v>
      </c>
    </row>
    <row r="150" spans="1:17" ht="12.75">
      <c r="A150" s="53">
        <v>139</v>
      </c>
      <c r="B150" s="44" t="s">
        <v>170</v>
      </c>
      <c r="C150" s="45">
        <v>0.090627558295091</v>
      </c>
      <c r="D150" s="46">
        <v>40046.31</v>
      </c>
      <c r="E150" s="46">
        <v>7839.45</v>
      </c>
      <c r="F150" s="46">
        <v>32206.86</v>
      </c>
      <c r="G150" s="46">
        <v>2515.31</v>
      </c>
      <c r="H150" s="46">
        <v>503.06</v>
      </c>
      <c r="I150" s="46">
        <v>20.12</v>
      </c>
      <c r="J150" s="46">
        <v>1992.13</v>
      </c>
      <c r="K150" s="46">
        <v>466234.3980924339</v>
      </c>
      <c r="L150" s="46">
        <v>96282.30603868648</v>
      </c>
      <c r="M150" s="47">
        <v>369952.09205374744</v>
      </c>
      <c r="N150" s="46">
        <v>0</v>
      </c>
      <c r="O150" s="46">
        <v>0</v>
      </c>
      <c r="P150" s="46">
        <v>0</v>
      </c>
      <c r="Q150" s="30">
        <f t="shared" si="2"/>
        <v>404151.08205374744</v>
      </c>
    </row>
    <row r="151" spans="1:17" ht="12.75">
      <c r="A151" s="53">
        <v>140</v>
      </c>
      <c r="B151" s="44" t="s">
        <v>171</v>
      </c>
      <c r="C151" s="45">
        <v>0.123733959536291</v>
      </c>
      <c r="D151" s="46">
        <v>79984.23</v>
      </c>
      <c r="E151" s="46">
        <v>13933.05</v>
      </c>
      <c r="F151" s="46">
        <v>66051.18</v>
      </c>
      <c r="G151" s="46">
        <v>3434.16</v>
      </c>
      <c r="H151" s="46">
        <v>686.83</v>
      </c>
      <c r="I151" s="46">
        <v>27.47</v>
      </c>
      <c r="J151" s="46">
        <v>2719.86</v>
      </c>
      <c r="K151" s="46">
        <v>636550.5148770895</v>
      </c>
      <c r="L151" s="46">
        <v>131454.29726440678</v>
      </c>
      <c r="M151" s="47">
        <v>505096.2176126828</v>
      </c>
      <c r="N151" s="46">
        <v>0</v>
      </c>
      <c r="O151" s="46">
        <v>0</v>
      </c>
      <c r="P151" s="46">
        <v>0</v>
      </c>
      <c r="Q151" s="30">
        <f t="shared" si="2"/>
        <v>573867.2576126828</v>
      </c>
    </row>
    <row r="152" spans="1:17" ht="12.75">
      <c r="A152" s="53">
        <v>141</v>
      </c>
      <c r="B152" s="44" t="s">
        <v>172</v>
      </c>
      <c r="C152" s="45">
        <v>0.157750873283655</v>
      </c>
      <c r="D152" s="46">
        <v>352744.58999999997</v>
      </c>
      <c r="E152" s="46">
        <v>68864.66</v>
      </c>
      <c r="F152" s="46">
        <v>283879.93</v>
      </c>
      <c r="G152" s="46">
        <v>4378.3</v>
      </c>
      <c r="H152" s="46">
        <v>875.66</v>
      </c>
      <c r="I152" s="46">
        <v>35.03</v>
      </c>
      <c r="J152" s="46">
        <v>3467.61</v>
      </c>
      <c r="K152" s="46">
        <v>811551.0318150563</v>
      </c>
      <c r="L152" s="46">
        <v>167593.7893489336</v>
      </c>
      <c r="M152" s="47">
        <v>643957.2424661227</v>
      </c>
      <c r="N152" s="46">
        <v>0</v>
      </c>
      <c r="O152" s="46">
        <v>0</v>
      </c>
      <c r="P152" s="46">
        <v>0</v>
      </c>
      <c r="Q152" s="30">
        <f t="shared" si="2"/>
        <v>931304.7824661226</v>
      </c>
    </row>
    <row r="153" spans="1:17" ht="12.75">
      <c r="A153" s="53">
        <v>142</v>
      </c>
      <c r="B153" s="44" t="s">
        <v>173</v>
      </c>
      <c r="C153" s="45">
        <v>0.113485476438378</v>
      </c>
      <c r="D153" s="46">
        <v>10243.11</v>
      </c>
      <c r="E153" s="46">
        <v>2600.93</v>
      </c>
      <c r="F153" s="46">
        <v>7642.18</v>
      </c>
      <c r="G153" s="46">
        <v>3149.73</v>
      </c>
      <c r="H153" s="46">
        <v>629.95</v>
      </c>
      <c r="I153" s="46">
        <v>25.2</v>
      </c>
      <c r="J153" s="46">
        <v>2494.58</v>
      </c>
      <c r="K153" s="46">
        <v>583827.0654958554</v>
      </c>
      <c r="L153" s="46">
        <v>120566.31718880072</v>
      </c>
      <c r="M153" s="47">
        <v>463260.7483070547</v>
      </c>
      <c r="N153" s="46">
        <v>0</v>
      </c>
      <c r="O153" s="46">
        <v>0</v>
      </c>
      <c r="P153" s="46">
        <v>0</v>
      </c>
      <c r="Q153" s="30">
        <f t="shared" si="2"/>
        <v>473397.5083070547</v>
      </c>
    </row>
    <row r="154" spans="1:17" ht="12.75">
      <c r="A154" s="53">
        <v>143</v>
      </c>
      <c r="B154" s="44" t="s">
        <v>174</v>
      </c>
      <c r="C154" s="45">
        <v>0.685845454864827</v>
      </c>
      <c r="D154" s="46">
        <v>638494.4975</v>
      </c>
      <c r="E154" s="46">
        <v>119054.5575</v>
      </c>
      <c r="F154" s="46">
        <v>519439.94</v>
      </c>
      <c r="G154" s="46">
        <v>19035.29</v>
      </c>
      <c r="H154" s="46">
        <v>3807.06</v>
      </c>
      <c r="I154" s="46">
        <v>152.28</v>
      </c>
      <c r="J154" s="46">
        <v>15075.95</v>
      </c>
      <c r="K154" s="46">
        <v>3528467.5126635525</v>
      </c>
      <c r="L154" s="46">
        <v>728638.624023396</v>
      </c>
      <c r="M154" s="47">
        <v>2799828.8886401565</v>
      </c>
      <c r="N154" s="46">
        <v>0</v>
      </c>
      <c r="O154" s="46">
        <v>0</v>
      </c>
      <c r="P154" s="46">
        <v>0</v>
      </c>
      <c r="Q154" s="30">
        <f t="shared" si="2"/>
        <v>3334344.7786401566</v>
      </c>
    </row>
    <row r="155" spans="1:17" ht="12.75">
      <c r="A155" s="53">
        <v>144</v>
      </c>
      <c r="B155" s="44" t="s">
        <v>175</v>
      </c>
      <c r="C155" s="45">
        <v>1.27682959552141</v>
      </c>
      <c r="D155" s="46">
        <v>2435018.57</v>
      </c>
      <c r="E155" s="46">
        <v>469271.94</v>
      </c>
      <c r="F155" s="46">
        <v>1965746.63</v>
      </c>
      <c r="G155" s="46">
        <v>35437.76</v>
      </c>
      <c r="H155" s="46">
        <v>7087.55</v>
      </c>
      <c r="I155" s="46">
        <v>283.5</v>
      </c>
      <c r="J155" s="46">
        <v>28066.71</v>
      </c>
      <c r="K155" s="46">
        <v>6568661.27700136</v>
      </c>
      <c r="L155" s="46">
        <v>1356497.132487755</v>
      </c>
      <c r="M155" s="47">
        <v>5212164.144513605</v>
      </c>
      <c r="N155" s="46">
        <v>0</v>
      </c>
      <c r="O155" s="46">
        <v>0</v>
      </c>
      <c r="P155" s="46">
        <v>0</v>
      </c>
      <c r="Q155" s="30">
        <f t="shared" si="2"/>
        <v>7205977.484513605</v>
      </c>
    </row>
    <row r="156" spans="1:17" ht="12.75">
      <c r="A156" s="53">
        <v>145</v>
      </c>
      <c r="B156" s="44" t="s">
        <v>176</v>
      </c>
      <c r="C156" s="45">
        <v>0.063190614678946</v>
      </c>
      <c r="D156" s="46">
        <v>32566.29</v>
      </c>
      <c r="E156" s="46">
        <v>5702.89</v>
      </c>
      <c r="F156" s="46">
        <v>26863.4</v>
      </c>
      <c r="G156" s="46">
        <v>1753.83</v>
      </c>
      <c r="H156" s="46">
        <v>350.77</v>
      </c>
      <c r="I156" s="46">
        <v>14.03</v>
      </c>
      <c r="J156" s="46">
        <v>1389.03</v>
      </c>
      <c r="K156" s="46">
        <v>325084.7861320096</v>
      </c>
      <c r="L156" s="46">
        <v>67133.29428609951</v>
      </c>
      <c r="M156" s="47">
        <v>257951.4918459101</v>
      </c>
      <c r="N156" s="46">
        <v>0</v>
      </c>
      <c r="O156" s="46">
        <v>0</v>
      </c>
      <c r="P156" s="46">
        <v>0</v>
      </c>
      <c r="Q156" s="30">
        <f t="shared" si="2"/>
        <v>286203.9218459101</v>
      </c>
    </row>
    <row r="157" spans="1:17" ht="12.75">
      <c r="A157" s="53">
        <v>146</v>
      </c>
      <c r="B157" s="44" t="s">
        <v>177</v>
      </c>
      <c r="C157" s="45">
        <v>0.080981465538298</v>
      </c>
      <c r="D157" s="46">
        <v>32643.260000000002</v>
      </c>
      <c r="E157" s="46">
        <v>6829.74</v>
      </c>
      <c r="F157" s="46">
        <v>25813.52</v>
      </c>
      <c r="G157" s="46">
        <v>2247.6</v>
      </c>
      <c r="H157" s="46">
        <v>449.52</v>
      </c>
      <c r="I157" s="46">
        <v>17.98</v>
      </c>
      <c r="J157" s="46">
        <v>1780.1</v>
      </c>
      <c r="K157" s="46">
        <v>416610.0706611852</v>
      </c>
      <c r="L157" s="46">
        <v>86034.29567147966</v>
      </c>
      <c r="M157" s="47">
        <v>330575.77498970553</v>
      </c>
      <c r="N157" s="46">
        <v>0</v>
      </c>
      <c r="O157" s="46">
        <v>0</v>
      </c>
      <c r="P157" s="46">
        <v>0</v>
      </c>
      <c r="Q157" s="30">
        <f t="shared" si="2"/>
        <v>358169.3949897055</v>
      </c>
    </row>
    <row r="158" spans="1:17" ht="12.75">
      <c r="A158" s="53">
        <v>147</v>
      </c>
      <c r="B158" s="44" t="s">
        <v>178</v>
      </c>
      <c r="C158" s="45">
        <v>0.293846850040523</v>
      </c>
      <c r="D158" s="46">
        <v>189015.53</v>
      </c>
      <c r="E158" s="46">
        <v>36369.46</v>
      </c>
      <c r="F158" s="46">
        <v>152646.07</v>
      </c>
      <c r="G158" s="46">
        <v>8155.56</v>
      </c>
      <c r="H158" s="46">
        <v>1631.11</v>
      </c>
      <c r="I158" s="46">
        <v>65.24</v>
      </c>
      <c r="J158" s="46">
        <v>6459.21</v>
      </c>
      <c r="K158" s="46">
        <v>1511697.9411459952</v>
      </c>
      <c r="L158" s="46">
        <v>312181.4720375193</v>
      </c>
      <c r="M158" s="47">
        <v>1199516.4691084758</v>
      </c>
      <c r="N158" s="46">
        <v>0</v>
      </c>
      <c r="O158" s="46">
        <v>0</v>
      </c>
      <c r="P158" s="46">
        <v>0</v>
      </c>
      <c r="Q158" s="30">
        <f t="shared" si="2"/>
        <v>1358621.7491084759</v>
      </c>
    </row>
    <row r="159" spans="1:17" ht="12.75">
      <c r="A159" s="53">
        <v>148</v>
      </c>
      <c r="B159" s="44" t="s">
        <v>179</v>
      </c>
      <c r="C159" s="45">
        <v>0.650716094437566</v>
      </c>
      <c r="D159" s="46">
        <v>492820.8</v>
      </c>
      <c r="E159" s="46">
        <v>93125.37</v>
      </c>
      <c r="F159" s="46">
        <v>399695.43</v>
      </c>
      <c r="G159" s="46">
        <v>18060.3</v>
      </c>
      <c r="H159" s="46">
        <v>3612.06</v>
      </c>
      <c r="I159" s="46">
        <v>144.48</v>
      </c>
      <c r="J159" s="46">
        <v>14303.76</v>
      </c>
      <c r="K159" s="46">
        <v>3347614.998513159</v>
      </c>
      <c r="L159" s="46">
        <v>691317.4656620232</v>
      </c>
      <c r="M159" s="47">
        <v>2656297.532851136</v>
      </c>
      <c r="N159" s="46">
        <v>0</v>
      </c>
      <c r="O159" s="46">
        <v>0</v>
      </c>
      <c r="P159" s="46">
        <v>0</v>
      </c>
      <c r="Q159" s="30">
        <f t="shared" si="2"/>
        <v>3070296.722851136</v>
      </c>
    </row>
    <row r="160" spans="1:17" ht="12.75">
      <c r="A160" s="53">
        <v>149</v>
      </c>
      <c r="B160" s="44" t="s">
        <v>180</v>
      </c>
      <c r="C160" s="45">
        <v>0.100854122077252</v>
      </c>
      <c r="D160" s="46">
        <v>73584.77</v>
      </c>
      <c r="E160" s="46">
        <v>12429.04</v>
      </c>
      <c r="F160" s="46">
        <v>61155.73</v>
      </c>
      <c r="G160" s="46">
        <v>2799.15</v>
      </c>
      <c r="H160" s="46">
        <v>559.83</v>
      </c>
      <c r="I160" s="46">
        <v>22.39</v>
      </c>
      <c r="J160" s="46">
        <v>2216.93</v>
      </c>
      <c r="K160" s="46">
        <v>518844.91939076793</v>
      </c>
      <c r="L160" s="46">
        <v>107146.89168111118</v>
      </c>
      <c r="M160" s="47">
        <v>411698.02770965674</v>
      </c>
      <c r="N160" s="46">
        <v>0</v>
      </c>
      <c r="O160" s="46">
        <v>0</v>
      </c>
      <c r="P160" s="46">
        <v>0</v>
      </c>
      <c r="Q160" s="30">
        <f t="shared" si="2"/>
        <v>475070.6877096568</v>
      </c>
    </row>
    <row r="161" spans="1:17" ht="12.75">
      <c r="A161" s="53">
        <v>150</v>
      </c>
      <c r="B161" s="44" t="s">
        <v>181</v>
      </c>
      <c r="C161" s="45">
        <v>0.698921162178595</v>
      </c>
      <c r="D161" s="46">
        <v>1274483.685</v>
      </c>
      <c r="E161" s="46">
        <v>229891.80500000002</v>
      </c>
      <c r="F161" s="46">
        <v>1044591.88</v>
      </c>
      <c r="G161" s="46">
        <v>19398.21</v>
      </c>
      <c r="H161" s="46">
        <v>3879.64</v>
      </c>
      <c r="I161" s="46">
        <v>155.19</v>
      </c>
      <c r="J161" s="46">
        <v>15363.38</v>
      </c>
      <c r="K161" s="46">
        <v>3595606.0891304226</v>
      </c>
      <c r="L161" s="46">
        <v>742530.0545036657</v>
      </c>
      <c r="M161" s="47">
        <v>2853076.034626757</v>
      </c>
      <c r="N161" s="46">
        <v>0</v>
      </c>
      <c r="O161" s="46">
        <v>0</v>
      </c>
      <c r="P161" s="46">
        <v>0</v>
      </c>
      <c r="Q161" s="30">
        <f t="shared" si="2"/>
        <v>3913031.2946267566</v>
      </c>
    </row>
    <row r="162" spans="1:17" ht="12.75">
      <c r="A162" s="53">
        <v>151</v>
      </c>
      <c r="B162" s="44" t="s">
        <v>182</v>
      </c>
      <c r="C162" s="45">
        <v>0.076280264440855</v>
      </c>
      <c r="D162" s="46">
        <v>81798.89749999999</v>
      </c>
      <c r="E162" s="46">
        <v>11017.717499999999</v>
      </c>
      <c r="F162" s="46">
        <v>70781.18</v>
      </c>
      <c r="G162" s="46">
        <v>2117.13</v>
      </c>
      <c r="H162" s="46">
        <v>423.43</v>
      </c>
      <c r="I162" s="46">
        <v>16.94</v>
      </c>
      <c r="J162" s="46">
        <v>1676.76</v>
      </c>
      <c r="K162" s="46">
        <v>392424.4459985336</v>
      </c>
      <c r="L162" s="46">
        <v>81039.69012093243</v>
      </c>
      <c r="M162" s="47">
        <v>311384.7558776012</v>
      </c>
      <c r="N162" s="46">
        <v>0</v>
      </c>
      <c r="O162" s="46">
        <v>0</v>
      </c>
      <c r="P162" s="46">
        <v>0</v>
      </c>
      <c r="Q162" s="30">
        <f t="shared" si="2"/>
        <v>383842.6958776012</v>
      </c>
    </row>
    <row r="163" spans="1:17" ht="12.75">
      <c r="A163" s="53">
        <v>152</v>
      </c>
      <c r="B163" s="44" t="s">
        <v>183</v>
      </c>
      <c r="C163" s="45">
        <v>0.123631944206462</v>
      </c>
      <c r="D163" s="46">
        <v>96769.86</v>
      </c>
      <c r="E163" s="46">
        <v>17238.12</v>
      </c>
      <c r="F163" s="46">
        <v>79531.74</v>
      </c>
      <c r="G163" s="46">
        <v>3431.35</v>
      </c>
      <c r="H163" s="46">
        <v>686.27</v>
      </c>
      <c r="I163" s="46">
        <v>27.45</v>
      </c>
      <c r="J163" s="46">
        <v>2717.63</v>
      </c>
      <c r="K163" s="46">
        <v>636025.7938731395</v>
      </c>
      <c r="L163" s="46">
        <v>131346.0318238787</v>
      </c>
      <c r="M163" s="47">
        <v>504679.76204926084</v>
      </c>
      <c r="N163" s="46">
        <v>0</v>
      </c>
      <c r="O163" s="46">
        <v>0</v>
      </c>
      <c r="P163" s="46">
        <v>0</v>
      </c>
      <c r="Q163" s="30">
        <f t="shared" si="2"/>
        <v>586929.1320492609</v>
      </c>
    </row>
    <row r="164" spans="1:17" ht="12.75">
      <c r="A164" s="53">
        <v>153</v>
      </c>
      <c r="B164" s="44" t="s">
        <v>184</v>
      </c>
      <c r="C164" s="45">
        <v>0.376136530868588</v>
      </c>
      <c r="D164" s="46">
        <v>281926.095</v>
      </c>
      <c r="E164" s="46">
        <v>53410.505</v>
      </c>
      <c r="F164" s="46">
        <v>228515.59</v>
      </c>
      <c r="G164" s="46">
        <v>10439.49</v>
      </c>
      <c r="H164" s="46">
        <v>2087.9</v>
      </c>
      <c r="I164" s="46">
        <v>83.52</v>
      </c>
      <c r="J164" s="46">
        <v>8268.07</v>
      </c>
      <c r="K164" s="46">
        <v>1935037.8197519449</v>
      </c>
      <c r="L164" s="46">
        <v>399605.5668834365</v>
      </c>
      <c r="M164" s="47">
        <v>1535432.2528685085</v>
      </c>
      <c r="N164" s="46">
        <v>0</v>
      </c>
      <c r="O164" s="46">
        <v>0</v>
      </c>
      <c r="P164" s="46">
        <v>0</v>
      </c>
      <c r="Q164" s="30">
        <f t="shared" si="2"/>
        <v>1772215.9128685084</v>
      </c>
    </row>
    <row r="165" spans="1:17" ht="12.75">
      <c r="A165" s="53">
        <v>154</v>
      </c>
      <c r="B165" s="44" t="s">
        <v>185</v>
      </c>
      <c r="C165" s="45">
        <v>0.148277571585984</v>
      </c>
      <c r="D165" s="46">
        <v>65551.51</v>
      </c>
      <c r="E165" s="46">
        <v>11231.01</v>
      </c>
      <c r="F165" s="46">
        <v>54320.5</v>
      </c>
      <c r="G165" s="46">
        <v>4115.35</v>
      </c>
      <c r="H165" s="46">
        <v>823.07</v>
      </c>
      <c r="I165" s="46">
        <v>32.92</v>
      </c>
      <c r="J165" s="46">
        <v>3259.36</v>
      </c>
      <c r="K165" s="46">
        <v>762815.359678249</v>
      </c>
      <c r="L165" s="46">
        <v>157529.36440262615</v>
      </c>
      <c r="M165" s="47">
        <v>605285.9952756228</v>
      </c>
      <c r="N165" s="46">
        <v>0</v>
      </c>
      <c r="O165" s="46">
        <v>0</v>
      </c>
      <c r="P165" s="46">
        <v>0</v>
      </c>
      <c r="Q165" s="30">
        <f t="shared" si="2"/>
        <v>662865.8552756228</v>
      </c>
    </row>
    <row r="166" spans="1:17" ht="12.75">
      <c r="A166" s="53">
        <v>155</v>
      </c>
      <c r="B166" s="44" t="s">
        <v>186</v>
      </c>
      <c r="C166" s="45">
        <v>0.08161820263322</v>
      </c>
      <c r="D166" s="46">
        <v>64463.619999999995</v>
      </c>
      <c r="E166" s="46">
        <v>12114.2</v>
      </c>
      <c r="F166" s="46">
        <v>52349.42</v>
      </c>
      <c r="G166" s="46">
        <v>2265.26</v>
      </c>
      <c r="H166" s="46">
        <v>453.05</v>
      </c>
      <c r="I166" s="46">
        <v>18.12</v>
      </c>
      <c r="J166" s="46">
        <v>1794.09</v>
      </c>
      <c r="K166" s="46">
        <v>419885.5921968017</v>
      </c>
      <c r="L166" s="46">
        <v>86710.73786125744</v>
      </c>
      <c r="M166" s="47">
        <v>333174.8543355442</v>
      </c>
      <c r="N166" s="46">
        <v>0</v>
      </c>
      <c r="O166" s="46">
        <v>0</v>
      </c>
      <c r="P166" s="46">
        <v>0</v>
      </c>
      <c r="Q166" s="30">
        <f t="shared" si="2"/>
        <v>387318.36433554423</v>
      </c>
    </row>
    <row r="167" spans="1:17" ht="12.75">
      <c r="A167" s="53">
        <v>156</v>
      </c>
      <c r="B167" s="44" t="s">
        <v>187</v>
      </c>
      <c r="C167" s="45">
        <v>0.233081040344057</v>
      </c>
      <c r="D167" s="46">
        <v>131351.08</v>
      </c>
      <c r="E167" s="46">
        <v>24785.32</v>
      </c>
      <c r="F167" s="46">
        <v>106565.76</v>
      </c>
      <c r="G167" s="46">
        <v>6469.04</v>
      </c>
      <c r="H167" s="46">
        <v>1293.81</v>
      </c>
      <c r="I167" s="46">
        <v>51.75</v>
      </c>
      <c r="J167" s="46">
        <v>5123.48</v>
      </c>
      <c r="K167" s="46">
        <v>1199087.6106657132</v>
      </c>
      <c r="L167" s="46">
        <v>247624.1425687601</v>
      </c>
      <c r="M167" s="47">
        <v>951463.4680969531</v>
      </c>
      <c r="N167" s="46">
        <v>0</v>
      </c>
      <c r="O167" s="46">
        <v>0</v>
      </c>
      <c r="P167" s="46">
        <v>0</v>
      </c>
      <c r="Q167" s="30">
        <f t="shared" si="2"/>
        <v>1063152.708096953</v>
      </c>
    </row>
    <row r="168" spans="1:17" ht="12.75">
      <c r="A168" s="53">
        <v>157</v>
      </c>
      <c r="B168" s="44" t="s">
        <v>188</v>
      </c>
      <c r="C168" s="45">
        <v>0.624019476441383</v>
      </c>
      <c r="D168" s="46">
        <v>565021.34</v>
      </c>
      <c r="E168" s="46">
        <v>106511.18</v>
      </c>
      <c r="F168" s="46">
        <v>458510.16</v>
      </c>
      <c r="G168" s="46">
        <v>17319.34</v>
      </c>
      <c r="H168" s="46">
        <v>3463.87</v>
      </c>
      <c r="I168" s="46">
        <v>138.55</v>
      </c>
      <c r="J168" s="46">
        <v>13716.92</v>
      </c>
      <c r="K168" s="46">
        <v>3210273.9402939626</v>
      </c>
      <c r="L168" s="46">
        <v>662955.1106629454</v>
      </c>
      <c r="M168" s="47">
        <v>2547318.829631017</v>
      </c>
      <c r="N168" s="46">
        <v>0</v>
      </c>
      <c r="O168" s="46">
        <v>0</v>
      </c>
      <c r="P168" s="46">
        <v>0</v>
      </c>
      <c r="Q168" s="30">
        <f t="shared" si="2"/>
        <v>3019545.909631017</v>
      </c>
    </row>
    <row r="169" spans="1:17" ht="12.75">
      <c r="A169" s="53">
        <v>158</v>
      </c>
      <c r="B169" s="44" t="s">
        <v>189</v>
      </c>
      <c r="C169" s="45">
        <v>0.536694115412516</v>
      </c>
      <c r="D169" s="46">
        <v>651441.74</v>
      </c>
      <c r="E169" s="46">
        <v>118845.64</v>
      </c>
      <c r="F169" s="46">
        <v>532596.1</v>
      </c>
      <c r="G169" s="46">
        <v>14895.68</v>
      </c>
      <c r="H169" s="46">
        <v>2979.14</v>
      </c>
      <c r="I169" s="46">
        <v>119.17</v>
      </c>
      <c r="J169" s="46">
        <v>11797.37</v>
      </c>
      <c r="K169" s="46">
        <v>2761027.8037649333</v>
      </c>
      <c r="L169" s="46">
        <v>570181.0361176119</v>
      </c>
      <c r="M169" s="47">
        <v>2190846.7676473213</v>
      </c>
      <c r="N169" s="46">
        <v>0</v>
      </c>
      <c r="O169" s="46">
        <v>0</v>
      </c>
      <c r="P169" s="46">
        <v>0</v>
      </c>
      <c r="Q169" s="30">
        <f t="shared" si="2"/>
        <v>2735240.237647321</v>
      </c>
    </row>
    <row r="170" spans="1:17" ht="12.75">
      <c r="A170" s="53">
        <v>159</v>
      </c>
      <c r="B170" s="44" t="s">
        <v>190</v>
      </c>
      <c r="C170" s="45">
        <v>0.074906302823188</v>
      </c>
      <c r="D170" s="46">
        <v>25792.96</v>
      </c>
      <c r="E170" s="46">
        <v>4740.55</v>
      </c>
      <c r="F170" s="46">
        <v>21052.41</v>
      </c>
      <c r="G170" s="46">
        <v>2078.99</v>
      </c>
      <c r="H170" s="46">
        <v>415.8</v>
      </c>
      <c r="I170" s="46">
        <v>16.63</v>
      </c>
      <c r="J170" s="46">
        <v>1646.56</v>
      </c>
      <c r="K170" s="46">
        <v>385356.20366622676</v>
      </c>
      <c r="L170" s="46">
        <v>79580.08800976643</v>
      </c>
      <c r="M170" s="47">
        <v>305776.11565646034</v>
      </c>
      <c r="N170" s="46">
        <v>0</v>
      </c>
      <c r="O170" s="46">
        <v>0</v>
      </c>
      <c r="P170" s="46">
        <v>0</v>
      </c>
      <c r="Q170" s="30">
        <f t="shared" si="2"/>
        <v>328475.0856564604</v>
      </c>
    </row>
    <row r="171" spans="1:17" ht="12.75">
      <c r="A171" s="53">
        <v>160</v>
      </c>
      <c r="B171" s="44" t="s">
        <v>191</v>
      </c>
      <c r="C171" s="45">
        <v>0.086186445627699</v>
      </c>
      <c r="D171" s="46">
        <v>47459.5</v>
      </c>
      <c r="E171" s="46">
        <v>9741.42</v>
      </c>
      <c r="F171" s="46">
        <v>37718.08</v>
      </c>
      <c r="G171" s="46">
        <v>2392.06</v>
      </c>
      <c r="H171" s="46">
        <v>478.41</v>
      </c>
      <c r="I171" s="46">
        <v>19.14</v>
      </c>
      <c r="J171" s="46">
        <v>1894.51</v>
      </c>
      <c r="K171" s="46">
        <v>443386.97559521085</v>
      </c>
      <c r="L171" s="46">
        <v>91563.97177958988</v>
      </c>
      <c r="M171" s="47">
        <v>351823.00381562096</v>
      </c>
      <c r="N171" s="46">
        <v>0</v>
      </c>
      <c r="O171" s="46">
        <v>0</v>
      </c>
      <c r="P171" s="46">
        <v>0</v>
      </c>
      <c r="Q171" s="30">
        <f t="shared" si="2"/>
        <v>391435.593815621</v>
      </c>
    </row>
    <row r="172" spans="1:17" ht="12.75">
      <c r="A172" s="53">
        <v>161</v>
      </c>
      <c r="B172" s="44" t="s">
        <v>192</v>
      </c>
      <c r="C172" s="45">
        <v>0.381861061154352</v>
      </c>
      <c r="D172" s="46">
        <v>185040.1</v>
      </c>
      <c r="E172" s="46">
        <v>34334.44</v>
      </c>
      <c r="F172" s="46">
        <v>150705.66</v>
      </c>
      <c r="G172" s="46">
        <v>10598.38</v>
      </c>
      <c r="H172" s="46">
        <v>2119.68</v>
      </c>
      <c r="I172" s="46">
        <v>84.79</v>
      </c>
      <c r="J172" s="46">
        <v>8393.91</v>
      </c>
      <c r="K172" s="46">
        <v>1964487.7465049238</v>
      </c>
      <c r="L172" s="46">
        <v>405687.1860068</v>
      </c>
      <c r="M172" s="47">
        <v>1558800.5604981238</v>
      </c>
      <c r="N172" s="46">
        <v>0</v>
      </c>
      <c r="O172" s="46">
        <v>0</v>
      </c>
      <c r="P172" s="46">
        <v>0</v>
      </c>
      <c r="Q172" s="30">
        <f t="shared" si="2"/>
        <v>1717900.1304981238</v>
      </c>
    </row>
    <row r="173" spans="1:17" ht="12.75">
      <c r="A173" s="53">
        <v>162</v>
      </c>
      <c r="B173" s="44" t="s">
        <v>193</v>
      </c>
      <c r="C173" s="45">
        <v>0.088029709072295</v>
      </c>
      <c r="D173" s="46">
        <v>124301.51</v>
      </c>
      <c r="E173" s="46">
        <v>22861.11</v>
      </c>
      <c r="F173" s="46">
        <v>101440.4</v>
      </c>
      <c r="G173" s="46">
        <v>2443.23</v>
      </c>
      <c r="H173" s="46">
        <v>488.65</v>
      </c>
      <c r="I173" s="46">
        <v>19.55</v>
      </c>
      <c r="J173" s="46">
        <v>1935.03</v>
      </c>
      <c r="K173" s="46">
        <v>452869.66017156356</v>
      </c>
      <c r="L173" s="46">
        <v>93522.30789483462</v>
      </c>
      <c r="M173" s="47">
        <v>359347.35227672895</v>
      </c>
      <c r="N173" s="46">
        <v>0</v>
      </c>
      <c r="O173" s="46">
        <v>0</v>
      </c>
      <c r="P173" s="46">
        <v>0</v>
      </c>
      <c r="Q173" s="30">
        <f t="shared" si="2"/>
        <v>462722.78227672895</v>
      </c>
    </row>
    <row r="174" spans="1:17" ht="12.75">
      <c r="A174" s="53">
        <v>163</v>
      </c>
      <c r="B174" s="44" t="s">
        <v>194</v>
      </c>
      <c r="C174" s="45">
        <v>0.058227897369099</v>
      </c>
      <c r="D174" s="46">
        <v>50443.65</v>
      </c>
      <c r="E174" s="46">
        <v>8631.79</v>
      </c>
      <c r="F174" s="46">
        <v>41811.86</v>
      </c>
      <c r="G174" s="46">
        <v>1616.09</v>
      </c>
      <c r="H174" s="46">
        <v>323.22</v>
      </c>
      <c r="I174" s="46">
        <v>12.93</v>
      </c>
      <c r="J174" s="46">
        <v>1279.94</v>
      </c>
      <c r="K174" s="46">
        <v>299554.0863647092</v>
      </c>
      <c r="L174" s="46">
        <v>61861.032861431784</v>
      </c>
      <c r="M174" s="47">
        <v>237693.0535032774</v>
      </c>
      <c r="N174" s="46">
        <v>0</v>
      </c>
      <c r="O174" s="46">
        <v>0</v>
      </c>
      <c r="P174" s="46">
        <v>0</v>
      </c>
      <c r="Q174" s="30">
        <f t="shared" si="2"/>
        <v>280784.8535032774</v>
      </c>
    </row>
    <row r="175" spans="1:17" ht="12.75">
      <c r="A175" s="53">
        <v>164</v>
      </c>
      <c r="B175" s="44" t="s">
        <v>195</v>
      </c>
      <c r="C175" s="45">
        <v>0.098304165342423</v>
      </c>
      <c r="D175" s="46">
        <v>20460.01</v>
      </c>
      <c r="E175" s="46">
        <v>4231.37</v>
      </c>
      <c r="F175" s="46">
        <v>16228.64</v>
      </c>
      <c r="G175" s="46">
        <v>2728.39</v>
      </c>
      <c r="H175" s="46">
        <v>545.68</v>
      </c>
      <c r="I175" s="46">
        <v>21.83</v>
      </c>
      <c r="J175" s="46">
        <v>2160.88</v>
      </c>
      <c r="K175" s="46">
        <v>505726.72919557604</v>
      </c>
      <c r="L175" s="46">
        <v>104437.75898576116</v>
      </c>
      <c r="M175" s="47">
        <v>401288.9702098149</v>
      </c>
      <c r="N175" s="46">
        <v>0</v>
      </c>
      <c r="O175" s="46">
        <v>0</v>
      </c>
      <c r="P175" s="46">
        <v>0</v>
      </c>
      <c r="Q175" s="30">
        <f t="shared" si="2"/>
        <v>419678.4902098149</v>
      </c>
    </row>
    <row r="176" spans="1:17" ht="12.75">
      <c r="A176" s="53">
        <v>165</v>
      </c>
      <c r="B176" s="44" t="s">
        <v>196</v>
      </c>
      <c r="C176" s="45">
        <v>0.11040041187641</v>
      </c>
      <c r="D176" s="46">
        <v>168791.03</v>
      </c>
      <c r="E176" s="46">
        <v>32295.49</v>
      </c>
      <c r="F176" s="46">
        <v>136495.54</v>
      </c>
      <c r="G176" s="46">
        <v>3064.1</v>
      </c>
      <c r="H176" s="46">
        <v>612.82</v>
      </c>
      <c r="I176" s="46">
        <v>24.51</v>
      </c>
      <c r="J176" s="46">
        <v>2426.77</v>
      </c>
      <c r="K176" s="46">
        <v>567955.9893821088</v>
      </c>
      <c r="L176" s="46">
        <v>117288.77568936876</v>
      </c>
      <c r="M176" s="47">
        <v>450667.21369274</v>
      </c>
      <c r="N176" s="46">
        <v>0</v>
      </c>
      <c r="O176" s="46">
        <v>0</v>
      </c>
      <c r="P176" s="46">
        <v>0</v>
      </c>
      <c r="Q176" s="30">
        <f t="shared" si="2"/>
        <v>589589.52369274</v>
      </c>
    </row>
    <row r="177" spans="1:17" ht="12.75">
      <c r="A177" s="53">
        <v>166</v>
      </c>
      <c r="B177" s="44" t="s">
        <v>197</v>
      </c>
      <c r="C177" s="45">
        <v>0.10338999589892</v>
      </c>
      <c r="D177" s="46">
        <v>68588.68</v>
      </c>
      <c r="E177" s="46">
        <v>12938.93</v>
      </c>
      <c r="F177" s="46">
        <v>55649.75</v>
      </c>
      <c r="G177" s="46">
        <v>2869.54</v>
      </c>
      <c r="H177" s="46">
        <v>573.91</v>
      </c>
      <c r="I177" s="46">
        <v>22.96</v>
      </c>
      <c r="J177" s="46">
        <v>2272.67</v>
      </c>
      <c r="K177" s="46">
        <v>531890.8978647424</v>
      </c>
      <c r="L177" s="46">
        <v>109841.0046358613</v>
      </c>
      <c r="M177" s="47">
        <v>422049.8932288811</v>
      </c>
      <c r="N177" s="46">
        <v>0</v>
      </c>
      <c r="O177" s="46">
        <v>0</v>
      </c>
      <c r="P177" s="46">
        <v>0</v>
      </c>
      <c r="Q177" s="30">
        <f t="shared" si="2"/>
        <v>479972.3132288811</v>
      </c>
    </row>
    <row r="178" spans="1:17" ht="12.75">
      <c r="A178" s="53">
        <v>167</v>
      </c>
      <c r="B178" s="44" t="s">
        <v>198</v>
      </c>
      <c r="C178" s="45">
        <v>0.15327136435484</v>
      </c>
      <c r="D178" s="46">
        <v>273415.82</v>
      </c>
      <c r="E178" s="46">
        <v>51945.78</v>
      </c>
      <c r="F178" s="46">
        <v>221470.04</v>
      </c>
      <c r="G178" s="46">
        <v>4253.98</v>
      </c>
      <c r="H178" s="46">
        <v>850.8</v>
      </c>
      <c r="I178" s="46">
        <v>34.03</v>
      </c>
      <c r="J178" s="46">
        <v>3369.15</v>
      </c>
      <c r="K178" s="46">
        <v>788505.998120359</v>
      </c>
      <c r="L178" s="46">
        <v>162834.7161621124</v>
      </c>
      <c r="M178" s="47">
        <v>625671.2819582466</v>
      </c>
      <c r="N178" s="46">
        <v>0</v>
      </c>
      <c r="O178" s="46">
        <v>0</v>
      </c>
      <c r="P178" s="46">
        <v>0</v>
      </c>
      <c r="Q178" s="30">
        <f t="shared" si="2"/>
        <v>850510.4719582465</v>
      </c>
    </row>
    <row r="179" spans="1:17" ht="12.75">
      <c r="A179" s="53">
        <v>168</v>
      </c>
      <c r="B179" s="44" t="s">
        <v>199</v>
      </c>
      <c r="C179" s="45">
        <v>0.12383930597481</v>
      </c>
      <c r="D179" s="46">
        <v>64550.14</v>
      </c>
      <c r="E179" s="46">
        <v>12277.95</v>
      </c>
      <c r="F179" s="46">
        <v>52272.19</v>
      </c>
      <c r="G179" s="46">
        <v>3437.11</v>
      </c>
      <c r="H179" s="46">
        <v>687.42</v>
      </c>
      <c r="I179" s="46">
        <v>27.5</v>
      </c>
      <c r="J179" s="46">
        <v>2722.19</v>
      </c>
      <c r="K179" s="46">
        <v>637092.5360771362</v>
      </c>
      <c r="L179" s="46">
        <v>131566.2767191908</v>
      </c>
      <c r="M179" s="47">
        <v>505526.25935794535</v>
      </c>
      <c r="N179" s="46">
        <v>0</v>
      </c>
      <c r="O179" s="46">
        <v>0</v>
      </c>
      <c r="P179" s="46">
        <v>0</v>
      </c>
      <c r="Q179" s="30">
        <f t="shared" si="2"/>
        <v>560520.6393579454</v>
      </c>
    </row>
    <row r="180" spans="1:17" ht="12.75">
      <c r="A180" s="53">
        <v>169</v>
      </c>
      <c r="B180" s="44" t="s">
        <v>200</v>
      </c>
      <c r="C180" s="45">
        <v>0.320254338181724</v>
      </c>
      <c r="D180" s="46">
        <v>527838.74</v>
      </c>
      <c r="E180" s="46">
        <v>103122.58</v>
      </c>
      <c r="F180" s="46">
        <v>424716.16</v>
      </c>
      <c r="G180" s="46">
        <v>8888.5</v>
      </c>
      <c r="H180" s="46">
        <v>1777.7</v>
      </c>
      <c r="I180" s="46">
        <v>71.11</v>
      </c>
      <c r="J180" s="46">
        <v>7039.69</v>
      </c>
      <c r="K180" s="46">
        <v>1647551.4542199844</v>
      </c>
      <c r="L180" s="46">
        <v>340236.54892327846</v>
      </c>
      <c r="M180" s="47">
        <v>1307314.905296706</v>
      </c>
      <c r="N180" s="46">
        <v>0</v>
      </c>
      <c r="O180" s="46">
        <v>0</v>
      </c>
      <c r="P180" s="46">
        <v>0</v>
      </c>
      <c r="Q180" s="30">
        <f t="shared" si="2"/>
        <v>1739070.7552967058</v>
      </c>
    </row>
    <row r="181" spans="1:17" ht="12.75">
      <c r="A181" s="53">
        <v>170</v>
      </c>
      <c r="B181" s="44" t="s">
        <v>201</v>
      </c>
      <c r="C181" s="45">
        <v>0.099440826141167</v>
      </c>
      <c r="D181" s="46">
        <v>52782.729999999996</v>
      </c>
      <c r="E181" s="46">
        <v>9237.71</v>
      </c>
      <c r="F181" s="46">
        <v>43545.02</v>
      </c>
      <c r="G181" s="46">
        <v>2759.93</v>
      </c>
      <c r="H181" s="46">
        <v>551.99</v>
      </c>
      <c r="I181" s="46">
        <v>22.08</v>
      </c>
      <c r="J181" s="46">
        <v>2185.86</v>
      </c>
      <c r="K181" s="46">
        <v>511574.3670699667</v>
      </c>
      <c r="L181" s="46">
        <v>105645.42135128193</v>
      </c>
      <c r="M181" s="47">
        <v>405928.94571868476</v>
      </c>
      <c r="N181" s="46">
        <v>0</v>
      </c>
      <c r="O181" s="46">
        <v>0</v>
      </c>
      <c r="P181" s="46">
        <v>0</v>
      </c>
      <c r="Q181" s="30">
        <f t="shared" si="2"/>
        <v>451659.82571868476</v>
      </c>
    </row>
    <row r="182" spans="1:17" ht="12.75">
      <c r="A182" s="53">
        <v>171</v>
      </c>
      <c r="B182" s="44" t="s">
        <v>202</v>
      </c>
      <c r="C182" s="45">
        <v>0.62371951617524</v>
      </c>
      <c r="D182" s="46">
        <v>132433.28</v>
      </c>
      <c r="E182" s="46">
        <v>25588.84</v>
      </c>
      <c r="F182" s="46">
        <v>106844.44</v>
      </c>
      <c r="G182" s="46">
        <v>17311.01</v>
      </c>
      <c r="H182" s="46">
        <v>3462.2</v>
      </c>
      <c r="I182" s="46">
        <v>138.49</v>
      </c>
      <c r="J182" s="46">
        <v>13710.32</v>
      </c>
      <c r="K182" s="46">
        <v>3208730.8345629172</v>
      </c>
      <c r="L182" s="46">
        <v>662636.3743687797</v>
      </c>
      <c r="M182" s="47">
        <v>2546094.4601941374</v>
      </c>
      <c r="N182" s="46">
        <v>0</v>
      </c>
      <c r="O182" s="46">
        <v>0</v>
      </c>
      <c r="P182" s="46">
        <v>0</v>
      </c>
      <c r="Q182" s="30">
        <f t="shared" si="2"/>
        <v>2666649.2201941377</v>
      </c>
    </row>
    <row r="183" spans="1:17" ht="12.75">
      <c r="A183" s="53">
        <v>172</v>
      </c>
      <c r="B183" s="44" t="s">
        <v>203</v>
      </c>
      <c r="C183" s="45">
        <v>0.294685427126082</v>
      </c>
      <c r="D183" s="46">
        <v>108005.97</v>
      </c>
      <c r="E183" s="46">
        <v>19266.64</v>
      </c>
      <c r="F183" s="46">
        <v>88739.33</v>
      </c>
      <c r="G183" s="46">
        <v>8178.84</v>
      </c>
      <c r="H183" s="46">
        <v>1635.77</v>
      </c>
      <c r="I183" s="46">
        <v>65.43</v>
      </c>
      <c r="J183" s="46">
        <v>6477.64</v>
      </c>
      <c r="K183" s="46">
        <v>1516011.830866135</v>
      </c>
      <c r="L183" s="46">
        <v>313072.2167044585</v>
      </c>
      <c r="M183" s="47">
        <v>1202939.6141616765</v>
      </c>
      <c r="N183" s="46">
        <v>0</v>
      </c>
      <c r="O183" s="46">
        <v>0</v>
      </c>
      <c r="P183" s="46">
        <v>0</v>
      </c>
      <c r="Q183" s="30">
        <f t="shared" si="2"/>
        <v>1298156.5841616765</v>
      </c>
    </row>
    <row r="184" spans="1:17" ht="12.75">
      <c r="A184" s="53">
        <v>173</v>
      </c>
      <c r="B184" s="44" t="s">
        <v>204</v>
      </c>
      <c r="C184" s="45">
        <v>0.126906924818225</v>
      </c>
      <c r="D184" s="46">
        <v>24662.87</v>
      </c>
      <c r="E184" s="46">
        <v>4959.3</v>
      </c>
      <c r="F184" s="46">
        <v>19703.57</v>
      </c>
      <c r="G184" s="46">
        <v>3522.25</v>
      </c>
      <c r="H184" s="46">
        <v>704.45</v>
      </c>
      <c r="I184" s="46">
        <v>28.18</v>
      </c>
      <c r="J184" s="46">
        <v>2789.62</v>
      </c>
      <c r="K184" s="46">
        <v>652874.0406523173</v>
      </c>
      <c r="L184" s="46">
        <v>134825.29347403374</v>
      </c>
      <c r="M184" s="47">
        <v>518048.74717828364</v>
      </c>
      <c r="N184" s="46">
        <v>0</v>
      </c>
      <c r="O184" s="46">
        <v>0</v>
      </c>
      <c r="P184" s="46">
        <v>0</v>
      </c>
      <c r="Q184" s="30">
        <f t="shared" si="2"/>
        <v>540541.9371782836</v>
      </c>
    </row>
    <row r="185" spans="1:17" ht="12.75">
      <c r="A185" s="53">
        <v>174</v>
      </c>
      <c r="B185" s="44" t="s">
        <v>205</v>
      </c>
      <c r="C185" s="45">
        <v>0.762061168494883</v>
      </c>
      <c r="D185" s="46">
        <v>647790.3</v>
      </c>
      <c r="E185" s="46">
        <v>119727.02</v>
      </c>
      <c r="F185" s="46">
        <v>528063.28</v>
      </c>
      <c r="G185" s="46">
        <v>21150.61</v>
      </c>
      <c r="H185" s="46">
        <v>4230.12</v>
      </c>
      <c r="I185" s="46">
        <v>169.2</v>
      </c>
      <c r="J185" s="46">
        <v>16751.29</v>
      </c>
      <c r="K185" s="46">
        <v>3920430.559989136</v>
      </c>
      <c r="L185" s="46">
        <v>809609.7585377606</v>
      </c>
      <c r="M185" s="47">
        <v>3110820.8014513757</v>
      </c>
      <c r="N185" s="46">
        <v>0</v>
      </c>
      <c r="O185" s="46">
        <v>0</v>
      </c>
      <c r="P185" s="46">
        <v>0</v>
      </c>
      <c r="Q185" s="30">
        <f t="shared" si="2"/>
        <v>3655635.371451376</v>
      </c>
    </row>
    <row r="186" spans="1:17" ht="12.75">
      <c r="A186" s="53">
        <v>175</v>
      </c>
      <c r="B186" s="44" t="s">
        <v>206</v>
      </c>
      <c r="C186" s="45">
        <v>0.072228055617161</v>
      </c>
      <c r="D186" s="46">
        <v>37056.08</v>
      </c>
      <c r="E186" s="46">
        <v>7716.75</v>
      </c>
      <c r="F186" s="46">
        <v>29339.33</v>
      </c>
      <c r="G186" s="46">
        <v>2004.65</v>
      </c>
      <c r="H186" s="46">
        <v>400.93</v>
      </c>
      <c r="I186" s="46">
        <v>16.04</v>
      </c>
      <c r="J186" s="46">
        <v>1587.68</v>
      </c>
      <c r="K186" s="46">
        <v>371577.94643258007</v>
      </c>
      <c r="L186" s="46">
        <v>76734.6594295459</v>
      </c>
      <c r="M186" s="47">
        <v>294843.28700303414</v>
      </c>
      <c r="N186" s="46">
        <v>0</v>
      </c>
      <c r="O186" s="46">
        <v>0</v>
      </c>
      <c r="P186" s="46">
        <v>0</v>
      </c>
      <c r="Q186" s="30">
        <f t="shared" si="2"/>
        <v>325770.29700303415</v>
      </c>
    </row>
    <row r="187" spans="1:17" ht="12.75">
      <c r="A187" s="53">
        <v>176</v>
      </c>
      <c r="B187" s="44" t="s">
        <v>207</v>
      </c>
      <c r="C187" s="45">
        <v>0.128658138575982</v>
      </c>
      <c r="D187" s="46">
        <v>100207.02</v>
      </c>
      <c r="E187" s="46">
        <v>18796.97</v>
      </c>
      <c r="F187" s="46">
        <v>81410.05</v>
      </c>
      <c r="G187" s="46">
        <v>3570.85</v>
      </c>
      <c r="H187" s="46">
        <v>714.17</v>
      </c>
      <c r="I187" s="46">
        <v>28.57</v>
      </c>
      <c r="J187" s="46">
        <v>2828.11</v>
      </c>
      <c r="K187" s="46">
        <v>661883.055143799</v>
      </c>
      <c r="L187" s="46">
        <v>136685.64532711075</v>
      </c>
      <c r="M187" s="47">
        <v>525197.4098166883</v>
      </c>
      <c r="N187" s="46">
        <v>0</v>
      </c>
      <c r="O187" s="46">
        <v>0</v>
      </c>
      <c r="P187" s="46">
        <v>0</v>
      </c>
      <c r="Q187" s="30">
        <f t="shared" si="2"/>
        <v>609435.5698166883</v>
      </c>
    </row>
    <row r="188" spans="1:17" ht="12.75">
      <c r="A188" s="53">
        <v>177</v>
      </c>
      <c r="B188" s="44" t="s">
        <v>208</v>
      </c>
      <c r="C188" s="45">
        <v>0.11339358144213</v>
      </c>
      <c r="D188" s="46">
        <v>44723.67999999999</v>
      </c>
      <c r="E188" s="46">
        <v>8729.05</v>
      </c>
      <c r="F188" s="46">
        <v>35994.63</v>
      </c>
      <c r="G188" s="46">
        <v>3147.18</v>
      </c>
      <c r="H188" s="46">
        <v>629.44</v>
      </c>
      <c r="I188" s="46">
        <v>25.18</v>
      </c>
      <c r="J188" s="46">
        <v>2492.56</v>
      </c>
      <c r="K188" s="46">
        <v>583354.2135625638</v>
      </c>
      <c r="L188" s="46">
        <v>120468.60775686469</v>
      </c>
      <c r="M188" s="47">
        <v>462885.60580569913</v>
      </c>
      <c r="N188" s="46">
        <v>0</v>
      </c>
      <c r="O188" s="46">
        <v>0</v>
      </c>
      <c r="P188" s="46">
        <v>0</v>
      </c>
      <c r="Q188" s="30">
        <f t="shared" si="2"/>
        <v>501372.79580569913</v>
      </c>
    </row>
    <row r="189" spans="1:17" ht="12.75">
      <c r="A189" s="53">
        <v>178</v>
      </c>
      <c r="B189" s="44" t="s">
        <v>209</v>
      </c>
      <c r="C189" s="45">
        <v>0.169533745512547</v>
      </c>
      <c r="D189" s="46">
        <v>155284.9725</v>
      </c>
      <c r="E189" s="46">
        <v>29600.822500000002</v>
      </c>
      <c r="F189" s="46">
        <v>125684.15000000001</v>
      </c>
      <c r="G189" s="46">
        <v>4705.33</v>
      </c>
      <c r="H189" s="46">
        <v>941.07</v>
      </c>
      <c r="I189" s="46">
        <v>37.64</v>
      </c>
      <c r="J189" s="46">
        <v>3726.62</v>
      </c>
      <c r="K189" s="46">
        <v>872167.8965568505</v>
      </c>
      <c r="L189" s="46">
        <v>180111.7209034505</v>
      </c>
      <c r="M189" s="47">
        <v>692056.1756534</v>
      </c>
      <c r="N189" s="46">
        <v>0</v>
      </c>
      <c r="O189" s="46">
        <v>0</v>
      </c>
      <c r="P189" s="46">
        <v>0</v>
      </c>
      <c r="Q189" s="30">
        <f t="shared" si="2"/>
        <v>821466.9456534</v>
      </c>
    </row>
    <row r="190" spans="1:17" ht="12.75">
      <c r="A190" s="53">
        <v>179</v>
      </c>
      <c r="B190" s="44" t="s">
        <v>210</v>
      </c>
      <c r="C190" s="45">
        <v>0.734837668373884</v>
      </c>
      <c r="D190" s="46">
        <v>371458.365</v>
      </c>
      <c r="E190" s="46">
        <v>68553.745</v>
      </c>
      <c r="F190" s="46">
        <v>302904.62</v>
      </c>
      <c r="G190" s="46">
        <v>20395.04</v>
      </c>
      <c r="H190" s="46">
        <v>4079.01</v>
      </c>
      <c r="I190" s="46">
        <v>163.16</v>
      </c>
      <c r="J190" s="46">
        <v>16152.87</v>
      </c>
      <c r="K190" s="46">
        <v>3780379.177561268</v>
      </c>
      <c r="L190" s="46">
        <v>780687.8615831116</v>
      </c>
      <c r="M190" s="47">
        <v>2999691.315978157</v>
      </c>
      <c r="N190" s="46">
        <v>0</v>
      </c>
      <c r="O190" s="46">
        <v>0</v>
      </c>
      <c r="P190" s="46">
        <v>0</v>
      </c>
      <c r="Q190" s="30">
        <f t="shared" si="2"/>
        <v>3318748.8059781566</v>
      </c>
    </row>
    <row r="191" spans="1:17" ht="12.75">
      <c r="A191" s="53">
        <v>180</v>
      </c>
      <c r="B191" s="44" t="s">
        <v>211</v>
      </c>
      <c r="C191" s="45">
        <v>0.427310444874236</v>
      </c>
      <c r="D191" s="46">
        <v>62402.119999999995</v>
      </c>
      <c r="E191" s="46">
        <v>11949.03</v>
      </c>
      <c r="F191" s="46">
        <v>50453.09</v>
      </c>
      <c r="G191" s="46">
        <v>11859.79</v>
      </c>
      <c r="H191" s="46">
        <v>2371.96</v>
      </c>
      <c r="I191" s="46">
        <v>94.88</v>
      </c>
      <c r="J191" s="46">
        <v>9392.95</v>
      </c>
      <c r="K191" s="46">
        <v>2198302.455192335</v>
      </c>
      <c r="L191" s="46">
        <v>453972.4182946717</v>
      </c>
      <c r="M191" s="47">
        <v>1744330.0368976633</v>
      </c>
      <c r="N191" s="46">
        <v>0</v>
      </c>
      <c r="O191" s="46">
        <v>0</v>
      </c>
      <c r="P191" s="46">
        <v>0</v>
      </c>
      <c r="Q191" s="30">
        <f t="shared" si="2"/>
        <v>1804176.0768976633</v>
      </c>
    </row>
    <row r="192" spans="1:17" ht="12.75">
      <c r="A192" s="53">
        <v>181</v>
      </c>
      <c r="B192" s="44" t="s">
        <v>212</v>
      </c>
      <c r="C192" s="45">
        <v>0.129599675518201</v>
      </c>
      <c r="D192" s="46">
        <v>121430.45000000001</v>
      </c>
      <c r="E192" s="46">
        <v>22993.57</v>
      </c>
      <c r="F192" s="46">
        <v>98436.88</v>
      </c>
      <c r="G192" s="46">
        <v>3596.98</v>
      </c>
      <c r="H192" s="46">
        <v>719.4</v>
      </c>
      <c r="I192" s="46">
        <v>28.78</v>
      </c>
      <c r="J192" s="46">
        <v>2848.8</v>
      </c>
      <c r="K192" s="46">
        <v>666726.7845816002</v>
      </c>
      <c r="L192" s="46">
        <v>137686.0649275381</v>
      </c>
      <c r="M192" s="47">
        <v>529040.7196540622</v>
      </c>
      <c r="N192" s="46">
        <v>0</v>
      </c>
      <c r="O192" s="46">
        <v>0</v>
      </c>
      <c r="P192" s="46">
        <v>0</v>
      </c>
      <c r="Q192" s="30">
        <f t="shared" si="2"/>
        <v>630326.3996540622</v>
      </c>
    </row>
    <row r="193" spans="1:17" ht="12.75">
      <c r="A193" s="53">
        <v>182</v>
      </c>
      <c r="B193" s="44" t="s">
        <v>213</v>
      </c>
      <c r="C193" s="45">
        <v>0.168718607453302</v>
      </c>
      <c r="D193" s="46">
        <v>23228.03</v>
      </c>
      <c r="E193" s="46">
        <v>4045.01</v>
      </c>
      <c r="F193" s="46">
        <v>19183.02</v>
      </c>
      <c r="G193" s="46">
        <v>4682.7</v>
      </c>
      <c r="H193" s="46">
        <v>936.54</v>
      </c>
      <c r="I193" s="46">
        <v>37.46</v>
      </c>
      <c r="J193" s="46">
        <v>3708.7</v>
      </c>
      <c r="K193" s="46">
        <v>867974.5167603677</v>
      </c>
      <c r="L193" s="46">
        <v>179245.75812283155</v>
      </c>
      <c r="M193" s="47">
        <v>688728.7586375361</v>
      </c>
      <c r="N193" s="46">
        <v>0</v>
      </c>
      <c r="O193" s="46">
        <v>0</v>
      </c>
      <c r="P193" s="46">
        <v>0</v>
      </c>
      <c r="Q193" s="30">
        <f t="shared" si="2"/>
        <v>711620.478637536</v>
      </c>
    </row>
    <row r="194" spans="1:17" ht="12.75">
      <c r="A194" s="53">
        <v>183</v>
      </c>
      <c r="B194" s="44" t="s">
        <v>214</v>
      </c>
      <c r="C194" s="45">
        <v>0.374092273203675</v>
      </c>
      <c r="D194" s="46">
        <v>720994.5</v>
      </c>
      <c r="E194" s="46">
        <v>140650.32</v>
      </c>
      <c r="F194" s="46">
        <v>580344.18</v>
      </c>
      <c r="G194" s="46">
        <v>10382.74</v>
      </c>
      <c r="H194" s="46">
        <v>2076.55</v>
      </c>
      <c r="I194" s="46">
        <v>83.06</v>
      </c>
      <c r="J194" s="46">
        <v>8223.13</v>
      </c>
      <c r="K194" s="46">
        <v>1924521.086884836</v>
      </c>
      <c r="L194" s="46">
        <v>397433.62470030686</v>
      </c>
      <c r="M194" s="47">
        <v>1527087.462184529</v>
      </c>
      <c r="N194" s="46">
        <v>0</v>
      </c>
      <c r="O194" s="46">
        <v>0</v>
      </c>
      <c r="P194" s="46">
        <v>0</v>
      </c>
      <c r="Q194" s="30">
        <f t="shared" si="2"/>
        <v>2115654.7721845293</v>
      </c>
    </row>
    <row r="195" spans="1:17" ht="12.75">
      <c r="A195" s="53">
        <v>184</v>
      </c>
      <c r="B195" s="44" t="s">
        <v>215</v>
      </c>
      <c r="C195" s="45">
        <v>0.239382962314697</v>
      </c>
      <c r="D195" s="46">
        <v>320112.81</v>
      </c>
      <c r="E195" s="46">
        <v>57320.62</v>
      </c>
      <c r="F195" s="46">
        <v>262792.19</v>
      </c>
      <c r="G195" s="46">
        <v>6643.96</v>
      </c>
      <c r="H195" s="46">
        <v>1328.79</v>
      </c>
      <c r="I195" s="46">
        <v>53.15</v>
      </c>
      <c r="J195" s="46">
        <v>5262.02</v>
      </c>
      <c r="K195" s="46">
        <v>1231507.8580812658</v>
      </c>
      <c r="L195" s="46">
        <v>254319.13081457664</v>
      </c>
      <c r="M195" s="47">
        <v>977188.7272666892</v>
      </c>
      <c r="N195" s="46">
        <v>0</v>
      </c>
      <c r="O195" s="46">
        <v>0</v>
      </c>
      <c r="P195" s="46">
        <v>0</v>
      </c>
      <c r="Q195" s="30">
        <f t="shared" si="2"/>
        <v>1245242.9372666893</v>
      </c>
    </row>
    <row r="196" spans="1:17" ht="12.75">
      <c r="A196" s="53">
        <v>185</v>
      </c>
      <c r="B196" s="44" t="s">
        <v>216</v>
      </c>
      <c r="C196" s="45">
        <v>0.15398111801693</v>
      </c>
      <c r="D196" s="46">
        <v>468372.68</v>
      </c>
      <c r="E196" s="46">
        <v>86381.36</v>
      </c>
      <c r="F196" s="46">
        <v>381991.32</v>
      </c>
      <c r="G196" s="46">
        <v>4273.68</v>
      </c>
      <c r="H196" s="46">
        <v>854.74</v>
      </c>
      <c r="I196" s="46">
        <v>34.19</v>
      </c>
      <c r="J196" s="46">
        <v>3384.75</v>
      </c>
      <c r="K196" s="46">
        <v>792157.3271703687</v>
      </c>
      <c r="L196" s="46">
        <v>163588.74830268457</v>
      </c>
      <c r="M196" s="47">
        <v>628568.5788676841</v>
      </c>
      <c r="N196" s="46">
        <v>0</v>
      </c>
      <c r="O196" s="46">
        <v>0</v>
      </c>
      <c r="P196" s="46">
        <v>0</v>
      </c>
      <c r="Q196" s="30">
        <f t="shared" si="2"/>
        <v>1013944.6488676842</v>
      </c>
    </row>
    <row r="197" spans="1:17" ht="12.75">
      <c r="A197" s="53">
        <v>186</v>
      </c>
      <c r="B197" s="44" t="s">
        <v>217</v>
      </c>
      <c r="C197" s="45">
        <v>0.559677175058687</v>
      </c>
      <c r="D197" s="46">
        <v>972377.4299999999</v>
      </c>
      <c r="E197" s="46">
        <v>178431.57</v>
      </c>
      <c r="F197" s="46">
        <v>793945.86</v>
      </c>
      <c r="G197" s="46">
        <v>15533.56</v>
      </c>
      <c r="H197" s="46">
        <v>3106.71</v>
      </c>
      <c r="I197" s="46">
        <v>124.27</v>
      </c>
      <c r="J197" s="46">
        <v>12302.58</v>
      </c>
      <c r="K197" s="46">
        <v>2879264.175834291</v>
      </c>
      <c r="L197" s="46">
        <v>594598.2048256953</v>
      </c>
      <c r="M197" s="47">
        <v>2284665.971008596</v>
      </c>
      <c r="N197" s="46">
        <v>0</v>
      </c>
      <c r="O197" s="46">
        <v>0</v>
      </c>
      <c r="P197" s="46">
        <v>0</v>
      </c>
      <c r="Q197" s="30">
        <f t="shared" si="2"/>
        <v>3090914.411008596</v>
      </c>
    </row>
    <row r="198" spans="1:17" ht="12.75">
      <c r="A198" s="53">
        <v>187</v>
      </c>
      <c r="B198" s="44" t="s">
        <v>218</v>
      </c>
      <c r="C198" s="45">
        <v>0.353588959734814</v>
      </c>
      <c r="D198" s="46">
        <v>174716.94</v>
      </c>
      <c r="E198" s="46">
        <v>34246.43</v>
      </c>
      <c r="F198" s="46">
        <v>140470.51</v>
      </c>
      <c r="G198" s="46">
        <v>9813.68</v>
      </c>
      <c r="H198" s="46">
        <v>1962.74</v>
      </c>
      <c r="I198" s="46">
        <v>78.51</v>
      </c>
      <c r="J198" s="46">
        <v>7772.43</v>
      </c>
      <c r="K198" s="46">
        <v>1819041.4839668586</v>
      </c>
      <c r="L198" s="46">
        <v>375650.9763547567</v>
      </c>
      <c r="M198" s="47">
        <v>1443390.507612102</v>
      </c>
      <c r="N198" s="46">
        <v>0</v>
      </c>
      <c r="O198" s="46">
        <v>0</v>
      </c>
      <c r="P198" s="46">
        <v>0</v>
      </c>
      <c r="Q198" s="30">
        <f t="shared" si="2"/>
        <v>1591633.447612102</v>
      </c>
    </row>
    <row r="199" spans="1:17" ht="12.75">
      <c r="A199" s="53">
        <v>188</v>
      </c>
      <c r="B199" s="44" t="s">
        <v>219</v>
      </c>
      <c r="C199" s="45">
        <v>0.261742840695449</v>
      </c>
      <c r="D199" s="46">
        <v>414764.9</v>
      </c>
      <c r="E199" s="46">
        <v>74353.9</v>
      </c>
      <c r="F199" s="46">
        <v>340411</v>
      </c>
      <c r="G199" s="46">
        <v>7264.55</v>
      </c>
      <c r="H199" s="46">
        <v>1452.91</v>
      </c>
      <c r="I199" s="46">
        <v>58.12</v>
      </c>
      <c r="J199" s="46">
        <v>5753.52</v>
      </c>
      <c r="K199" s="46">
        <v>1346538.3466344238</v>
      </c>
      <c r="L199" s="46">
        <v>278074.14061523345</v>
      </c>
      <c r="M199" s="47">
        <v>1068464.2060191904</v>
      </c>
      <c r="N199" s="46">
        <v>0</v>
      </c>
      <c r="O199" s="46">
        <v>0</v>
      </c>
      <c r="P199" s="46">
        <v>0</v>
      </c>
      <c r="Q199" s="30">
        <f t="shared" si="2"/>
        <v>1414628.7260191904</v>
      </c>
    </row>
    <row r="200" spans="1:17" ht="12.75">
      <c r="A200" s="53">
        <v>189</v>
      </c>
      <c r="B200" s="44" t="s">
        <v>220</v>
      </c>
      <c r="C200" s="45">
        <v>0.380148107285397</v>
      </c>
      <c r="D200" s="46">
        <v>1346187.4775</v>
      </c>
      <c r="E200" s="46">
        <v>242110.64750000002</v>
      </c>
      <c r="F200" s="46">
        <v>1104076.83</v>
      </c>
      <c r="G200" s="46">
        <v>10550.83</v>
      </c>
      <c r="H200" s="46">
        <v>2110.17</v>
      </c>
      <c r="I200" s="46">
        <v>84.41</v>
      </c>
      <c r="J200" s="46">
        <v>8356.25</v>
      </c>
      <c r="K200" s="46">
        <v>1955675.584840453</v>
      </c>
      <c r="L200" s="46">
        <v>403867.4888231966</v>
      </c>
      <c r="M200" s="47">
        <v>1551808.0960172564</v>
      </c>
      <c r="N200" s="46">
        <v>0</v>
      </c>
      <c r="O200" s="46">
        <v>0</v>
      </c>
      <c r="P200" s="46">
        <v>0</v>
      </c>
      <c r="Q200" s="30">
        <f t="shared" si="2"/>
        <v>2664241.1760172565</v>
      </c>
    </row>
    <row r="201" spans="1:17" ht="12.75">
      <c r="A201" s="53">
        <v>190</v>
      </c>
      <c r="B201" s="44" t="s">
        <v>221</v>
      </c>
      <c r="C201" s="45">
        <v>0.18033510004945</v>
      </c>
      <c r="D201" s="46">
        <v>55812.34</v>
      </c>
      <c r="E201" s="46">
        <v>10349.66</v>
      </c>
      <c r="F201" s="46">
        <v>45462.68</v>
      </c>
      <c r="G201" s="46">
        <v>5005.11</v>
      </c>
      <c r="H201" s="46">
        <v>1001.02</v>
      </c>
      <c r="I201" s="46">
        <v>40.04</v>
      </c>
      <c r="J201" s="46">
        <v>3964.05</v>
      </c>
      <c r="K201" s="46">
        <v>866620.5695966517</v>
      </c>
      <c r="L201" s="46">
        <v>191587.0644539827</v>
      </c>
      <c r="M201" s="47">
        <v>675033.505142669</v>
      </c>
      <c r="N201" s="46">
        <v>0</v>
      </c>
      <c r="O201" s="46">
        <v>0</v>
      </c>
      <c r="P201" s="46">
        <v>0</v>
      </c>
      <c r="Q201" s="30">
        <f t="shared" si="2"/>
        <v>724460.235142669</v>
      </c>
    </row>
    <row r="202" spans="1:17" ht="12.75">
      <c r="A202" s="53">
        <v>191</v>
      </c>
      <c r="B202" s="44" t="s">
        <v>222</v>
      </c>
      <c r="C202" s="45">
        <v>0.172443291808736</v>
      </c>
      <c r="D202" s="46">
        <v>57818.89</v>
      </c>
      <c r="E202" s="46">
        <v>10185.61</v>
      </c>
      <c r="F202" s="46">
        <v>47633.28</v>
      </c>
      <c r="G202" s="46">
        <v>4786.06</v>
      </c>
      <c r="H202" s="46">
        <v>957.21</v>
      </c>
      <c r="I202" s="46">
        <v>38.29</v>
      </c>
      <c r="J202" s="46">
        <v>3790.56</v>
      </c>
      <c r="K202" s="46">
        <v>887136.0999639455</v>
      </c>
      <c r="L202" s="46">
        <v>183202.84182463828</v>
      </c>
      <c r="M202" s="47">
        <v>703933.2581393071</v>
      </c>
      <c r="N202" s="46">
        <v>0</v>
      </c>
      <c r="O202" s="46">
        <v>0</v>
      </c>
      <c r="P202" s="46">
        <v>0</v>
      </c>
      <c r="Q202" s="30">
        <f t="shared" si="2"/>
        <v>755357.0981393071</v>
      </c>
    </row>
    <row r="203" spans="1:17" ht="12.75">
      <c r="A203" s="53">
        <v>192</v>
      </c>
      <c r="B203" s="44" t="s">
        <v>223</v>
      </c>
      <c r="C203" s="45">
        <v>0.175864615145577</v>
      </c>
      <c r="D203" s="46">
        <v>714823.43</v>
      </c>
      <c r="E203" s="46">
        <v>136971</v>
      </c>
      <c r="F203" s="46">
        <v>577852.43</v>
      </c>
      <c r="G203" s="46">
        <v>4881.04</v>
      </c>
      <c r="H203" s="46">
        <v>976.21</v>
      </c>
      <c r="I203" s="46">
        <v>39.05</v>
      </c>
      <c r="J203" s="46">
        <v>3865.78</v>
      </c>
      <c r="K203" s="46">
        <v>904737.1280725647</v>
      </c>
      <c r="L203" s="46">
        <v>186837.62304338894</v>
      </c>
      <c r="M203" s="47">
        <v>717899.5050291758</v>
      </c>
      <c r="N203" s="46">
        <v>0</v>
      </c>
      <c r="O203" s="46">
        <v>0</v>
      </c>
      <c r="P203" s="46">
        <v>0</v>
      </c>
      <c r="Q203" s="30">
        <f t="shared" si="2"/>
        <v>1299617.7150291759</v>
      </c>
    </row>
    <row r="204" spans="1:17" ht="12.75">
      <c r="A204" s="53">
        <v>193</v>
      </c>
      <c r="B204" s="44" t="s">
        <v>224</v>
      </c>
      <c r="C204" s="45">
        <v>0.058767625059221</v>
      </c>
      <c r="D204" s="46">
        <v>54356.01</v>
      </c>
      <c r="E204" s="46">
        <v>10295.01</v>
      </c>
      <c r="F204" s="46">
        <v>44061</v>
      </c>
      <c r="G204" s="46">
        <v>1631.08</v>
      </c>
      <c r="H204" s="46">
        <v>326.22</v>
      </c>
      <c r="I204" s="46">
        <v>13.05</v>
      </c>
      <c r="J204" s="46">
        <v>1291.81</v>
      </c>
      <c r="K204" s="46">
        <v>302330.5870798476</v>
      </c>
      <c r="L204" s="46">
        <v>62434.40592127219</v>
      </c>
      <c r="M204" s="47">
        <v>239896.1811585754</v>
      </c>
      <c r="N204" s="46">
        <v>0</v>
      </c>
      <c r="O204" s="46">
        <v>0</v>
      </c>
      <c r="P204" s="46">
        <v>0</v>
      </c>
      <c r="Q204" s="30">
        <f t="shared" si="2"/>
        <v>285248.9911585754</v>
      </c>
    </row>
    <row r="205" spans="1:17" ht="12.75">
      <c r="A205" s="53">
        <v>194</v>
      </c>
      <c r="B205" s="44" t="s">
        <v>225</v>
      </c>
      <c r="C205" s="45">
        <v>1.01326025150306</v>
      </c>
      <c r="D205" s="46">
        <v>1234954.1025</v>
      </c>
      <c r="E205" s="46">
        <v>231857.0625</v>
      </c>
      <c r="F205" s="46">
        <v>1003097.0399999999</v>
      </c>
      <c r="G205" s="46">
        <v>28122.54</v>
      </c>
      <c r="H205" s="46">
        <v>5624.51</v>
      </c>
      <c r="I205" s="46">
        <v>224.98</v>
      </c>
      <c r="J205" s="46">
        <v>22273.05</v>
      </c>
      <c r="K205" s="46">
        <v>5212726.515521445</v>
      </c>
      <c r="L205" s="46">
        <v>1076482.4090940242</v>
      </c>
      <c r="M205" s="47">
        <v>4136244.1064274213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5161614.196427422</v>
      </c>
    </row>
    <row r="206" spans="1:17" ht="12.75">
      <c r="A206" s="53">
        <v>195</v>
      </c>
      <c r="B206" s="44" t="s">
        <v>226</v>
      </c>
      <c r="C206" s="45">
        <v>0.172737640511729</v>
      </c>
      <c r="D206" s="46">
        <v>257209.11000000002</v>
      </c>
      <c r="E206" s="46">
        <v>47922.07</v>
      </c>
      <c r="F206" s="46">
        <v>209287.04</v>
      </c>
      <c r="G206" s="46">
        <v>4794.25</v>
      </c>
      <c r="H206" s="46">
        <v>958.85</v>
      </c>
      <c r="I206" s="46">
        <v>38.35</v>
      </c>
      <c r="J206" s="46">
        <v>3797.05</v>
      </c>
      <c r="K206" s="46">
        <v>888650.4227483774</v>
      </c>
      <c r="L206" s="46">
        <v>183515.62289709257</v>
      </c>
      <c r="M206" s="47">
        <v>705134.7998512848</v>
      </c>
      <c r="N206" s="46">
        <v>0</v>
      </c>
      <c r="O206" s="46">
        <v>0</v>
      </c>
      <c r="P206" s="46">
        <v>0</v>
      </c>
      <c r="Q206" s="30">
        <f t="shared" si="3"/>
        <v>918218.8898512848</v>
      </c>
    </row>
    <row r="207" spans="1:17" ht="12.75">
      <c r="A207" s="53">
        <v>196</v>
      </c>
      <c r="B207" s="44" t="s">
        <v>227</v>
      </c>
      <c r="C207" s="45">
        <v>0.0838159791109</v>
      </c>
      <c r="D207" s="46">
        <v>68232.83</v>
      </c>
      <c r="E207" s="46">
        <v>12603.34</v>
      </c>
      <c r="F207" s="46">
        <v>55629.49</v>
      </c>
      <c r="G207" s="46">
        <v>2326.28</v>
      </c>
      <c r="H207" s="46">
        <v>465.26</v>
      </c>
      <c r="I207" s="46">
        <v>18.61</v>
      </c>
      <c r="J207" s="46">
        <v>1842.41</v>
      </c>
      <c r="K207" s="46">
        <v>431192.14064523403</v>
      </c>
      <c r="L207" s="46">
        <v>89045.67368715462</v>
      </c>
      <c r="M207" s="47">
        <v>342146.4669580794</v>
      </c>
      <c r="N207" s="46">
        <v>0</v>
      </c>
      <c r="O207" s="46">
        <v>0</v>
      </c>
      <c r="P207" s="46">
        <v>0</v>
      </c>
      <c r="Q207" s="30">
        <f t="shared" si="3"/>
        <v>399618.36695807945</v>
      </c>
    </row>
    <row r="208" spans="1:17" ht="12.75">
      <c r="A208" s="53">
        <v>197</v>
      </c>
      <c r="B208" s="44" t="s">
        <v>228</v>
      </c>
      <c r="C208" s="45">
        <v>0.091676561218966</v>
      </c>
      <c r="D208" s="46">
        <v>71366.85</v>
      </c>
      <c r="E208" s="46">
        <v>13552.13</v>
      </c>
      <c r="F208" s="46">
        <v>57814.72</v>
      </c>
      <c r="G208" s="46">
        <v>2544.44</v>
      </c>
      <c r="H208" s="46">
        <v>508.89</v>
      </c>
      <c r="I208" s="46">
        <v>20.36</v>
      </c>
      <c r="J208" s="46">
        <v>2015.19</v>
      </c>
      <c r="K208" s="46">
        <v>471631.0034035519</v>
      </c>
      <c r="L208" s="46">
        <v>97396.75127687861</v>
      </c>
      <c r="M208" s="47">
        <v>374234.2521266733</v>
      </c>
      <c r="N208" s="46">
        <v>0</v>
      </c>
      <c r="O208" s="46">
        <v>0</v>
      </c>
      <c r="P208" s="46">
        <v>0</v>
      </c>
      <c r="Q208" s="30">
        <f t="shared" si="3"/>
        <v>434064.16212667327</v>
      </c>
    </row>
    <row r="209" spans="1:17" ht="12.75">
      <c r="A209" s="53">
        <v>198</v>
      </c>
      <c r="B209" s="44" t="s">
        <v>229</v>
      </c>
      <c r="C209" s="45">
        <v>6.16835874793192</v>
      </c>
      <c r="D209" s="46">
        <v>10169249.905</v>
      </c>
      <c r="E209" s="46">
        <v>1847736.1449999998</v>
      </c>
      <c r="F209" s="46">
        <v>8321513.76</v>
      </c>
      <c r="G209" s="46">
        <v>171199.66</v>
      </c>
      <c r="H209" s="46">
        <v>34239.93</v>
      </c>
      <c r="I209" s="46">
        <v>1369.6</v>
      </c>
      <c r="J209" s="46">
        <v>135590.13</v>
      </c>
      <c r="K209" s="46">
        <v>31733176.851974256</v>
      </c>
      <c r="L209" s="46">
        <v>6553232.368667461</v>
      </c>
      <c r="M209" s="47">
        <v>25179944.483306795</v>
      </c>
      <c r="N209" s="46">
        <v>0</v>
      </c>
      <c r="O209" s="46">
        <v>0</v>
      </c>
      <c r="P209" s="46">
        <v>0</v>
      </c>
      <c r="Q209" s="30">
        <f t="shared" si="3"/>
        <v>33637048.373306796</v>
      </c>
    </row>
    <row r="210" spans="1:17" ht="12.75">
      <c r="A210" s="53">
        <v>199</v>
      </c>
      <c r="B210" s="44" t="s">
        <v>230</v>
      </c>
      <c r="C210" s="45">
        <v>0.256663931146823</v>
      </c>
      <c r="D210" s="46">
        <v>626640.98</v>
      </c>
      <c r="E210" s="46">
        <v>114930.65</v>
      </c>
      <c r="F210" s="46">
        <v>511710.33</v>
      </c>
      <c r="G210" s="46">
        <v>7123.59</v>
      </c>
      <c r="H210" s="46">
        <v>1424.72</v>
      </c>
      <c r="I210" s="46">
        <v>56.99</v>
      </c>
      <c r="J210" s="46">
        <v>5641.88</v>
      </c>
      <c r="K210" s="46">
        <v>1320409.9752651255</v>
      </c>
      <c r="L210" s="46">
        <v>272678.43107440835</v>
      </c>
      <c r="M210" s="47">
        <v>1047731.5441907172</v>
      </c>
      <c r="N210" s="46">
        <v>0</v>
      </c>
      <c r="O210" s="46">
        <v>0</v>
      </c>
      <c r="P210" s="46">
        <v>0</v>
      </c>
      <c r="Q210" s="30">
        <f t="shared" si="3"/>
        <v>1565083.7541907171</v>
      </c>
    </row>
    <row r="211" spans="1:17" ht="12.75">
      <c r="A211" s="53">
        <v>200</v>
      </c>
      <c r="B211" s="44" t="s">
        <v>231</v>
      </c>
      <c r="C211" s="45">
        <v>0.115059413370497</v>
      </c>
      <c r="D211" s="46">
        <v>242205.49</v>
      </c>
      <c r="E211" s="46">
        <v>43190.94</v>
      </c>
      <c r="F211" s="46">
        <v>199014.55</v>
      </c>
      <c r="G211" s="46">
        <v>3193.41</v>
      </c>
      <c r="H211" s="46">
        <v>638.68</v>
      </c>
      <c r="I211" s="46">
        <v>25.55</v>
      </c>
      <c r="J211" s="46">
        <v>2529.18</v>
      </c>
      <c r="K211" s="46">
        <v>591924.3782939735</v>
      </c>
      <c r="L211" s="46">
        <v>122238.6335523976</v>
      </c>
      <c r="M211" s="47">
        <v>469685.7447415759</v>
      </c>
      <c r="N211" s="46">
        <v>0</v>
      </c>
      <c r="O211" s="46">
        <v>0</v>
      </c>
      <c r="P211" s="46">
        <v>0</v>
      </c>
      <c r="Q211" s="30">
        <f t="shared" si="3"/>
        <v>671229.4747415759</v>
      </c>
    </row>
    <row r="212" spans="1:17" ht="12.75">
      <c r="A212" s="53">
        <v>201</v>
      </c>
      <c r="B212" s="44" t="s">
        <v>232</v>
      </c>
      <c r="C212" s="45">
        <v>0.097055058375334</v>
      </c>
      <c r="D212" s="46">
        <v>107872.26000000001</v>
      </c>
      <c r="E212" s="46">
        <v>21421.6</v>
      </c>
      <c r="F212" s="46">
        <v>86450.66</v>
      </c>
      <c r="G212" s="46">
        <v>2693.71</v>
      </c>
      <c r="H212" s="46">
        <v>538.74</v>
      </c>
      <c r="I212" s="46">
        <v>21.55</v>
      </c>
      <c r="J212" s="46">
        <v>2133.42</v>
      </c>
      <c r="K212" s="46">
        <v>499300.6949568456</v>
      </c>
      <c r="L212" s="46">
        <v>103110.78547556758</v>
      </c>
      <c r="M212" s="47">
        <v>396189.90948127804</v>
      </c>
      <c r="N212" s="46">
        <v>0</v>
      </c>
      <c r="O212" s="46">
        <v>0</v>
      </c>
      <c r="P212" s="46">
        <v>0</v>
      </c>
      <c r="Q212" s="30">
        <f t="shared" si="3"/>
        <v>484773.98948127805</v>
      </c>
    </row>
    <row r="213" spans="1:17" ht="12.75">
      <c r="A213" s="53">
        <v>202</v>
      </c>
      <c r="B213" s="44" t="s">
        <v>233</v>
      </c>
      <c r="C213" s="45">
        <v>0.155802451526861</v>
      </c>
      <c r="D213" s="46">
        <v>32443.15</v>
      </c>
      <c r="E213" s="46">
        <v>5026.93</v>
      </c>
      <c r="F213" s="46">
        <v>27416.22</v>
      </c>
      <c r="G213" s="46">
        <v>4324.22</v>
      </c>
      <c r="H213" s="46">
        <v>864.84</v>
      </c>
      <c r="I213" s="46">
        <v>34.59</v>
      </c>
      <c r="J213" s="46">
        <v>3424.79</v>
      </c>
      <c r="K213" s="46">
        <v>801527.3137907081</v>
      </c>
      <c r="L213" s="46">
        <v>165523.76965317113</v>
      </c>
      <c r="M213" s="47">
        <v>636003.544137537</v>
      </c>
      <c r="N213" s="46">
        <v>0</v>
      </c>
      <c r="O213" s="46">
        <v>0</v>
      </c>
      <c r="P213" s="46">
        <v>0</v>
      </c>
      <c r="Q213" s="30">
        <f t="shared" si="3"/>
        <v>666844.554137537</v>
      </c>
    </row>
    <row r="214" spans="1:17" ht="12.75">
      <c r="A214" s="53">
        <v>203</v>
      </c>
      <c r="B214" s="44" t="s">
        <v>234</v>
      </c>
      <c r="C214" s="45">
        <v>0.145841176922951</v>
      </c>
      <c r="D214" s="46">
        <v>90472.71</v>
      </c>
      <c r="E214" s="46">
        <v>15650.85</v>
      </c>
      <c r="F214" s="46">
        <v>74821.86</v>
      </c>
      <c r="G214" s="46">
        <v>4047.75</v>
      </c>
      <c r="H214" s="46">
        <v>809.55</v>
      </c>
      <c r="I214" s="46">
        <v>32.38</v>
      </c>
      <c r="J214" s="46">
        <v>3205.82</v>
      </c>
      <c r="K214" s="46">
        <v>750281.3725133042</v>
      </c>
      <c r="L214" s="46">
        <v>154940.88769616393</v>
      </c>
      <c r="M214" s="47">
        <v>595340.4848171403</v>
      </c>
      <c r="N214" s="46">
        <v>0</v>
      </c>
      <c r="O214" s="46">
        <v>0</v>
      </c>
      <c r="P214" s="46">
        <v>0</v>
      </c>
      <c r="Q214" s="30">
        <f t="shared" si="3"/>
        <v>673368.1648171403</v>
      </c>
    </row>
    <row r="215" spans="1:17" ht="12.75">
      <c r="A215" s="53">
        <v>204</v>
      </c>
      <c r="B215" s="44" t="s">
        <v>235</v>
      </c>
      <c r="C215" s="45">
        <v>0.730170227781881</v>
      </c>
      <c r="D215" s="46">
        <v>1397882.4949999999</v>
      </c>
      <c r="E215" s="46">
        <v>263152.185</v>
      </c>
      <c r="F215" s="46">
        <v>1134730.3099999998</v>
      </c>
      <c r="G215" s="46">
        <v>20265.49</v>
      </c>
      <c r="H215" s="46">
        <v>4053.1</v>
      </c>
      <c r="I215" s="46">
        <v>162.12</v>
      </c>
      <c r="J215" s="46">
        <v>16050.27</v>
      </c>
      <c r="K215" s="46">
        <v>3756367.369489415</v>
      </c>
      <c r="L215" s="46">
        <v>775729.0902082697</v>
      </c>
      <c r="M215" s="47">
        <v>2980638.2792811454</v>
      </c>
      <c r="N215" s="46">
        <v>0</v>
      </c>
      <c r="O215" s="46">
        <v>0</v>
      </c>
      <c r="P215" s="46">
        <v>0</v>
      </c>
      <c r="Q215" s="30">
        <f t="shared" si="3"/>
        <v>4131418.859281145</v>
      </c>
    </row>
    <row r="216" spans="1:17" ht="12.75">
      <c r="A216" s="53">
        <v>205</v>
      </c>
      <c r="B216" s="44" t="s">
        <v>236</v>
      </c>
      <c r="C216" s="45">
        <v>0.117531179516862</v>
      </c>
      <c r="D216" s="46">
        <v>56235.54</v>
      </c>
      <c r="E216" s="46">
        <v>10549.07</v>
      </c>
      <c r="F216" s="46">
        <v>45686.47</v>
      </c>
      <c r="G216" s="46">
        <v>3262.03</v>
      </c>
      <c r="H216" s="46">
        <v>652.41</v>
      </c>
      <c r="I216" s="46">
        <v>26.1</v>
      </c>
      <c r="J216" s="46">
        <v>2583.52</v>
      </c>
      <c r="K216" s="46">
        <v>604640.292799907</v>
      </c>
      <c r="L216" s="46">
        <v>124864.49473753708</v>
      </c>
      <c r="M216" s="47">
        <v>479775.79806237</v>
      </c>
      <c r="N216" s="46">
        <v>0</v>
      </c>
      <c r="O216" s="46">
        <v>0</v>
      </c>
      <c r="P216" s="46">
        <v>0</v>
      </c>
      <c r="Q216" s="30">
        <f t="shared" si="3"/>
        <v>528045.78806237</v>
      </c>
    </row>
    <row r="217" spans="1:17" ht="12.75">
      <c r="A217" s="53">
        <v>206</v>
      </c>
      <c r="B217" s="44" t="s">
        <v>237</v>
      </c>
      <c r="C217" s="45">
        <v>0.113547995956297</v>
      </c>
      <c r="D217" s="46">
        <v>135228.57</v>
      </c>
      <c r="E217" s="46">
        <v>27249.67</v>
      </c>
      <c r="F217" s="46">
        <v>107978.9</v>
      </c>
      <c r="G217" s="46">
        <v>3151.46</v>
      </c>
      <c r="H217" s="46">
        <v>630.29</v>
      </c>
      <c r="I217" s="46">
        <v>25.21</v>
      </c>
      <c r="J217" s="46">
        <v>2495.96</v>
      </c>
      <c r="K217" s="46">
        <v>584148.7484410204</v>
      </c>
      <c r="L217" s="46">
        <v>120632.80936801249</v>
      </c>
      <c r="M217" s="47">
        <v>463515.9390730079</v>
      </c>
      <c r="N217" s="46">
        <v>0</v>
      </c>
      <c r="O217" s="46">
        <v>0</v>
      </c>
      <c r="P217" s="46">
        <v>0</v>
      </c>
      <c r="Q217" s="30">
        <f t="shared" si="3"/>
        <v>573990.7990730079</v>
      </c>
    </row>
    <row r="218" spans="1:17" ht="12.75">
      <c r="A218" s="53">
        <v>207</v>
      </c>
      <c r="B218" s="44" t="s">
        <v>238</v>
      </c>
      <c r="C218" s="45">
        <v>0.08374528047192</v>
      </c>
      <c r="D218" s="46">
        <v>27848.66</v>
      </c>
      <c r="E218" s="46">
        <v>4402.12</v>
      </c>
      <c r="F218" s="46">
        <v>23446.54</v>
      </c>
      <c r="G218" s="46">
        <v>2324.3</v>
      </c>
      <c r="H218" s="46">
        <v>464.86</v>
      </c>
      <c r="I218" s="46">
        <v>18.59</v>
      </c>
      <c r="J218" s="46">
        <v>1840.85</v>
      </c>
      <c r="K218" s="46">
        <v>430828.29543357913</v>
      </c>
      <c r="L218" s="46">
        <v>88970.5661139373</v>
      </c>
      <c r="M218" s="47">
        <v>341857.72931964183</v>
      </c>
      <c r="N218" s="46">
        <v>0</v>
      </c>
      <c r="O218" s="46">
        <v>0</v>
      </c>
      <c r="P218" s="46">
        <v>0</v>
      </c>
      <c r="Q218" s="30">
        <f t="shared" si="3"/>
        <v>367145.11931964185</v>
      </c>
    </row>
    <row r="219" spans="1:17" ht="12.75">
      <c r="A219" s="53">
        <v>208</v>
      </c>
      <c r="B219" s="44" t="s">
        <v>239</v>
      </c>
      <c r="C219" s="45">
        <v>0.084426201430048</v>
      </c>
      <c r="D219" s="46">
        <v>66319.98</v>
      </c>
      <c r="E219" s="46">
        <v>11290.27</v>
      </c>
      <c r="F219" s="46">
        <v>55029.71</v>
      </c>
      <c r="G219" s="46">
        <v>2343.21</v>
      </c>
      <c r="H219" s="46">
        <v>468.64</v>
      </c>
      <c r="I219" s="46">
        <v>18.75</v>
      </c>
      <c r="J219" s="46">
        <v>1855.82</v>
      </c>
      <c r="K219" s="46">
        <v>434331.4690097722</v>
      </c>
      <c r="L219" s="46">
        <v>89693.99794997784</v>
      </c>
      <c r="M219" s="47">
        <v>344637.4710597943</v>
      </c>
      <c r="N219" s="46">
        <v>0</v>
      </c>
      <c r="O219" s="46">
        <v>0</v>
      </c>
      <c r="P219" s="46">
        <v>0</v>
      </c>
      <c r="Q219" s="30">
        <f t="shared" si="3"/>
        <v>401523.00105979433</v>
      </c>
    </row>
    <row r="220" spans="1:17" ht="12.75">
      <c r="A220" s="53">
        <v>209</v>
      </c>
      <c r="B220" s="44" t="s">
        <v>240</v>
      </c>
      <c r="C220" s="45">
        <v>0.094940809036297</v>
      </c>
      <c r="D220" s="46">
        <v>49159.939999999995</v>
      </c>
      <c r="E220" s="46">
        <v>9382.67</v>
      </c>
      <c r="F220" s="46">
        <v>39777.27</v>
      </c>
      <c r="G220" s="46">
        <v>2635.04</v>
      </c>
      <c r="H220" s="46">
        <v>527.01</v>
      </c>
      <c r="I220" s="46">
        <v>21.08</v>
      </c>
      <c r="J220" s="46">
        <v>2086.95</v>
      </c>
      <c r="K220" s="46">
        <v>488423.8384304553</v>
      </c>
      <c r="L220" s="46">
        <v>100864.59779428037</v>
      </c>
      <c r="M220" s="47">
        <v>387559.2406361749</v>
      </c>
      <c r="N220" s="46">
        <v>0</v>
      </c>
      <c r="O220" s="46">
        <v>0</v>
      </c>
      <c r="P220" s="46">
        <v>0</v>
      </c>
      <c r="Q220" s="30">
        <f t="shared" si="3"/>
        <v>429423.4606361749</v>
      </c>
    </row>
    <row r="221" spans="1:17" ht="12.75">
      <c r="A221" s="53">
        <v>210</v>
      </c>
      <c r="B221" s="44" t="s">
        <v>241</v>
      </c>
      <c r="C221" s="45">
        <v>0.10714090851552</v>
      </c>
      <c r="D221" s="46">
        <v>156311.66</v>
      </c>
      <c r="E221" s="46">
        <v>29922.02</v>
      </c>
      <c r="F221" s="46">
        <v>126389.64</v>
      </c>
      <c r="G221" s="46">
        <v>2973.64</v>
      </c>
      <c r="H221" s="46">
        <v>594.73</v>
      </c>
      <c r="I221" s="46">
        <v>23.79</v>
      </c>
      <c r="J221" s="46">
        <v>2355.12</v>
      </c>
      <c r="K221" s="46">
        <v>551187.4476630036</v>
      </c>
      <c r="L221" s="46">
        <v>113825.92731817068</v>
      </c>
      <c r="M221" s="47">
        <v>437361.5203448329</v>
      </c>
      <c r="N221" s="46">
        <v>0</v>
      </c>
      <c r="O221" s="46">
        <v>0</v>
      </c>
      <c r="P221" s="46">
        <v>0</v>
      </c>
      <c r="Q221" s="30">
        <f t="shared" si="3"/>
        <v>566106.2803448329</v>
      </c>
    </row>
    <row r="222" spans="1:17" ht="12.75">
      <c r="A222" s="53">
        <v>211</v>
      </c>
      <c r="B222" s="44" t="s">
        <v>242</v>
      </c>
      <c r="C222" s="45">
        <v>0.208075863322444</v>
      </c>
      <c r="D222" s="46">
        <v>72742.43000000001</v>
      </c>
      <c r="E222" s="46">
        <v>14065.45</v>
      </c>
      <c r="F222" s="46">
        <v>58676.98</v>
      </c>
      <c r="G222" s="46">
        <v>5775.04</v>
      </c>
      <c r="H222" s="46">
        <v>1155.01</v>
      </c>
      <c r="I222" s="46">
        <v>46.2</v>
      </c>
      <c r="J222" s="46">
        <v>4573.83</v>
      </c>
      <c r="K222" s="46">
        <v>1070448.1611716992</v>
      </c>
      <c r="L222" s="46">
        <v>221058.73301065865</v>
      </c>
      <c r="M222" s="47">
        <v>849389.4281610405</v>
      </c>
      <c r="N222" s="46">
        <v>0</v>
      </c>
      <c r="O222" s="46">
        <v>0</v>
      </c>
      <c r="P222" s="46">
        <v>0</v>
      </c>
      <c r="Q222" s="30">
        <f t="shared" si="3"/>
        <v>912640.2381610406</v>
      </c>
    </row>
    <row r="223" spans="1:17" ht="12.75">
      <c r="A223" s="53">
        <v>212</v>
      </c>
      <c r="B223" s="44" t="s">
        <v>243</v>
      </c>
      <c r="C223" s="45">
        <v>0.090415853948428</v>
      </c>
      <c r="D223" s="46">
        <v>135985.9075</v>
      </c>
      <c r="E223" s="46">
        <v>23943.2075</v>
      </c>
      <c r="F223" s="46">
        <v>112042.7</v>
      </c>
      <c r="G223" s="46">
        <v>2509.45</v>
      </c>
      <c r="H223" s="46">
        <v>501.89</v>
      </c>
      <c r="I223" s="46">
        <v>20.08</v>
      </c>
      <c r="J223" s="46">
        <v>1987.48</v>
      </c>
      <c r="K223" s="46">
        <v>465145.18777853873</v>
      </c>
      <c r="L223" s="46">
        <v>96057.3255458619</v>
      </c>
      <c r="M223" s="47">
        <v>369087.8622326768</v>
      </c>
      <c r="N223" s="46">
        <v>0</v>
      </c>
      <c r="O223" s="46">
        <v>0</v>
      </c>
      <c r="P223" s="46">
        <v>0</v>
      </c>
      <c r="Q223" s="30">
        <f t="shared" si="3"/>
        <v>483118.0422326768</v>
      </c>
    </row>
    <row r="224" spans="1:17" ht="12.75">
      <c r="A224" s="53">
        <v>213</v>
      </c>
      <c r="B224" s="44" t="s">
        <v>244</v>
      </c>
      <c r="C224" s="45">
        <v>0.140432515873062</v>
      </c>
      <c r="D224" s="46">
        <v>104359.86</v>
      </c>
      <c r="E224" s="46">
        <v>21409.89</v>
      </c>
      <c r="F224" s="46">
        <v>82949.97</v>
      </c>
      <c r="G224" s="46">
        <v>3897.63</v>
      </c>
      <c r="H224" s="46">
        <v>779.53</v>
      </c>
      <c r="I224" s="46">
        <v>31.18</v>
      </c>
      <c r="J224" s="46">
        <v>3086.92</v>
      </c>
      <c r="K224" s="46">
        <v>722456.491392772</v>
      </c>
      <c r="L224" s="46">
        <v>149194.7916263947</v>
      </c>
      <c r="M224" s="47">
        <v>573261.6997663772</v>
      </c>
      <c r="N224" s="46">
        <v>0</v>
      </c>
      <c r="O224" s="46">
        <v>0</v>
      </c>
      <c r="P224" s="46">
        <v>0</v>
      </c>
      <c r="Q224" s="30">
        <f t="shared" si="3"/>
        <v>659298.5897663772</v>
      </c>
    </row>
    <row r="225" spans="1:17" ht="12.75">
      <c r="A225" s="53">
        <v>214</v>
      </c>
      <c r="B225" s="44" t="s">
        <v>245</v>
      </c>
      <c r="C225" s="45">
        <v>0.134018575433058</v>
      </c>
      <c r="D225" s="46">
        <v>46597.58</v>
      </c>
      <c r="E225" s="46">
        <v>9494.55</v>
      </c>
      <c r="F225" s="46">
        <v>37103.03</v>
      </c>
      <c r="G225" s="46">
        <v>3719.63</v>
      </c>
      <c r="H225" s="46">
        <v>743.93</v>
      </c>
      <c r="I225" s="46">
        <v>29.76</v>
      </c>
      <c r="J225" s="46">
        <v>2945.94</v>
      </c>
      <c r="K225" s="46">
        <v>689459.7825022421</v>
      </c>
      <c r="L225" s="46">
        <v>142380.61559085568</v>
      </c>
      <c r="M225" s="47">
        <v>547079.1669113864</v>
      </c>
      <c r="N225" s="46">
        <v>0</v>
      </c>
      <c r="O225" s="46">
        <v>0</v>
      </c>
      <c r="P225" s="46">
        <v>0</v>
      </c>
      <c r="Q225" s="30">
        <f t="shared" si="3"/>
        <v>587128.1369113864</v>
      </c>
    </row>
    <row r="226" spans="1:17" ht="12.75">
      <c r="A226" s="53">
        <v>215</v>
      </c>
      <c r="B226" s="44" t="s">
        <v>246</v>
      </c>
      <c r="C226" s="45">
        <v>0.104141784022988</v>
      </c>
      <c r="D226" s="46">
        <v>65467.56</v>
      </c>
      <c r="E226" s="46">
        <v>11676.04</v>
      </c>
      <c r="F226" s="46">
        <v>53791.52</v>
      </c>
      <c r="G226" s="46">
        <v>2890.4</v>
      </c>
      <c r="H226" s="46">
        <v>578.08</v>
      </c>
      <c r="I226" s="46">
        <v>23.12</v>
      </c>
      <c r="J226" s="46">
        <v>2289.2</v>
      </c>
      <c r="K226" s="46">
        <v>535758.4446388371</v>
      </c>
      <c r="L226" s="46">
        <v>110639.6893073931</v>
      </c>
      <c r="M226" s="47">
        <v>425118.7553314441</v>
      </c>
      <c r="N226" s="46">
        <v>0</v>
      </c>
      <c r="O226" s="46">
        <v>0</v>
      </c>
      <c r="P226" s="46">
        <v>0</v>
      </c>
      <c r="Q226" s="30">
        <f t="shared" si="3"/>
        <v>481199.47533144406</v>
      </c>
    </row>
    <row r="227" spans="1:17" ht="12.75">
      <c r="A227" s="53">
        <v>216</v>
      </c>
      <c r="B227" s="44" t="s">
        <v>247</v>
      </c>
      <c r="C227" s="45">
        <v>0.248902664796026</v>
      </c>
      <c r="D227" s="46">
        <v>69559.1</v>
      </c>
      <c r="E227" s="46">
        <v>13505.39</v>
      </c>
      <c r="F227" s="46">
        <v>56053.71</v>
      </c>
      <c r="G227" s="46">
        <v>6908.16</v>
      </c>
      <c r="H227" s="46">
        <v>1381.63</v>
      </c>
      <c r="I227" s="46">
        <v>55.27</v>
      </c>
      <c r="J227" s="46">
        <v>5471.26</v>
      </c>
      <c r="K227" s="46">
        <v>1280482.0857683439</v>
      </c>
      <c r="L227" s="46">
        <v>264432.9046307456</v>
      </c>
      <c r="M227" s="47">
        <v>1016049.1811375982</v>
      </c>
      <c r="N227" s="46">
        <v>0</v>
      </c>
      <c r="O227" s="46">
        <v>0</v>
      </c>
      <c r="P227" s="46">
        <v>0</v>
      </c>
      <c r="Q227" s="30">
        <f t="shared" si="3"/>
        <v>1077574.1511375983</v>
      </c>
    </row>
    <row r="228" spans="1:17" ht="12.75">
      <c r="A228" s="53">
        <v>217</v>
      </c>
      <c r="B228" s="44" t="s">
        <v>248</v>
      </c>
      <c r="C228" s="45">
        <v>0.102044285913894</v>
      </c>
      <c r="D228" s="46">
        <v>62919.979999999996</v>
      </c>
      <c r="E228" s="46">
        <v>9801.38</v>
      </c>
      <c r="F228" s="46">
        <v>53118.6</v>
      </c>
      <c r="G228" s="46">
        <v>2832.19</v>
      </c>
      <c r="H228" s="46">
        <v>566.44</v>
      </c>
      <c r="I228" s="46">
        <v>22.66</v>
      </c>
      <c r="J228" s="46">
        <v>2243.09</v>
      </c>
      <c r="K228" s="46">
        <v>524967.887949558</v>
      </c>
      <c r="L228" s="46">
        <v>108411.33468520737</v>
      </c>
      <c r="M228" s="47">
        <v>416556.55326435063</v>
      </c>
      <c r="N228" s="46">
        <v>0</v>
      </c>
      <c r="O228" s="46">
        <v>0</v>
      </c>
      <c r="P228" s="46">
        <v>0</v>
      </c>
      <c r="Q228" s="30">
        <f t="shared" si="3"/>
        <v>471918.24326435063</v>
      </c>
    </row>
    <row r="229" spans="1:17" ht="12.75">
      <c r="A229" s="53">
        <v>218</v>
      </c>
      <c r="B229" s="44" t="s">
        <v>249</v>
      </c>
      <c r="C229" s="45">
        <v>0.526854163895659</v>
      </c>
      <c r="D229" s="46">
        <v>1109590.43</v>
      </c>
      <c r="E229" s="46">
        <v>200899.43</v>
      </c>
      <c r="F229" s="46">
        <v>908691</v>
      </c>
      <c r="G229" s="46">
        <v>14622.56</v>
      </c>
      <c r="H229" s="46">
        <v>2924.51</v>
      </c>
      <c r="I229" s="46">
        <v>116.98</v>
      </c>
      <c r="J229" s="46">
        <v>11581.07</v>
      </c>
      <c r="K229" s="46">
        <v>2710406.142780273</v>
      </c>
      <c r="L229" s="46">
        <v>559727.1724880957</v>
      </c>
      <c r="M229" s="47">
        <v>2150678.9702921775</v>
      </c>
      <c r="N229" s="46">
        <v>0</v>
      </c>
      <c r="O229" s="46">
        <v>0</v>
      </c>
      <c r="P229" s="46">
        <v>0</v>
      </c>
      <c r="Q229" s="30">
        <f t="shared" si="3"/>
        <v>3070951.0402921773</v>
      </c>
    </row>
    <row r="230" spans="1:17" ht="12.75">
      <c r="A230" s="53">
        <v>219</v>
      </c>
      <c r="B230" s="44" t="s">
        <v>250</v>
      </c>
      <c r="C230" s="45">
        <v>0.143182985505842</v>
      </c>
      <c r="D230" s="46">
        <v>59487.310000000005</v>
      </c>
      <c r="E230" s="46">
        <v>10505.26</v>
      </c>
      <c r="F230" s="46">
        <v>48982.05</v>
      </c>
      <c r="G230" s="46">
        <v>3973.96</v>
      </c>
      <c r="H230" s="46">
        <v>794.79</v>
      </c>
      <c r="I230" s="46">
        <v>31.79</v>
      </c>
      <c r="J230" s="46">
        <v>3147.38</v>
      </c>
      <c r="K230" s="46">
        <v>736606.3156301114</v>
      </c>
      <c r="L230" s="46">
        <v>152116.93536028283</v>
      </c>
      <c r="M230" s="47">
        <v>584489.3802698285</v>
      </c>
      <c r="N230" s="46">
        <v>0</v>
      </c>
      <c r="O230" s="46">
        <v>0</v>
      </c>
      <c r="P230" s="46">
        <v>0</v>
      </c>
      <c r="Q230" s="30">
        <f t="shared" si="3"/>
        <v>636618.8102698285</v>
      </c>
    </row>
    <row r="231" spans="1:17" ht="12.75">
      <c r="A231" s="53">
        <v>220</v>
      </c>
      <c r="B231" s="44" t="s">
        <v>251</v>
      </c>
      <c r="C231" s="45">
        <v>0.335401841976837</v>
      </c>
      <c r="D231" s="46">
        <v>489916.33999999997</v>
      </c>
      <c r="E231" s="46">
        <v>89416.37</v>
      </c>
      <c r="F231" s="46">
        <v>400499.97</v>
      </c>
      <c r="G231" s="46">
        <v>9308.9</v>
      </c>
      <c r="H231" s="46">
        <v>1861.78</v>
      </c>
      <c r="I231" s="46">
        <v>74.47</v>
      </c>
      <c r="J231" s="46">
        <v>7372.65</v>
      </c>
      <c r="K231" s="46">
        <v>1725477.8144886303</v>
      </c>
      <c r="L231" s="46">
        <v>356329.22148942074</v>
      </c>
      <c r="M231" s="47">
        <v>1369148.5929992094</v>
      </c>
      <c r="N231" s="46">
        <v>0</v>
      </c>
      <c r="O231" s="46">
        <v>0</v>
      </c>
      <c r="P231" s="46">
        <v>0</v>
      </c>
      <c r="Q231" s="30">
        <f t="shared" si="3"/>
        <v>1777021.2129992093</v>
      </c>
    </row>
    <row r="232" spans="1:17" ht="12.75">
      <c r="A232" s="53">
        <v>221</v>
      </c>
      <c r="B232" s="44" t="s">
        <v>252</v>
      </c>
      <c r="C232" s="45">
        <v>0.131610550870759</v>
      </c>
      <c r="D232" s="46">
        <v>58782.51</v>
      </c>
      <c r="E232" s="46">
        <v>9673.08</v>
      </c>
      <c r="F232" s="46">
        <v>49109.43</v>
      </c>
      <c r="G232" s="46">
        <v>3652.78</v>
      </c>
      <c r="H232" s="46">
        <v>730.56</v>
      </c>
      <c r="I232" s="46">
        <v>29.22</v>
      </c>
      <c r="J232" s="46">
        <v>2893</v>
      </c>
      <c r="K232" s="46">
        <v>677071.676338827</v>
      </c>
      <c r="L232" s="46">
        <v>139822.28474408548</v>
      </c>
      <c r="M232" s="47">
        <v>537249.3915947415</v>
      </c>
      <c r="N232" s="46">
        <v>0</v>
      </c>
      <c r="O232" s="46">
        <v>0</v>
      </c>
      <c r="P232" s="46">
        <v>0</v>
      </c>
      <c r="Q232" s="30">
        <f t="shared" si="3"/>
        <v>589251.8215947415</v>
      </c>
    </row>
    <row r="233" spans="1:17" ht="12.75">
      <c r="A233" s="53">
        <v>222</v>
      </c>
      <c r="B233" s="44" t="s">
        <v>253</v>
      </c>
      <c r="C233" s="45">
        <v>0.126484763036989</v>
      </c>
      <c r="D233" s="46">
        <v>36470.24</v>
      </c>
      <c r="E233" s="46">
        <v>5322.07</v>
      </c>
      <c r="F233" s="46">
        <v>31148.17</v>
      </c>
      <c r="G233" s="46">
        <v>3510.51</v>
      </c>
      <c r="H233" s="46">
        <v>702.1</v>
      </c>
      <c r="I233" s="46">
        <v>28.08</v>
      </c>
      <c r="J233" s="46">
        <v>2780.33</v>
      </c>
      <c r="K233" s="46">
        <v>650702.0851249925</v>
      </c>
      <c r="L233" s="46">
        <v>134376.75142335944</v>
      </c>
      <c r="M233" s="47">
        <v>516325.33370163315</v>
      </c>
      <c r="N233" s="46">
        <v>0</v>
      </c>
      <c r="O233" s="46">
        <v>0</v>
      </c>
      <c r="P233" s="46">
        <v>0</v>
      </c>
      <c r="Q233" s="30">
        <f t="shared" si="3"/>
        <v>550253.8337016331</v>
      </c>
    </row>
    <row r="234" spans="1:17" ht="12.75">
      <c r="A234" s="53">
        <v>223</v>
      </c>
      <c r="B234" s="44" t="s">
        <v>254</v>
      </c>
      <c r="C234" s="45">
        <v>0.92074060261813</v>
      </c>
      <c r="D234" s="46">
        <v>338168.05</v>
      </c>
      <c r="E234" s="46">
        <v>61944.75</v>
      </c>
      <c r="F234" s="46">
        <v>276223.3</v>
      </c>
      <c r="G234" s="46">
        <v>25554.69</v>
      </c>
      <c r="H234" s="46">
        <v>5110.94</v>
      </c>
      <c r="I234" s="46">
        <v>204.44</v>
      </c>
      <c r="J234" s="46">
        <v>20239.31</v>
      </c>
      <c r="K234" s="46">
        <v>4736758.636295336</v>
      </c>
      <c r="L234" s="46">
        <v>978190.0523068091</v>
      </c>
      <c r="M234" s="47">
        <v>3758568.5839885273</v>
      </c>
      <c r="N234" s="46">
        <v>0</v>
      </c>
      <c r="O234" s="46">
        <v>0</v>
      </c>
      <c r="P234" s="46">
        <v>0</v>
      </c>
      <c r="Q234" s="30">
        <f t="shared" si="3"/>
        <v>4055031.193988527</v>
      </c>
    </row>
    <row r="235" spans="1:17" ht="12.75">
      <c r="A235" s="53">
        <v>224</v>
      </c>
      <c r="B235" s="44" t="s">
        <v>255</v>
      </c>
      <c r="C235" s="45">
        <v>3.33634114215778</v>
      </c>
      <c r="D235" s="46">
        <v>2042915.7000000002</v>
      </c>
      <c r="E235" s="46">
        <v>385520.36</v>
      </c>
      <c r="F235" s="46">
        <v>1657395.34</v>
      </c>
      <c r="G235" s="46">
        <v>92598.46</v>
      </c>
      <c r="H235" s="46">
        <v>18519.69</v>
      </c>
      <c r="I235" s="46">
        <v>740.79</v>
      </c>
      <c r="J235" s="46">
        <v>73337.98</v>
      </c>
      <c r="K235" s="46">
        <v>17163836.28325382</v>
      </c>
      <c r="L235" s="46">
        <v>3544511.509846717</v>
      </c>
      <c r="M235" s="47">
        <v>13619324.7734071</v>
      </c>
      <c r="N235" s="46">
        <v>0</v>
      </c>
      <c r="O235" s="46">
        <v>0</v>
      </c>
      <c r="P235" s="46">
        <v>0</v>
      </c>
      <c r="Q235" s="30">
        <f t="shared" si="3"/>
        <v>15350058.0934071</v>
      </c>
    </row>
    <row r="236" spans="1:17" ht="12.75">
      <c r="A236" s="53">
        <v>225</v>
      </c>
      <c r="B236" s="44" t="s">
        <v>256</v>
      </c>
      <c r="C236" s="45">
        <v>0.407710788529107</v>
      </c>
      <c r="D236" s="46">
        <v>179453.8</v>
      </c>
      <c r="E236" s="46">
        <v>35480.17</v>
      </c>
      <c r="F236" s="46">
        <v>143973.63</v>
      </c>
      <c r="G236" s="46">
        <v>11315.81</v>
      </c>
      <c r="H236" s="46">
        <v>2263.16</v>
      </c>
      <c r="I236" s="46">
        <v>90.53</v>
      </c>
      <c r="J236" s="46">
        <v>8962.12</v>
      </c>
      <c r="K236" s="46">
        <v>2097471.844343633</v>
      </c>
      <c r="L236" s="46">
        <v>433149.806747815</v>
      </c>
      <c r="M236" s="47">
        <v>1664322.0375958178</v>
      </c>
      <c r="N236" s="46">
        <v>0</v>
      </c>
      <c r="O236" s="46">
        <v>0</v>
      </c>
      <c r="P236" s="46">
        <v>0</v>
      </c>
      <c r="Q236" s="30">
        <f t="shared" si="3"/>
        <v>1817257.7875958178</v>
      </c>
    </row>
    <row r="237" spans="1:17" ht="12.75">
      <c r="A237" s="53">
        <v>226</v>
      </c>
      <c r="B237" s="44" t="s">
        <v>257</v>
      </c>
      <c r="C237" s="45">
        <v>0.447297431710377</v>
      </c>
      <c r="D237" s="46">
        <v>590193.61</v>
      </c>
      <c r="E237" s="46">
        <v>106827.69</v>
      </c>
      <c r="F237" s="46">
        <v>483365.92</v>
      </c>
      <c r="G237" s="46">
        <v>12414.53</v>
      </c>
      <c r="H237" s="46">
        <v>2482.91</v>
      </c>
      <c r="I237" s="46">
        <v>99.32</v>
      </c>
      <c r="J237" s="46">
        <v>9832.3</v>
      </c>
      <c r="K237" s="46">
        <v>2301125.7077725274</v>
      </c>
      <c r="L237" s="46">
        <v>475206.4142811181</v>
      </c>
      <c r="M237" s="47">
        <v>1825919.2934914092</v>
      </c>
      <c r="N237" s="46">
        <v>0</v>
      </c>
      <c r="O237" s="46">
        <v>0</v>
      </c>
      <c r="P237" s="46">
        <v>0</v>
      </c>
      <c r="Q237" s="30">
        <f t="shared" si="3"/>
        <v>2319117.513491409</v>
      </c>
    </row>
    <row r="238" spans="1:17" ht="12.75">
      <c r="A238" s="53">
        <v>227</v>
      </c>
      <c r="B238" s="44" t="s">
        <v>258</v>
      </c>
      <c r="C238" s="45">
        <v>0.093974688141997</v>
      </c>
      <c r="D238" s="46">
        <v>86942.91</v>
      </c>
      <c r="E238" s="46">
        <v>16949.34</v>
      </c>
      <c r="F238" s="46">
        <v>69993.57</v>
      </c>
      <c r="G238" s="46">
        <v>2608.23</v>
      </c>
      <c r="H238" s="46">
        <v>521.65</v>
      </c>
      <c r="I238" s="46">
        <v>20.87</v>
      </c>
      <c r="J238" s="46">
        <v>2065.71</v>
      </c>
      <c r="K238" s="46">
        <v>483453.7127498818</v>
      </c>
      <c r="L238" s="46">
        <v>99838.25055709263</v>
      </c>
      <c r="M238" s="47">
        <v>383615.4621927891</v>
      </c>
      <c r="N238" s="46">
        <v>0</v>
      </c>
      <c r="O238" s="46">
        <v>0</v>
      </c>
      <c r="P238" s="46">
        <v>0</v>
      </c>
      <c r="Q238" s="30">
        <f t="shared" si="3"/>
        <v>455674.74219278916</v>
      </c>
    </row>
    <row r="239" spans="1:17" ht="12.75">
      <c r="A239" s="53">
        <v>228</v>
      </c>
      <c r="B239" s="44" t="s">
        <v>259</v>
      </c>
      <c r="C239" s="45">
        <v>0.102175272121682</v>
      </c>
      <c r="D239" s="46">
        <v>13860.11</v>
      </c>
      <c r="E239" s="46">
        <v>2748.54</v>
      </c>
      <c r="F239" s="46">
        <v>11111.57</v>
      </c>
      <c r="G239" s="46">
        <v>2835.84</v>
      </c>
      <c r="H239" s="46">
        <v>567.17</v>
      </c>
      <c r="I239" s="46">
        <v>22.69</v>
      </c>
      <c r="J239" s="46">
        <v>2245.98</v>
      </c>
      <c r="K239" s="46">
        <v>525641.6827762633</v>
      </c>
      <c r="L239" s="46">
        <v>108550.44474476614</v>
      </c>
      <c r="M239" s="47">
        <v>417091.2380314972</v>
      </c>
      <c r="N239" s="46">
        <v>0</v>
      </c>
      <c r="O239" s="46">
        <v>0</v>
      </c>
      <c r="P239" s="46">
        <v>0</v>
      </c>
      <c r="Q239" s="30">
        <f t="shared" si="3"/>
        <v>430448.7880314972</v>
      </c>
    </row>
    <row r="240" spans="1:17" ht="12.75">
      <c r="A240" s="53">
        <v>229</v>
      </c>
      <c r="B240" s="44" t="s">
        <v>260</v>
      </c>
      <c r="C240" s="45">
        <v>0.086000726100369</v>
      </c>
      <c r="D240" s="46">
        <v>64653.62</v>
      </c>
      <c r="E240" s="46">
        <v>11423.46</v>
      </c>
      <c r="F240" s="46">
        <v>53230.16</v>
      </c>
      <c r="G240" s="46">
        <v>2386.91</v>
      </c>
      <c r="H240" s="46">
        <v>477.38</v>
      </c>
      <c r="I240" s="46">
        <v>19.1</v>
      </c>
      <c r="J240" s="46">
        <v>1890.43</v>
      </c>
      <c r="K240" s="46">
        <v>442431.5747849209</v>
      </c>
      <c r="L240" s="46">
        <v>91366.7326657684</v>
      </c>
      <c r="M240" s="47">
        <v>351064.8421191525</v>
      </c>
      <c r="N240" s="46">
        <v>0</v>
      </c>
      <c r="O240" s="46">
        <v>0</v>
      </c>
      <c r="P240" s="46">
        <v>0</v>
      </c>
      <c r="Q240" s="30">
        <f t="shared" si="3"/>
        <v>406185.4321191525</v>
      </c>
    </row>
    <row r="241" spans="1:17" ht="12.75">
      <c r="A241" s="53">
        <v>230</v>
      </c>
      <c r="B241" s="44" t="s">
        <v>261</v>
      </c>
      <c r="C241" s="45">
        <v>0.06858271425238</v>
      </c>
      <c r="D241" s="46">
        <v>13784.04</v>
      </c>
      <c r="E241" s="46">
        <v>2414.95</v>
      </c>
      <c r="F241" s="46">
        <v>11369.09</v>
      </c>
      <c r="G241" s="46">
        <v>1903.49</v>
      </c>
      <c r="H241" s="46">
        <v>380.7</v>
      </c>
      <c r="I241" s="46">
        <v>15.23</v>
      </c>
      <c r="J241" s="46">
        <v>1507.56</v>
      </c>
      <c r="K241" s="46">
        <v>352824.4851480386</v>
      </c>
      <c r="L241" s="46">
        <v>72861.89322184196</v>
      </c>
      <c r="M241" s="47">
        <v>279962.59192619665</v>
      </c>
      <c r="N241" s="46">
        <v>0</v>
      </c>
      <c r="O241" s="46">
        <v>0</v>
      </c>
      <c r="P241" s="46">
        <v>0</v>
      </c>
      <c r="Q241" s="30">
        <f t="shared" si="3"/>
        <v>292839.2419261967</v>
      </c>
    </row>
    <row r="242" spans="1:17" ht="12.75">
      <c r="A242" s="53">
        <v>231</v>
      </c>
      <c r="B242" s="44" t="s">
        <v>262</v>
      </c>
      <c r="C242" s="45">
        <v>0.108655272810081</v>
      </c>
      <c r="D242" s="46">
        <v>91760.8275</v>
      </c>
      <c r="E242" s="46">
        <v>16228.3575</v>
      </c>
      <c r="F242" s="46">
        <v>75532.47</v>
      </c>
      <c r="G242" s="46">
        <v>3015.68</v>
      </c>
      <c r="H242" s="46">
        <v>603.14</v>
      </c>
      <c r="I242" s="46">
        <v>24.13</v>
      </c>
      <c r="J242" s="46">
        <v>2388.41</v>
      </c>
      <c r="K242" s="46">
        <v>558978.1023032536</v>
      </c>
      <c r="L242" s="46">
        <v>115434.83351923748</v>
      </c>
      <c r="M242" s="47">
        <v>443543.2687840161</v>
      </c>
      <c r="N242" s="46">
        <v>0</v>
      </c>
      <c r="O242" s="46">
        <v>0</v>
      </c>
      <c r="P242" s="46">
        <v>0</v>
      </c>
      <c r="Q242" s="30">
        <f t="shared" si="3"/>
        <v>521464.1487840161</v>
      </c>
    </row>
    <row r="243" spans="1:17" ht="12.75">
      <c r="A243" s="53">
        <v>232</v>
      </c>
      <c r="B243" s="44" t="s">
        <v>263</v>
      </c>
      <c r="C243" s="45">
        <v>0.075693503896896</v>
      </c>
      <c r="D243" s="46">
        <v>43609.62</v>
      </c>
      <c r="E243" s="46">
        <v>8880.51</v>
      </c>
      <c r="F243" s="46">
        <v>34729.11</v>
      </c>
      <c r="G243" s="46">
        <v>2100.84</v>
      </c>
      <c r="H243" s="46">
        <v>420.17</v>
      </c>
      <c r="I243" s="46">
        <v>16.81</v>
      </c>
      <c r="J243" s="46">
        <v>1663.86</v>
      </c>
      <c r="K243" s="46">
        <v>389405.9772858231</v>
      </c>
      <c r="L243" s="46">
        <v>80416.42845476573</v>
      </c>
      <c r="M243" s="47">
        <v>308989.5488310574</v>
      </c>
      <c r="N243" s="46">
        <v>0</v>
      </c>
      <c r="O243" s="46">
        <v>0</v>
      </c>
      <c r="P243" s="46">
        <v>0</v>
      </c>
      <c r="Q243" s="30">
        <f t="shared" si="3"/>
        <v>345382.51883105736</v>
      </c>
    </row>
    <row r="244" spans="1:17" ht="12.75">
      <c r="A244" s="53">
        <v>233</v>
      </c>
      <c r="B244" s="44" t="s">
        <v>264</v>
      </c>
      <c r="C244" s="45">
        <v>0.724483849361167</v>
      </c>
      <c r="D244" s="46">
        <v>2124536.58</v>
      </c>
      <c r="E244" s="46">
        <v>393450.86</v>
      </c>
      <c r="F244" s="46">
        <v>1731085.72</v>
      </c>
      <c r="G244" s="46">
        <v>20107.69</v>
      </c>
      <c r="H244" s="46">
        <v>4021.54</v>
      </c>
      <c r="I244" s="46">
        <v>160.86</v>
      </c>
      <c r="J244" s="46">
        <v>15925.29</v>
      </c>
      <c r="K244" s="46">
        <v>3727113.776854238</v>
      </c>
      <c r="L244" s="46">
        <v>769687.8323813257</v>
      </c>
      <c r="M244" s="47">
        <v>2957425.9444729122</v>
      </c>
      <c r="N244" s="46">
        <v>0</v>
      </c>
      <c r="O244" s="46">
        <v>0</v>
      </c>
      <c r="P244" s="46">
        <v>0</v>
      </c>
      <c r="Q244" s="30">
        <f t="shared" si="3"/>
        <v>4704436.9544729125</v>
      </c>
    </row>
    <row r="245" spans="1:17" ht="12.75">
      <c r="A245" s="53">
        <v>234</v>
      </c>
      <c r="B245" s="44" t="s">
        <v>265</v>
      </c>
      <c r="C245" s="45">
        <v>0.097727469551119</v>
      </c>
      <c r="D245" s="46">
        <v>49919.48</v>
      </c>
      <c r="E245" s="46">
        <v>10028.01</v>
      </c>
      <c r="F245" s="46">
        <v>39891.47</v>
      </c>
      <c r="G245" s="46">
        <v>2712.38</v>
      </c>
      <c r="H245" s="46">
        <v>542.48</v>
      </c>
      <c r="I245" s="46">
        <v>21.7</v>
      </c>
      <c r="J245" s="46">
        <v>2148.2</v>
      </c>
      <c r="K245" s="46">
        <v>502760.0202176686</v>
      </c>
      <c r="L245" s="46">
        <v>103825.16159266565</v>
      </c>
      <c r="M245" s="47">
        <v>398934.85862500296</v>
      </c>
      <c r="N245" s="46">
        <v>0</v>
      </c>
      <c r="O245" s="46">
        <v>0</v>
      </c>
      <c r="P245" s="46">
        <v>0</v>
      </c>
      <c r="Q245" s="30">
        <f t="shared" si="3"/>
        <v>440974.52862500295</v>
      </c>
    </row>
    <row r="246" spans="1:17" ht="12.75">
      <c r="A246" s="53">
        <v>235</v>
      </c>
      <c r="B246" s="44" t="s">
        <v>266</v>
      </c>
      <c r="C246" s="45">
        <v>0.124684383550364</v>
      </c>
      <c r="D246" s="46">
        <v>114709.90000000001</v>
      </c>
      <c r="E246" s="46">
        <v>21715.16</v>
      </c>
      <c r="F246" s="46">
        <v>92994.74</v>
      </c>
      <c r="G246" s="46">
        <v>3460.54</v>
      </c>
      <c r="H246" s="46">
        <v>692.11</v>
      </c>
      <c r="I246" s="46">
        <v>27.68</v>
      </c>
      <c r="J246" s="46">
        <v>2740.75</v>
      </c>
      <c r="K246" s="46">
        <v>641439.9781219736</v>
      </c>
      <c r="L246" s="46">
        <v>132464.03436468547</v>
      </c>
      <c r="M246" s="47">
        <v>508975.94375728804</v>
      </c>
      <c r="N246" s="46">
        <v>0</v>
      </c>
      <c r="O246" s="46">
        <v>0</v>
      </c>
      <c r="P246" s="46">
        <v>0</v>
      </c>
      <c r="Q246" s="30">
        <f t="shared" si="3"/>
        <v>604711.433757288</v>
      </c>
    </row>
    <row r="247" spans="1:17" ht="12.75">
      <c r="A247" s="53">
        <v>236</v>
      </c>
      <c r="B247" s="44" t="s">
        <v>267</v>
      </c>
      <c r="C247" s="45">
        <v>0.298728585018007</v>
      </c>
      <c r="D247" s="46">
        <v>132306.07</v>
      </c>
      <c r="E247" s="46">
        <v>25978.49</v>
      </c>
      <c r="F247" s="46">
        <v>106327.58</v>
      </c>
      <c r="G247" s="46">
        <v>8291.06</v>
      </c>
      <c r="H247" s="46">
        <v>1658.21</v>
      </c>
      <c r="I247" s="46">
        <v>66.33</v>
      </c>
      <c r="J247" s="46">
        <v>6566.52</v>
      </c>
      <c r="K247" s="46">
        <v>1536812.0385829923</v>
      </c>
      <c r="L247" s="46">
        <v>317367.69477944885</v>
      </c>
      <c r="M247" s="47">
        <v>1219444.3438035434</v>
      </c>
      <c r="N247" s="46">
        <v>0</v>
      </c>
      <c r="O247" s="46">
        <v>0</v>
      </c>
      <c r="P247" s="46">
        <v>0</v>
      </c>
      <c r="Q247" s="30">
        <f t="shared" si="3"/>
        <v>1332338.4438035435</v>
      </c>
    </row>
    <row r="248" spans="1:17" ht="12.75">
      <c r="A248" s="53">
        <v>237</v>
      </c>
      <c r="B248" s="44" t="s">
        <v>268</v>
      </c>
      <c r="C248" s="45">
        <v>0.065935549622933</v>
      </c>
      <c r="D248" s="46">
        <v>28406.36</v>
      </c>
      <c r="E248" s="46">
        <v>4458.63</v>
      </c>
      <c r="F248" s="46">
        <v>23947.73</v>
      </c>
      <c r="G248" s="46">
        <v>1830</v>
      </c>
      <c r="H248" s="46">
        <v>366</v>
      </c>
      <c r="I248" s="46">
        <v>14.64</v>
      </c>
      <c r="J248" s="46">
        <v>1449.36</v>
      </c>
      <c r="K248" s="46">
        <v>339206.16650415247</v>
      </c>
      <c r="L248" s="46">
        <v>70049.64519868695</v>
      </c>
      <c r="M248" s="47">
        <v>269156.5213054655</v>
      </c>
      <c r="N248" s="46">
        <v>0</v>
      </c>
      <c r="O248" s="46">
        <v>0</v>
      </c>
      <c r="P248" s="46">
        <v>0</v>
      </c>
      <c r="Q248" s="30">
        <f t="shared" si="3"/>
        <v>294553.6113054655</v>
      </c>
    </row>
    <row r="249" spans="1:17" ht="12.75">
      <c r="A249" s="53">
        <v>238</v>
      </c>
      <c r="B249" s="44" t="s">
        <v>269</v>
      </c>
      <c r="C249" s="45">
        <v>0.342592217141962</v>
      </c>
      <c r="D249" s="46">
        <v>1123533.3199999998</v>
      </c>
      <c r="E249" s="46">
        <v>213141.37</v>
      </c>
      <c r="F249" s="46">
        <v>910391.95</v>
      </c>
      <c r="G249" s="46">
        <v>9508.48</v>
      </c>
      <c r="H249" s="46">
        <v>1901.7</v>
      </c>
      <c r="I249" s="46">
        <v>76.07</v>
      </c>
      <c r="J249" s="46">
        <v>7530.71</v>
      </c>
      <c r="K249" s="46">
        <v>1762468.6756474255</v>
      </c>
      <c r="L249" s="46">
        <v>363968.10178947344</v>
      </c>
      <c r="M249" s="47">
        <v>1398500.5738579521</v>
      </c>
      <c r="N249" s="46">
        <v>0</v>
      </c>
      <c r="O249" s="46">
        <v>0</v>
      </c>
      <c r="P249" s="46">
        <v>0</v>
      </c>
      <c r="Q249" s="30">
        <f t="shared" si="3"/>
        <v>2316423.233857952</v>
      </c>
    </row>
    <row r="250" spans="1:17" ht="12.75">
      <c r="A250" s="53">
        <v>239</v>
      </c>
      <c r="B250" s="44" t="s">
        <v>270</v>
      </c>
      <c r="C250" s="45">
        <v>0.208105616699212</v>
      </c>
      <c r="D250" s="46">
        <v>303464.64</v>
      </c>
      <c r="E250" s="46">
        <v>53912.99</v>
      </c>
      <c r="F250" s="46">
        <v>249551.65</v>
      </c>
      <c r="G250" s="46">
        <v>5775.88</v>
      </c>
      <c r="H250" s="46">
        <v>1155.18</v>
      </c>
      <c r="I250" s="46">
        <v>46.21</v>
      </c>
      <c r="J250" s="46">
        <v>4574.49</v>
      </c>
      <c r="K250" s="46">
        <v>1070601.455644262</v>
      </c>
      <c r="L250" s="46">
        <v>221090.34206330555</v>
      </c>
      <c r="M250" s="47">
        <v>849511.1135809566</v>
      </c>
      <c r="N250" s="46">
        <v>0</v>
      </c>
      <c r="O250" s="46">
        <v>0</v>
      </c>
      <c r="P250" s="46">
        <v>0</v>
      </c>
      <c r="Q250" s="30">
        <f t="shared" si="3"/>
        <v>1103637.2535809565</v>
      </c>
    </row>
    <row r="251" spans="1:17" ht="12.75">
      <c r="A251" s="53">
        <v>240</v>
      </c>
      <c r="B251" s="44" t="s">
        <v>271</v>
      </c>
      <c r="C251" s="45">
        <v>0.125762053615053</v>
      </c>
      <c r="D251" s="46">
        <v>60547.62</v>
      </c>
      <c r="E251" s="46">
        <v>10806.64</v>
      </c>
      <c r="F251" s="46">
        <v>49740.98</v>
      </c>
      <c r="G251" s="46">
        <v>3490.46</v>
      </c>
      <c r="H251" s="46">
        <v>698.09</v>
      </c>
      <c r="I251" s="46">
        <v>27.92</v>
      </c>
      <c r="J251" s="46">
        <v>2764.45</v>
      </c>
      <c r="K251" s="46">
        <v>646983.9508852463</v>
      </c>
      <c r="L251" s="46">
        <v>133608.86473768065</v>
      </c>
      <c r="M251" s="47">
        <v>513375.0861475657</v>
      </c>
      <c r="N251" s="46">
        <v>0</v>
      </c>
      <c r="O251" s="46">
        <v>0</v>
      </c>
      <c r="P251" s="46">
        <v>0</v>
      </c>
      <c r="Q251" s="30">
        <f t="shared" si="3"/>
        <v>565880.5161475657</v>
      </c>
    </row>
    <row r="252" spans="1:17" ht="12.75">
      <c r="A252" s="53">
        <v>241</v>
      </c>
      <c r="B252" s="44" t="s">
        <v>272</v>
      </c>
      <c r="C252" s="45">
        <v>0.41125088195699</v>
      </c>
      <c r="D252" s="46">
        <v>768907.3800000001</v>
      </c>
      <c r="E252" s="46">
        <v>148487.81000000003</v>
      </c>
      <c r="F252" s="46">
        <v>620419.5700000001</v>
      </c>
      <c r="G252" s="46">
        <v>11414.06</v>
      </c>
      <c r="H252" s="46">
        <v>2282.81</v>
      </c>
      <c r="I252" s="46">
        <v>91.31</v>
      </c>
      <c r="J252" s="46">
        <v>9039.94</v>
      </c>
      <c r="K252" s="46">
        <v>2115683.8132511172</v>
      </c>
      <c r="L252" s="46">
        <v>436910.71657645947</v>
      </c>
      <c r="M252" s="47">
        <v>1678773.096674658</v>
      </c>
      <c r="N252" s="46">
        <v>0</v>
      </c>
      <c r="O252" s="46">
        <v>0</v>
      </c>
      <c r="P252" s="46">
        <v>0</v>
      </c>
      <c r="Q252" s="30">
        <f t="shared" si="3"/>
        <v>2308232.606674658</v>
      </c>
    </row>
    <row r="253" spans="1:17" ht="12.75">
      <c r="A253" s="53">
        <v>242</v>
      </c>
      <c r="B253" s="44" t="s">
        <v>273</v>
      </c>
      <c r="C253" s="45">
        <v>0.101724357392143</v>
      </c>
      <c r="D253" s="46">
        <v>60886.63</v>
      </c>
      <c r="E253" s="46">
        <v>11704.86</v>
      </c>
      <c r="F253" s="46">
        <v>49181.77</v>
      </c>
      <c r="G253" s="46">
        <v>2823.31</v>
      </c>
      <c r="H253" s="46">
        <v>564.66</v>
      </c>
      <c r="I253" s="46">
        <v>22.59</v>
      </c>
      <c r="J253" s="46">
        <v>2236.06</v>
      </c>
      <c r="K253" s="46">
        <v>523322.03082210995</v>
      </c>
      <c r="L253" s="46">
        <v>108071.47487993998</v>
      </c>
      <c r="M253" s="47">
        <v>415250.55594217</v>
      </c>
      <c r="N253" s="46">
        <v>0</v>
      </c>
      <c r="O253" s="46">
        <v>0</v>
      </c>
      <c r="P253" s="46">
        <v>0</v>
      </c>
      <c r="Q253" s="30">
        <f t="shared" si="3"/>
        <v>466668.38594217</v>
      </c>
    </row>
    <row r="254" spans="1:17" ht="12.75">
      <c r="A254" s="53">
        <v>243</v>
      </c>
      <c r="B254" s="44" t="s">
        <v>274</v>
      </c>
      <c r="C254" s="45">
        <v>0.294238198304966</v>
      </c>
      <c r="D254" s="46">
        <v>526716.14</v>
      </c>
      <c r="E254" s="46">
        <v>98260.14</v>
      </c>
      <c r="F254" s="46">
        <v>428456</v>
      </c>
      <c r="G254" s="46">
        <v>8166.43</v>
      </c>
      <c r="H254" s="46">
        <v>1633.29</v>
      </c>
      <c r="I254" s="46">
        <v>65.33</v>
      </c>
      <c r="J254" s="46">
        <v>6467.81</v>
      </c>
      <c r="K254" s="46">
        <v>1513711.0948685247</v>
      </c>
      <c r="L254" s="46">
        <v>312597.1419325512</v>
      </c>
      <c r="M254" s="47">
        <v>1201113.9529359734</v>
      </c>
      <c r="N254" s="46">
        <v>0</v>
      </c>
      <c r="O254" s="46">
        <v>0</v>
      </c>
      <c r="P254" s="46">
        <v>0</v>
      </c>
      <c r="Q254" s="30">
        <f t="shared" si="3"/>
        <v>1636037.7629359735</v>
      </c>
    </row>
    <row r="255" spans="1:24" ht="12.75">
      <c r="A255" s="53">
        <v>244</v>
      </c>
      <c r="B255" s="44" t="s">
        <v>275</v>
      </c>
      <c r="C255" s="45">
        <v>0.320251308152796</v>
      </c>
      <c r="D255" s="46">
        <v>356758.09</v>
      </c>
      <c r="E255" s="46">
        <v>67013.07</v>
      </c>
      <c r="F255" s="46">
        <v>289745.02</v>
      </c>
      <c r="G255" s="46">
        <v>8888.41</v>
      </c>
      <c r="H255" s="46">
        <v>1777.68</v>
      </c>
      <c r="I255" s="46">
        <v>71.11</v>
      </c>
      <c r="J255" s="46">
        <v>7039.62</v>
      </c>
      <c r="K255" s="46">
        <v>1647535.8604262415</v>
      </c>
      <c r="L255" s="46">
        <v>340233.39431027306</v>
      </c>
      <c r="M255" s="47">
        <v>1307302.4661159685</v>
      </c>
      <c r="N255" s="46">
        <v>0</v>
      </c>
      <c r="O255" s="46">
        <v>0</v>
      </c>
      <c r="P255" s="46">
        <v>0</v>
      </c>
      <c r="Q255" s="30">
        <f t="shared" si="3"/>
        <v>1604087.1061159684</v>
      </c>
      <c r="X255" s="26"/>
    </row>
    <row r="256" spans="1:17" ht="12.75">
      <c r="A256" s="53">
        <v>245</v>
      </c>
      <c r="B256" s="44" t="s">
        <v>276</v>
      </c>
      <c r="C256" s="45">
        <v>0.108292714208198</v>
      </c>
      <c r="D256" s="46">
        <v>18359.73</v>
      </c>
      <c r="E256" s="46">
        <v>3169.11</v>
      </c>
      <c r="F256" s="46">
        <v>15190.62</v>
      </c>
      <c r="G256" s="46">
        <v>3005.61</v>
      </c>
      <c r="H256" s="46">
        <v>601.12</v>
      </c>
      <c r="I256" s="46">
        <v>24.04</v>
      </c>
      <c r="J256" s="46">
        <v>2380.45</v>
      </c>
      <c r="K256" s="46">
        <v>557113.0145688485</v>
      </c>
      <c r="L256" s="46">
        <v>115049.68258476436</v>
      </c>
      <c r="M256" s="47">
        <v>442063.33198408416</v>
      </c>
      <c r="N256" s="46">
        <v>0</v>
      </c>
      <c r="O256" s="46">
        <v>0</v>
      </c>
      <c r="P256" s="46">
        <v>0</v>
      </c>
      <c r="Q256" s="30">
        <f t="shared" si="3"/>
        <v>459634.40198408416</v>
      </c>
    </row>
    <row r="257" spans="1:17" ht="12.75">
      <c r="A257" s="53">
        <v>246</v>
      </c>
      <c r="B257" s="48" t="s">
        <v>277</v>
      </c>
      <c r="C257" s="49">
        <v>0.293788811533006</v>
      </c>
      <c r="D257" s="50">
        <v>50542.090000000004</v>
      </c>
      <c r="E257" s="50">
        <v>8279.26</v>
      </c>
      <c r="F257" s="50">
        <v>42262.83</v>
      </c>
      <c r="G257" s="50">
        <v>8153.96</v>
      </c>
      <c r="H257" s="50">
        <v>1630.79</v>
      </c>
      <c r="I257" s="50">
        <v>65.23</v>
      </c>
      <c r="J257" s="50">
        <v>6457.94</v>
      </c>
      <c r="K257" s="50">
        <v>1511399.3946565834</v>
      </c>
      <c r="L257" s="50">
        <v>312119.779778378</v>
      </c>
      <c r="M257" s="51">
        <v>1199279.6148782053</v>
      </c>
      <c r="N257" s="50">
        <v>0</v>
      </c>
      <c r="O257" s="50">
        <v>0</v>
      </c>
      <c r="P257" s="50">
        <v>0</v>
      </c>
      <c r="Q257" s="31">
        <f t="shared" si="3"/>
        <v>1248000.3848782054</v>
      </c>
    </row>
    <row r="258" spans="1:24" ht="20.4">
      <c r="A258" s="55"/>
      <c r="B258" s="54" t="s">
        <v>10</v>
      </c>
      <c r="C258" s="27">
        <f>SUM(C12:C257)</f>
        <v>99.99999999999991</v>
      </c>
      <c r="D258" s="9">
        <f>SUM(D12:D257)</f>
        <v>172008950.1275001</v>
      </c>
      <c r="E258" s="9">
        <f aca="true" t="shared" si="4" ref="E258:M258">SUM(E12:E257)</f>
        <v>31979354.79750001</v>
      </c>
      <c r="F258" s="9">
        <f t="shared" si="4"/>
        <v>140029595.33000004</v>
      </c>
      <c r="G258" s="9">
        <f t="shared" si="4"/>
        <v>2775449.550000001</v>
      </c>
      <c r="H258" s="9">
        <f t="shared" si="4"/>
        <v>555090.1300000002</v>
      </c>
      <c r="I258" s="9">
        <f t="shared" si="4"/>
        <v>22203.640000000007</v>
      </c>
      <c r="J258" s="9">
        <f t="shared" si="4"/>
        <v>2198155.7800000017</v>
      </c>
      <c r="K258" s="9">
        <f t="shared" si="4"/>
        <v>514389932.2700002</v>
      </c>
      <c r="L258" s="9">
        <f t="shared" si="4"/>
        <v>106239481.07999997</v>
      </c>
      <c r="M258" s="29">
        <f t="shared" si="4"/>
        <v>408150451.19000024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550378202.3000004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34"/>
    </row>
    <row r="266" spans="1:17" ht="15.6">
      <c r="A266" s="1"/>
      <c r="B266" s="17" t="s">
        <v>312</v>
      </c>
      <c r="C266" s="5"/>
      <c r="D266" s="1"/>
      <c r="E266" s="1"/>
      <c r="F266" s="1"/>
      <c r="G266" s="1"/>
      <c r="H266" s="79"/>
      <c r="I266" s="79"/>
      <c r="J266" s="79"/>
      <c r="K266" s="79"/>
      <c r="L266" s="79"/>
      <c r="M266" s="6"/>
      <c r="N266" s="6"/>
      <c r="O266" s="6"/>
      <c r="P266" s="6"/>
      <c r="Q266" s="18"/>
    </row>
    <row r="267" spans="1:17" ht="15.6">
      <c r="A267" s="1"/>
      <c r="B267" s="1"/>
      <c r="C267" s="5"/>
      <c r="D267" s="1"/>
      <c r="E267" s="1"/>
      <c r="F267" s="1"/>
      <c r="G267" s="83"/>
      <c r="H267" s="83"/>
      <c r="I267" s="83"/>
      <c r="J267" s="83"/>
      <c r="K267" s="18"/>
      <c r="L267" s="79"/>
      <c r="M267" s="79"/>
      <c r="N267" s="79"/>
      <c r="O267" s="79"/>
      <c r="P267" s="79"/>
      <c r="Q267" s="79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78"/>
      <c r="M268" s="78"/>
      <c r="N268" s="78"/>
      <c r="O268" s="78"/>
      <c r="P268" s="78"/>
      <c r="Q268" s="78"/>
    </row>
    <row r="269" spans="1:17" ht="15.6">
      <c r="A269" s="1"/>
      <c r="B269" s="1"/>
      <c r="C269" s="5"/>
      <c r="D269" s="1"/>
      <c r="E269" s="1"/>
      <c r="F269" s="1"/>
      <c r="G269" s="75"/>
      <c r="H269" s="75"/>
      <c r="I269" s="75"/>
      <c r="J269" s="75"/>
      <c r="K269" s="20"/>
      <c r="L269" s="75"/>
      <c r="M269" s="75"/>
      <c r="N269" s="75"/>
      <c r="O269" s="75"/>
      <c r="P269" s="75"/>
      <c r="Q269" s="75"/>
    </row>
    <row r="270" spans="1:17" ht="16.8">
      <c r="A270" s="6"/>
      <c r="B270" s="16"/>
      <c r="C270" s="16"/>
      <c r="D270" s="24"/>
      <c r="E270" s="16"/>
      <c r="F270" s="16"/>
      <c r="G270" s="16"/>
      <c r="H270" s="75"/>
      <c r="I270" s="75"/>
      <c r="J270" s="75"/>
      <c r="K270" s="75"/>
      <c r="L270" s="75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</sheetData>
  <mergeCells count="12">
    <mergeCell ref="A10:A11"/>
    <mergeCell ref="B10:B11"/>
    <mergeCell ref="C10:C11"/>
    <mergeCell ref="Q10:Q11"/>
    <mergeCell ref="G269:J269"/>
    <mergeCell ref="L269:Q269"/>
    <mergeCell ref="H270:L270"/>
    <mergeCell ref="H266:L266"/>
    <mergeCell ref="G267:J267"/>
    <mergeCell ref="L267:Q267"/>
    <mergeCell ref="G268:J268"/>
    <mergeCell ref="L268:Q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2023-11-01T18:45:48Z</cp:lastPrinted>
  <dcterms:created xsi:type="dcterms:W3CDTF">2014-03-27T18:08:37Z</dcterms:created>
  <dcterms:modified xsi:type="dcterms:W3CDTF">2023-11-01T18:48:26Z</dcterms:modified>
  <cp:category/>
  <cp:version/>
  <cp:contentType/>
  <cp:contentStatus/>
</cp:coreProperties>
</file>