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4" activeTab="1"/>
  </bookViews>
  <sheets>
    <sheet name="01-2022" sheetId="9" r:id="rId1"/>
    <sheet name="02-2022" sheetId="7" r:id="rId2"/>
    <sheet name="03-2022" sheetId="10" state="hidden" r:id="rId3"/>
    <sheet name="04-2022" sheetId="11" state="hidden" r:id="rId4"/>
    <sheet name="05-2022" sheetId="12" state="hidden" r:id="rId5"/>
    <sheet name="06-2022" sheetId="13" state="hidden" r:id="rId6"/>
    <sheet name="07-2022" sheetId="14" state="hidden" r:id="rId7"/>
    <sheet name="08-2022" sheetId="16" state="hidden" r:id="rId8"/>
    <sheet name="09-2022" sheetId="17" state="hidden" r:id="rId9"/>
    <sheet name="10-2022" sheetId="18" state="hidden" r:id="rId10"/>
    <sheet name="11-2022" sheetId="19" state="hidden" r:id="rId11"/>
    <sheet name="12-2022" sheetId="20" state="hidden" r:id="rId12"/>
    <sheet name="acumulado no ano" sheetId="8" r:id="rId13"/>
  </sheets>
  <definedNames>
    <definedName name="_xlnm.Print_Area" localSheetId="0">'01-2022'!$A$1:$N$269</definedName>
    <definedName name="_xlnm.Print_Area" localSheetId="1">'02-2022'!$A$1:$N$270</definedName>
    <definedName name="_xlnm.Print_Area" localSheetId="2">'03-2022'!$A$1:$N$270</definedName>
    <definedName name="_xlnm.Print_Area" localSheetId="3">'04-2022'!$A$1:$N$270</definedName>
    <definedName name="_xlnm.Print_Area" localSheetId="4">'05-2022'!$A$1:$N$270</definedName>
    <definedName name="_xlnm.Print_Area" localSheetId="5">'06-2022'!$A$1:$N$270</definedName>
    <definedName name="_xlnm.Print_Area" localSheetId="6">'07-2022'!$A$1:$N$270</definedName>
    <definedName name="_xlnm.Print_Area" localSheetId="7">'08-2022'!$A$1:$N$270</definedName>
    <definedName name="_xlnm.Print_Area" localSheetId="8">'09-2022'!$A$1:$N$270</definedName>
    <definedName name="_xlnm.Print_Area" localSheetId="9">'10-2022'!$A$1:$N$270</definedName>
    <definedName name="_xlnm.Print_Area" localSheetId="10">'11-2022'!$A$1:$N$270</definedName>
    <definedName name="_xlnm.Print_Area" localSheetId="11">'12-2022'!$A$1:$N$270</definedName>
    <definedName name="_xlnm.Print_Area" localSheetId="12">'acumulado no ano'!$A$1:$N$260</definedName>
    <definedName name="_xlnm.Print_Titles" localSheetId="0">'01-2022'!$1:$11</definedName>
    <definedName name="_xlnm.Print_Titles" localSheetId="1">'02-2022'!$1:$11</definedName>
    <definedName name="_xlnm.Print_Titles" localSheetId="2">'03-2022'!$1:$11</definedName>
    <definedName name="_xlnm.Print_Titles" localSheetId="3">'04-2022'!$1:$11</definedName>
    <definedName name="_xlnm.Print_Titles" localSheetId="4">'05-2022'!$1:$11</definedName>
    <definedName name="_xlnm.Print_Titles" localSheetId="5">'06-2022'!$1:$11</definedName>
    <definedName name="_xlnm.Print_Titles" localSheetId="6">'07-2022'!$1:$11</definedName>
    <definedName name="_xlnm.Print_Titles" localSheetId="7">'08-2022'!$1:$11</definedName>
    <definedName name="_xlnm.Print_Titles" localSheetId="8">'09-2022'!$1:$11</definedName>
    <definedName name="_xlnm.Print_Titles" localSheetId="9">'10-2022'!$1:$11</definedName>
    <definedName name="_xlnm.Print_Titles" localSheetId="10">'11-2022'!$1:$11</definedName>
    <definedName name="_xlnm.Print_Titles" localSheetId="11">'12-2022'!$1:$11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<sst xmlns="http://schemas.openxmlformats.org/spreadsheetml/2006/main" count="864" uniqueCount="302">
  <si>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</si>
  <si>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</si>
  <si>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</si>
  <si>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</si>
  <si>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</si>
  <si>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</si>
  <si>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</si>
  <si>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</si>
  <si>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</si>
  <si>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</si>
  <si>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</si>
  <si>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</si>
  <si>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</si>
  <si>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</si>
  <si>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</si>
  <si>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</si>
  <si>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</si>
  <si>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</si>
  <si>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</si>
  <si>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</si>
  <si>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</si>
  <si>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</si>
  <si>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</si>
  <si>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</si>
  <si>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</si>
  <si>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</si>
  <si>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</si>
  <si>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</si>
  <si>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</si>
  <si>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</si>
  <si>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</si>
  <si>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</si>
  <si>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</si>
  <si>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</si>
  <si>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</si>
  <si>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</si>
  <si>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</si>
  <si>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</si>
  <si>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</si>
  <si>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</si>
  <si>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</si>
  <si>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</si>
  <si>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</si>
  <si>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</si>
  <si>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</si>
  <si>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</si>
  <si>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</si>
  <si>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</si>
  <si>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</si>
  <si>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</si>
  <si>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</si>
  <si>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</si>
  <si>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</si>
  <si>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</si>
  <si>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</si>
  <si>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</si>
  <si>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</si>
  <si>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</si>
  <si>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</si>
  <si>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</si>
  <si>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</si>
  <si>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</si>
  <si>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</si>
  <si>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</si>
  <si>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</si>
  <si>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</si>
  <si>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</si>
  <si>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</si>
  <si>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</si>
  <si>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</si>
  <si>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</si>
  <si>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</si>
  <si>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</si>
  <si>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</si>
  <si>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</si>
  <si>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</si>
  <si>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</si>
  <si>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</si>
  <si>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</si>
  <si>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</si>
  <si>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</si>
  <si>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</si>
  <si>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</si>
  <si>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</si>
  <si>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</si>
  <si>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</si>
  <si>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</si>
  <si>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</si>
  <si>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</si>
  <si>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</si>
  <si>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</si>
  <si>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</si>
  <si>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</si>
  <si>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</si>
  <si>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</si>
  <si>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</si>
  <si>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</si>
  <si>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</si>
  <si>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</si>
  <si>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</si>
  <si>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</si>
  <si>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</si>
  <si>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</si>
  <si>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</si>
  <si>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</si>
  <si>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</si>
  <si>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</si>
  <si>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</si>
  <si>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</si>
  <si>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</si>
  <si>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</si>
  <si>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</si>
  <si>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</si>
  <si>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</si>
  <si>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</si>
  <si>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</si>
  <si>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</si>
  <si>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</si>
  <si>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</si>
  <si>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</si>
  <si>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</si>
  <si>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</si>
  <si>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</si>
  <si>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</si>
  <si>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</si>
  <si>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</si>
  <si>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</si>
  <si>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</si>
  <si>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</si>
  <si>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</si>
  <si>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</si>
  <si>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</si>
  <si>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</si>
  <si>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</si>
  <si>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</si>
  <si>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</si>
  <si>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</si>
  <si>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</si>
  <si>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</si>
  <si>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</si>
  <si>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</si>
  <si>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</si>
  <si>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</si>
  <si>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</si>
  <si>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</si>
  <si>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</si>
  <si>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</si>
  <si>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</si>
  <si>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</si>
  <si>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</si>
  <si>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</si>
  <si>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</si>
  <si>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</si>
  <si>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</si>
  <si>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</si>
  <si>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</si>
  <si>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</si>
  <si>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</si>
  <si>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</si>
  <si>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</si>
  <si>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</si>
  <si>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</si>
  <si>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</si>
  <si>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</si>
  <si>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</si>
  <si>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</si>
  <si>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</si>
  <si>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</si>
  <si>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</si>
  <si>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</si>
  <si>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</si>
  <si>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</si>
  <si>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</si>
  <si>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</si>
  <si>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</si>
  <si>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</si>
  <si>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</si>
  <si>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</si>
  <si>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</si>
  <si>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</si>
  <si>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</si>
  <si>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</si>
  <si>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</si>
  <si>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</si>
  <si>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</si>
  <si>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</si>
  <si>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</si>
  <si>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</si>
  <si>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</si>
  <si>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</si>
  <si>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</si>
  <si>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</si>
  <si>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</si>
  <si>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</si>
  <si>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</si>
  <si>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</si>
  <si>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</si>
  <si>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</si>
  <si>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</si>
  <si>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</si>
  <si>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</si>
  <si>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</si>
  <si>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</si>
  <si>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</si>
  <si>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</si>
  <si>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</si>
  <si>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</si>
  <si>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</si>
  <si>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</si>
  <si>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</si>
  <si>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</si>
  <si>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</si>
  <si>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</si>
  <si>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</si>
  <si>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</si>
  <si>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</si>
  <si>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</si>
  <si>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</si>
  <si>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</si>
  <si>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</si>
  <si>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</si>
  <si>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</si>
  <si>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</si>
  <si>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</si>
  <si>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</si>
  <si>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</si>
  <si>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</si>
  <si>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</si>
  <si>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</si>
  <si>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</si>
  <si>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</si>
  <si>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</si>
  <si>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</si>
  <si>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</si>
  <si>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</si>
  <si>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</si>
  <si>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</si>
  <si>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</si>
  <si>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</si>
  <si>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</si>
  <si>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</si>
  <si>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</si>
  <si>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</si>
  <si>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</si>
  <si>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</si>
  <si>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</si>
  <si>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</si>
  <si>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</si>
  <si>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</si>
  <si>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</si>
  <si>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</si>
  <si>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</si>
  <si>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</si>
  <si>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</si>
  <si>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</si>
  <si>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</si>
  <si>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</si>
  <si>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</si>
  <si>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</si>
  <si>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</si>
  <si>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</si>
  <si>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</si>
  <si>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</si>
  <si>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</si>
  <si>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</si>
  <si>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</si>
  <si>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</si>
  <si>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</si>
  <si>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</si>
  <si>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</si>
  <si>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</si>
  <si>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</si>
  <si>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</si>
  <si>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</si>
  <si>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Goiânia, 14 de maio de 2021.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</si>
  <si>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</si>
  <si>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</si>
  <si>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Período Acumulado: 01/01/2022  a 31/01/2022  -   Valores em R$</t>
  </si>
  <si>
    <t>Período Acumulado: 01/02/2022  a 28/02/2022  -   Valores em R$</t>
  </si>
  <si>
    <t>Período Acumulado: 01/03/2022  a 31/03/2022  -   Valores em R$</t>
  </si>
  <si>
    <t>Goiânia, 08 de abril de 2022.</t>
  </si>
  <si>
    <t>Período Acumulado: 01/04/2022  a 30/04/2022  -   Valores em R$</t>
  </si>
  <si>
    <t>Período Acumulado: 01/05/2022  a 31/05/2022  -   Valores em R$</t>
  </si>
  <si>
    <t>Goiânia, 14 de junho de 2022.</t>
  </si>
  <si>
    <t>Período Acumulado: 01/06/2022  a 30/06/2022  -   Valores em R$</t>
  </si>
  <si>
    <t>Goiânia, 19 de julho de 2022.</t>
  </si>
  <si>
    <t>Período Acumulado: 01/07/2022  a 31/07/2022  -   Valores em R$</t>
  </si>
  <si>
    <t>Goiânia, 02 de agosto de 2022.</t>
  </si>
  <si>
    <t>Período Acumulado: 01/08/2022  a 31/08/2022  -   Valores em R$</t>
  </si>
  <si>
    <t>Goiânia, 20 de setembro de 2022.</t>
  </si>
  <si>
    <t>Período Acumulado: 01/09/2022  a 30/09/2022  -   Valores em R$</t>
  </si>
  <si>
    <t>Goiânia, 15 de outubro de 2022.</t>
  </si>
  <si>
    <t>Período Acumulado: 01/10/2022  a 31/10/2022  -   Valores em R$</t>
  </si>
  <si>
    <t>Goiânia, 16 de novembro de 2022.</t>
  </si>
  <si>
    <t>Período Acumulado: 01/11/2022  a 30/11/2022  -   Valores em R$</t>
  </si>
  <si>
    <t>Goiânia, 13 de dezembro de 2022.</t>
  </si>
  <si>
    <t>Período Acumulado: 01/12/2022  a 31/12/2022  -   Valores em R$</t>
  </si>
  <si>
    <t>Goiânia, 18 de janeiro de 2023.</t>
  </si>
  <si>
    <t>Goiânia, 18 de fevereiro de 2022.</t>
  </si>
  <si>
    <t>(2) O valores dos repasses do IPI-Exportação são referentes ao 1º, 2º e 3º decêndio do mês em questão.</t>
  </si>
  <si>
    <t>Período Acumulado: 01/01/2022  a  28/02/2022 -   Valores em R$</t>
  </si>
  <si>
    <t>Goiânia, 04 de março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</si>
</sst>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0" fontId="13" fillId="4" borderId="10" xfId="51" applyFont="1" applyFill="1" applyBorder="1" applyAlignment="1">
      <alignment vertical="center"/>
      <protection/>
    </xf>
    <xf numFmtId="4" fontId="14" fillId="3" borderId="11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2" xfId="0" applyNumberFormat="1" applyFont="1" applyBorder="1"/>
    <xf numFmtId="164" fontId="0" fillId="0" borderId="13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/>
    </xf>
    <xf numFmtId="164" fontId="0" fillId="0" borderId="0" xfId="63" applyFont="1"/>
    <xf numFmtId="4" fontId="14" fillId="3" borderId="11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4" fontId="14" fillId="3" borderId="17" xfId="51" applyNumberFormat="1" applyFont="1" applyFill="1" applyBorder="1" applyAlignment="1">
      <alignment vertical="center"/>
      <protection/>
    </xf>
    <xf numFmtId="4" fontId="13" fillId="18" borderId="18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9" xfId="0" applyNumberFormat="1" applyFont="1" applyBorder="1"/>
    <xf numFmtId="167" fontId="0" fillId="0" borderId="19" xfId="0" applyNumberFormat="1" applyFont="1" applyBorder="1" applyAlignment="1">
      <alignment horizontal="center"/>
    </xf>
    <xf numFmtId="164" fontId="0" fillId="0" borderId="20" xfId="63" applyFont="1" applyBorder="1" applyAlignment="1">
      <alignment horizontal="center"/>
    </xf>
    <xf numFmtId="164" fontId="0" fillId="0" borderId="21" xfId="63" applyFont="1" applyBorder="1" applyAlignment="1">
      <alignment horizontal="center"/>
    </xf>
    <xf numFmtId="4" fontId="13" fillId="18" borderId="22" xfId="51" applyNumberFormat="1" applyFont="1" applyFill="1" applyBorder="1" applyAlignment="1">
      <alignment vertical="center"/>
      <protection/>
    </xf>
    <xf numFmtId="0" fontId="40" fillId="0" borderId="23" xfId="0" applyNumberFormat="1" applyFont="1" applyBorder="1"/>
    <xf numFmtId="167" fontId="0" fillId="0" borderId="23" xfId="0" applyNumberFormat="1" applyFont="1" applyBorder="1" applyAlignment="1">
      <alignment horizontal="center"/>
    </xf>
    <xf numFmtId="164" fontId="0" fillId="0" borderId="24" xfId="63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0" fontId="40" fillId="0" borderId="26" xfId="0" applyNumberFormat="1" applyFont="1" applyBorder="1"/>
    <xf numFmtId="167" fontId="0" fillId="0" borderId="26" xfId="0" applyNumberFormat="1" applyFont="1" applyBorder="1" applyAlignment="1">
      <alignment horizontal="center"/>
    </xf>
    <xf numFmtId="164" fontId="0" fillId="0" borderId="27" xfId="63" applyFont="1" applyBorder="1" applyAlignment="1">
      <alignment horizontal="center"/>
    </xf>
    <xf numFmtId="164" fontId="0" fillId="0" borderId="28" xfId="63" applyFont="1" applyBorder="1" applyAlignment="1">
      <alignment horizontal="center"/>
    </xf>
    <xf numFmtId="0" fontId="13" fillId="4" borderId="29" xfId="51" applyFont="1" applyFill="1" applyBorder="1" applyAlignment="1">
      <alignment horizontal="center" vertical="center"/>
      <protection/>
    </xf>
    <xf numFmtId="0" fontId="13" fillId="4" borderId="30" xfId="5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center" vertical="center"/>
      <protection/>
    </xf>
    <xf numFmtId="0" fontId="16" fillId="3" borderId="14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4" xfId="51" applyNumberFormat="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2" xfId="51" applyFont="1" applyFill="1" applyBorder="1" applyAlignment="1">
      <alignment horizontal="centerContinuous" vertical="center" wrapText="1"/>
      <protection/>
    </xf>
    <xf numFmtId="0" fontId="12" fillId="19" borderId="33" xfId="51" applyFont="1" applyFill="1" applyBorder="1" applyAlignment="1">
      <alignment horizontal="centerContinuous" vertical="center" wrapText="1"/>
      <protection/>
    </xf>
    <xf numFmtId="0" fontId="12" fillId="19" borderId="12" xfId="51" applyFont="1" applyFill="1" applyBorder="1" applyAlignment="1">
      <alignment horizontal="centerContinuous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32" xfId="51" applyFont="1" applyFill="1" applyBorder="1" applyAlignment="1">
      <alignment horizontal="center" vertical="center" wrapText="1"/>
      <protection/>
    </xf>
    <xf numFmtId="0" fontId="40" fillId="21" borderId="19" xfId="0" applyNumberFormat="1" applyFont="1" applyFill="1" applyBorder="1"/>
    <xf numFmtId="0" fontId="22" fillId="4" borderId="0" xfId="51" applyFont="1" applyFill="1" applyAlignment="1">
      <alignment horizontal="center"/>
      <protection/>
    </xf>
    <xf numFmtId="0" fontId="10" fillId="19" borderId="34" xfId="51" applyFont="1" applyFill="1" applyBorder="1" applyAlignment="1">
      <alignment horizontal="center" vertical="center" wrapText="1"/>
      <protection/>
    </xf>
    <xf numFmtId="0" fontId="10" fillId="19" borderId="35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0" fillId="19" borderId="13" xfId="51" applyFont="1" applyFill="1" applyBorder="1" applyAlignment="1">
      <alignment horizontal="center" vertical="center" textRotation="90" wrapText="1"/>
      <protection/>
    </xf>
    <xf numFmtId="0" fontId="10" fillId="19" borderId="13" xfId="51" applyFont="1" applyFill="1" applyBorder="1" applyAlignment="1">
      <alignment horizontal="center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" fillId="4" borderId="0" xfId="5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9"/>
      <c r="H2" s="39"/>
      <c r="I2" s="39"/>
      <c r="J2" s="39"/>
      <c r="K2" s="39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3" ht="19.8">
      <c r="A8" s="7"/>
      <c r="B8" s="40" t="s">
        <v>277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 t="s">
        <v>16</v>
      </c>
      <c r="C12" s="42">
        <v>0.163499805007271</v>
      </c>
      <c r="D12" s="43">
        <v>53081.16</v>
      </c>
      <c r="E12" s="43">
        <v>8887.14</v>
      </c>
      <c r="F12" s="43">
        <v>44194.02</v>
      </c>
      <c r="G12" s="43">
        <v>6209.11</v>
      </c>
      <c r="H12" s="43">
        <v>1241.82</v>
      </c>
      <c r="I12" s="43">
        <v>49.67</v>
      </c>
      <c r="J12" s="43">
        <v>4917.62</v>
      </c>
      <c r="K12" s="43">
        <v>651984.63</v>
      </c>
      <c r="L12" s="43">
        <v>146521.48</v>
      </c>
      <c r="M12" s="44">
        <v>505463.15</v>
      </c>
      <c r="N12" s="45">
        <f>+F12+J12+M12</f>
        <v>554574.79</v>
      </c>
    </row>
    <row r="13" spans="1:14" ht="12.75">
      <c r="A13" s="55">
        <v>2</v>
      </c>
      <c r="B13" s="46" t="s">
        <v>17</v>
      </c>
      <c r="C13" s="47">
        <v>0.148770947762699</v>
      </c>
      <c r="D13" s="48">
        <v>55542.01</v>
      </c>
      <c r="E13" s="48">
        <v>8781.88</v>
      </c>
      <c r="F13" s="48">
        <v>46760.13</v>
      </c>
      <c r="G13" s="48">
        <v>5649.78</v>
      </c>
      <c r="H13" s="48">
        <v>1129.96</v>
      </c>
      <c r="I13" s="48">
        <v>45.2</v>
      </c>
      <c r="J13" s="48">
        <v>4474.62</v>
      </c>
      <c r="K13" s="48">
        <v>591258.22</v>
      </c>
      <c r="L13" s="48">
        <v>131427.7</v>
      </c>
      <c r="M13" s="49">
        <v>459830.52</v>
      </c>
      <c r="N13" s="31">
        <f aca="true" t="shared" si="0" ref="N13:N76">+F13+J13+M13</f>
        <v>511065.27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125407.42</v>
      </c>
      <c r="E14" s="48">
        <v>21021.05</v>
      </c>
      <c r="F14" s="48">
        <v>104386.37</v>
      </c>
      <c r="G14" s="48">
        <v>11659.1</v>
      </c>
      <c r="H14" s="48">
        <v>2331.82</v>
      </c>
      <c r="I14" s="48">
        <v>93.27</v>
      </c>
      <c r="J14" s="48">
        <v>9234.01</v>
      </c>
      <c r="K14" s="48">
        <v>1220288.22</v>
      </c>
      <c r="L14" s="48">
        <v>271354.74</v>
      </c>
      <c r="M14" s="49">
        <v>948933.48</v>
      </c>
      <c r="N14" s="31">
        <f t="shared" si="0"/>
        <v>1062553.8599999999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7565.54</v>
      </c>
      <c r="E15" s="48">
        <v>1487.96</v>
      </c>
      <c r="F15" s="48">
        <v>6077.58</v>
      </c>
      <c r="G15" s="48">
        <v>2044.29</v>
      </c>
      <c r="H15" s="48">
        <v>408.86</v>
      </c>
      <c r="I15" s="48">
        <v>16.35</v>
      </c>
      <c r="J15" s="48">
        <v>1619.08</v>
      </c>
      <c r="K15" s="48">
        <v>214159.86</v>
      </c>
      <c r="L15" s="48">
        <v>47765.91</v>
      </c>
      <c r="M15" s="49">
        <v>166393.95</v>
      </c>
      <c r="N15" s="31">
        <f t="shared" si="0"/>
        <v>174090.61000000002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9521.95</v>
      </c>
      <c r="E16" s="48">
        <v>1666.19</v>
      </c>
      <c r="F16" s="48">
        <v>7855.76</v>
      </c>
      <c r="G16" s="48">
        <v>8563.44</v>
      </c>
      <c r="H16" s="48">
        <v>1712.69</v>
      </c>
      <c r="I16" s="48">
        <v>68.51</v>
      </c>
      <c r="J16" s="48">
        <v>6782.24</v>
      </c>
      <c r="K16" s="48">
        <v>896428.88</v>
      </c>
      <c r="L16" s="48">
        <v>199444.98</v>
      </c>
      <c r="M16" s="49">
        <v>696983.9</v>
      </c>
      <c r="N16" s="31">
        <f t="shared" si="0"/>
        <v>711621.9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9994.35</v>
      </c>
      <c r="E17" s="48">
        <v>1877.19</v>
      </c>
      <c r="F17" s="48">
        <v>8117.16</v>
      </c>
      <c r="G17" s="48">
        <v>2781.25</v>
      </c>
      <c r="H17" s="48">
        <v>556.25</v>
      </c>
      <c r="I17" s="48">
        <v>22.25</v>
      </c>
      <c r="J17" s="48">
        <v>2202.75</v>
      </c>
      <c r="K17" s="48">
        <v>295642.87</v>
      </c>
      <c r="L17" s="48">
        <v>69053.36</v>
      </c>
      <c r="M17" s="49">
        <v>226589.51</v>
      </c>
      <c r="N17" s="31">
        <f t="shared" si="0"/>
        <v>236909.42</v>
      </c>
    </row>
    <row r="18" spans="1:14" ht="12.75">
      <c r="A18" s="55">
        <v>7</v>
      </c>
      <c r="B18" s="46" t="s">
        <v>22</v>
      </c>
      <c r="C18" s="47">
        <v>0.300316928648587</v>
      </c>
      <c r="D18" s="48">
        <v>170825.35</v>
      </c>
      <c r="E18" s="48">
        <v>30115.34</v>
      </c>
      <c r="F18" s="48">
        <v>140710.01</v>
      </c>
      <c r="G18" s="48">
        <v>11404.91</v>
      </c>
      <c r="H18" s="48">
        <v>2280.98</v>
      </c>
      <c r="I18" s="48">
        <v>91.24</v>
      </c>
      <c r="J18" s="48">
        <v>9032.69</v>
      </c>
      <c r="K18" s="48">
        <v>1195884.54</v>
      </c>
      <c r="L18" s="48">
        <v>267531.12</v>
      </c>
      <c r="M18" s="49">
        <v>928353.42</v>
      </c>
      <c r="N18" s="31">
        <f t="shared" si="0"/>
        <v>1078096.12</v>
      </c>
    </row>
    <row r="19" spans="1:14" ht="12.75">
      <c r="A19" s="55">
        <v>8</v>
      </c>
      <c r="B19" s="46" t="s">
        <v>23</v>
      </c>
      <c r="C19" s="47">
        <v>0.573481377018535</v>
      </c>
      <c r="D19" s="48">
        <v>101019.69</v>
      </c>
      <c r="E19" s="48">
        <v>18694.18</v>
      </c>
      <c r="F19" s="48">
        <v>82325.51</v>
      </c>
      <c r="G19" s="48">
        <v>21778.68</v>
      </c>
      <c r="H19" s="48">
        <v>4355.74</v>
      </c>
      <c r="I19" s="48">
        <v>174.23</v>
      </c>
      <c r="J19" s="48">
        <v>17248.71</v>
      </c>
      <c r="K19" s="48">
        <v>2285327.25</v>
      </c>
      <c r="L19" s="48">
        <v>512472.75</v>
      </c>
      <c r="M19" s="49">
        <v>1772854.5</v>
      </c>
      <c r="N19" s="31">
        <f t="shared" si="0"/>
        <v>1872428.72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11499.98</v>
      </c>
      <c r="E20" s="48">
        <v>2298.74</v>
      </c>
      <c r="F20" s="48">
        <v>9201.24</v>
      </c>
      <c r="G20" s="48">
        <v>1961.51</v>
      </c>
      <c r="H20" s="48">
        <v>392.3</v>
      </c>
      <c r="I20" s="48">
        <v>15.69</v>
      </c>
      <c r="J20" s="48">
        <v>1553.52</v>
      </c>
      <c r="K20" s="48">
        <v>206003.89</v>
      </c>
      <c r="L20" s="48">
        <v>46321.75</v>
      </c>
      <c r="M20" s="49">
        <v>159682.14</v>
      </c>
      <c r="N20" s="31">
        <f>+F20+J20+M20</f>
        <v>170436.90000000002</v>
      </c>
    </row>
    <row r="21" spans="1:14" ht="12.75">
      <c r="A21" s="55">
        <v>10</v>
      </c>
      <c r="B21" s="46" t="s">
        <v>25</v>
      </c>
      <c r="C21" s="47">
        <v>0.8861117053073</v>
      </c>
      <c r="D21" s="48">
        <v>38080.9</v>
      </c>
      <c r="E21" s="48">
        <v>6470.58</v>
      </c>
      <c r="F21" s="48">
        <v>31610.32</v>
      </c>
      <c r="G21" s="48">
        <v>33651.2</v>
      </c>
      <c r="H21" s="48">
        <v>6730.24</v>
      </c>
      <c r="I21" s="48">
        <v>269.21</v>
      </c>
      <c r="J21" s="48">
        <v>26651.75</v>
      </c>
      <c r="K21" s="48">
        <v>3528465.46</v>
      </c>
      <c r="L21" s="48">
        <v>789281.29</v>
      </c>
      <c r="M21" s="49">
        <v>2739184.17</v>
      </c>
      <c r="N21" s="31">
        <f t="shared" si="0"/>
        <v>2797446.2399999998</v>
      </c>
    </row>
    <row r="22" spans="1:14" ht="12.75">
      <c r="A22" s="55">
        <v>11</v>
      </c>
      <c r="B22" s="46" t="s">
        <v>26</v>
      </c>
      <c r="C22" s="47">
        <v>0.158655648279502</v>
      </c>
      <c r="D22" s="48">
        <v>23640.08</v>
      </c>
      <c r="E22" s="48">
        <v>3777.75</v>
      </c>
      <c r="F22" s="48">
        <v>19862.33</v>
      </c>
      <c r="G22" s="48">
        <v>6025.15</v>
      </c>
      <c r="H22" s="48">
        <v>1205.03</v>
      </c>
      <c r="I22" s="48">
        <v>48.2</v>
      </c>
      <c r="J22" s="48">
        <v>4771.92</v>
      </c>
      <c r="K22" s="48">
        <v>630795.48</v>
      </c>
      <c r="L22" s="48">
        <v>140400.23</v>
      </c>
      <c r="M22" s="49">
        <v>490395.25</v>
      </c>
      <c r="N22" s="31">
        <f t="shared" si="0"/>
        <v>515029.5</v>
      </c>
    </row>
    <row r="23" spans="1:14" ht="12.75">
      <c r="A23" s="55">
        <v>12</v>
      </c>
      <c r="B23" s="46" t="s">
        <v>27</v>
      </c>
      <c r="C23" s="47">
        <v>0.111775152234171</v>
      </c>
      <c r="D23" s="48">
        <v>41575.4</v>
      </c>
      <c r="E23" s="48">
        <v>7772.08</v>
      </c>
      <c r="F23" s="48">
        <v>33803.32</v>
      </c>
      <c r="G23" s="48">
        <v>4244.8</v>
      </c>
      <c r="H23" s="48">
        <v>848.96</v>
      </c>
      <c r="I23" s="48">
        <v>33.96</v>
      </c>
      <c r="J23" s="48">
        <v>3361.88</v>
      </c>
      <c r="K23" s="48">
        <v>445325.47</v>
      </c>
      <c r="L23" s="48">
        <v>99789.88</v>
      </c>
      <c r="M23" s="49">
        <v>345535.59</v>
      </c>
      <c r="N23" s="31">
        <f t="shared" si="0"/>
        <v>382700.79000000004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3551.28</v>
      </c>
      <c r="E24" s="48">
        <v>270.94</v>
      </c>
      <c r="F24" s="48">
        <v>3280.34</v>
      </c>
      <c r="G24" s="48">
        <v>2714.66</v>
      </c>
      <c r="H24" s="48">
        <v>542.93</v>
      </c>
      <c r="I24" s="48">
        <v>21.72</v>
      </c>
      <c r="J24" s="48">
        <v>2150.01</v>
      </c>
      <c r="K24" s="48">
        <v>284655.83</v>
      </c>
      <c r="L24" s="48">
        <v>63684.21</v>
      </c>
      <c r="M24" s="49">
        <v>220971.62</v>
      </c>
      <c r="N24" s="31">
        <f t="shared" si="0"/>
        <v>226401.97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22620.46</v>
      </c>
      <c r="E25" s="48">
        <v>4496.43</v>
      </c>
      <c r="F25" s="48">
        <v>18124.03</v>
      </c>
      <c r="G25" s="48">
        <v>2166</v>
      </c>
      <c r="H25" s="48">
        <v>433.2</v>
      </c>
      <c r="I25" s="48">
        <v>17.33</v>
      </c>
      <c r="J25" s="48">
        <v>1715.47</v>
      </c>
      <c r="K25" s="48">
        <v>227211.68</v>
      </c>
      <c r="L25" s="48">
        <v>50897.15</v>
      </c>
      <c r="M25" s="49">
        <v>176314.53</v>
      </c>
      <c r="N25" s="31">
        <f t="shared" si="0"/>
        <v>196154.03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7034.77</v>
      </c>
      <c r="E26" s="48">
        <v>2232.9</v>
      </c>
      <c r="F26" s="48">
        <v>4801.87</v>
      </c>
      <c r="G26" s="48">
        <v>3156.7</v>
      </c>
      <c r="H26" s="48">
        <v>631.34</v>
      </c>
      <c r="I26" s="48">
        <v>25.25</v>
      </c>
      <c r="J26" s="48">
        <v>2500.11</v>
      </c>
      <c r="K26" s="48">
        <v>329445.35</v>
      </c>
      <c r="L26" s="48">
        <v>72567.47</v>
      </c>
      <c r="M26" s="49">
        <v>256877.88</v>
      </c>
      <c r="N26" s="31">
        <f t="shared" si="0"/>
        <v>264179.86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3250981.59</v>
      </c>
      <c r="E27" s="48">
        <v>564440.31</v>
      </c>
      <c r="F27" s="48">
        <v>2686541.28</v>
      </c>
      <c r="G27" s="48">
        <v>226621.49</v>
      </c>
      <c r="H27" s="48">
        <v>45324.3</v>
      </c>
      <c r="I27" s="48">
        <v>1812.97</v>
      </c>
      <c r="J27" s="48">
        <v>179484.22</v>
      </c>
      <c r="K27" s="48">
        <v>23821570.54</v>
      </c>
      <c r="L27" s="48">
        <v>5371818.24</v>
      </c>
      <c r="M27" s="49">
        <v>18449752.3</v>
      </c>
      <c r="N27" s="31">
        <f t="shared" si="0"/>
        <v>21315777.8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3016.78</v>
      </c>
      <c r="E28" s="48">
        <v>543.34</v>
      </c>
      <c r="F28" s="48">
        <v>2473.44</v>
      </c>
      <c r="G28" s="48">
        <v>1626.23</v>
      </c>
      <c r="H28" s="48">
        <v>325.25</v>
      </c>
      <c r="I28" s="48">
        <v>13.01</v>
      </c>
      <c r="J28" s="48">
        <v>1287.97</v>
      </c>
      <c r="K28" s="48">
        <v>170774.05</v>
      </c>
      <c r="L28" s="48">
        <v>38387.1</v>
      </c>
      <c r="M28" s="49">
        <v>132386.95</v>
      </c>
      <c r="N28" s="31">
        <f t="shared" si="0"/>
        <v>136148.36000000002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73746.58</v>
      </c>
      <c r="E29" s="48">
        <v>15925.62</v>
      </c>
      <c r="F29" s="48">
        <v>57820.96</v>
      </c>
      <c r="G29" s="48">
        <v>7809.43</v>
      </c>
      <c r="H29" s="48">
        <v>1561.89</v>
      </c>
      <c r="I29" s="48">
        <v>62.48</v>
      </c>
      <c r="J29" s="48">
        <v>6185.06</v>
      </c>
      <c r="K29" s="48">
        <v>824140.85</v>
      </c>
      <c r="L29" s="48">
        <v>188198.74</v>
      </c>
      <c r="M29" s="49">
        <v>635942.11</v>
      </c>
      <c r="N29" s="31">
        <f t="shared" si="0"/>
        <v>699948.13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3577291.5</v>
      </c>
      <c r="E30" s="48">
        <v>600022.81</v>
      </c>
      <c r="F30" s="48">
        <v>2977268.69</v>
      </c>
      <c r="G30" s="48">
        <v>194537.38</v>
      </c>
      <c r="H30" s="48">
        <v>38907.48</v>
      </c>
      <c r="I30" s="48">
        <v>1556.3</v>
      </c>
      <c r="J30" s="48">
        <v>154073.6</v>
      </c>
      <c r="K30" s="48">
        <v>20434695.37</v>
      </c>
      <c r="L30" s="48">
        <v>4597686.05</v>
      </c>
      <c r="M30" s="49">
        <v>15837009.32</v>
      </c>
      <c r="N30" s="31">
        <f t="shared" si="0"/>
        <v>18968351.61</v>
      </c>
    </row>
    <row r="31" spans="1:14" ht="12.75">
      <c r="A31" s="55">
        <v>20</v>
      </c>
      <c r="B31" s="46" t="s">
        <v>35</v>
      </c>
      <c r="C31" s="47">
        <v>0.124338930210546</v>
      </c>
      <c r="D31" s="48">
        <v>9421.98</v>
      </c>
      <c r="E31" s="48">
        <v>1622.86</v>
      </c>
      <c r="F31" s="48">
        <v>7799.12</v>
      </c>
      <c r="G31" s="48">
        <v>4721.94</v>
      </c>
      <c r="H31" s="48">
        <v>944.39</v>
      </c>
      <c r="I31" s="48">
        <v>37.78</v>
      </c>
      <c r="J31" s="48">
        <v>3739.77</v>
      </c>
      <c r="K31" s="48">
        <v>494682.91</v>
      </c>
      <c r="L31" s="48">
        <v>110342.56</v>
      </c>
      <c r="M31" s="49">
        <v>384340.35</v>
      </c>
      <c r="N31" s="31">
        <f t="shared" si="0"/>
        <v>395879.24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16362.13</v>
      </c>
      <c r="E32" s="48">
        <v>2763.36</v>
      </c>
      <c r="F32" s="48">
        <v>13598.77</v>
      </c>
      <c r="G32" s="48">
        <v>9299.25</v>
      </c>
      <c r="H32" s="48">
        <v>1859.85</v>
      </c>
      <c r="I32" s="48">
        <v>74.39</v>
      </c>
      <c r="J32" s="48">
        <v>7365.01</v>
      </c>
      <c r="K32" s="48">
        <v>980301.03</v>
      </c>
      <c r="L32" s="48">
        <v>223091.53</v>
      </c>
      <c r="M32" s="49">
        <v>757209.5</v>
      </c>
      <c r="N32" s="31">
        <f t="shared" si="0"/>
        <v>778173.28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9008.03</v>
      </c>
      <c r="E33" s="48">
        <v>1384.57</v>
      </c>
      <c r="F33" s="48">
        <v>7623.46</v>
      </c>
      <c r="G33" s="48">
        <v>2189.73</v>
      </c>
      <c r="H33" s="48">
        <v>437.95</v>
      </c>
      <c r="I33" s="48">
        <v>17.52</v>
      </c>
      <c r="J33" s="48">
        <v>1734.26</v>
      </c>
      <c r="K33" s="48">
        <v>229359.04</v>
      </c>
      <c r="L33" s="48">
        <v>51129.1</v>
      </c>
      <c r="M33" s="49">
        <v>178229.94</v>
      </c>
      <c r="N33" s="31">
        <f t="shared" si="0"/>
        <v>187587.66</v>
      </c>
    </row>
    <row r="34" spans="1:14" ht="12.75">
      <c r="A34" s="55">
        <v>23</v>
      </c>
      <c r="B34" s="46" t="s">
        <v>38</v>
      </c>
      <c r="C34" s="47">
        <v>0.101679792196815</v>
      </c>
      <c r="D34" s="48">
        <v>118760</v>
      </c>
      <c r="E34" s="48">
        <v>20201.86</v>
      </c>
      <c r="F34" s="48">
        <v>98558.14</v>
      </c>
      <c r="G34" s="48">
        <v>3861.41</v>
      </c>
      <c r="H34" s="48">
        <v>772.28</v>
      </c>
      <c r="I34" s="48">
        <v>30.89</v>
      </c>
      <c r="J34" s="48">
        <v>3058.24</v>
      </c>
      <c r="K34" s="48">
        <v>405055.1</v>
      </c>
      <c r="L34" s="48">
        <v>90730.04</v>
      </c>
      <c r="M34" s="49">
        <v>314325.06</v>
      </c>
      <c r="N34" s="31">
        <f t="shared" si="0"/>
        <v>415941.44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33395.78</v>
      </c>
      <c r="E35" s="48">
        <v>5250.47</v>
      </c>
      <c r="F35" s="48">
        <v>28145.31</v>
      </c>
      <c r="G35" s="48">
        <v>4009.14</v>
      </c>
      <c r="H35" s="48">
        <v>801.83</v>
      </c>
      <c r="I35" s="48">
        <v>32.07</v>
      </c>
      <c r="J35" s="48">
        <v>3175.24</v>
      </c>
      <c r="K35" s="48">
        <v>421557.43</v>
      </c>
      <c r="L35" s="48">
        <v>95158.52</v>
      </c>
      <c r="M35" s="49">
        <v>326398.91</v>
      </c>
      <c r="N35" s="31">
        <f t="shared" si="0"/>
        <v>357719.45999999996</v>
      </c>
    </row>
    <row r="36" spans="1:14" ht="12.75">
      <c r="A36" s="55">
        <v>25</v>
      </c>
      <c r="B36" s="46" t="s">
        <v>40</v>
      </c>
      <c r="C36" s="47">
        <v>0.13595794859494</v>
      </c>
      <c r="D36" s="48">
        <v>26841.42</v>
      </c>
      <c r="E36" s="48">
        <v>5245.75</v>
      </c>
      <c r="F36" s="48">
        <v>21595.67</v>
      </c>
      <c r="G36" s="48">
        <v>5163.19</v>
      </c>
      <c r="H36" s="48">
        <v>1032.64</v>
      </c>
      <c r="I36" s="48">
        <v>41.31</v>
      </c>
      <c r="J36" s="48">
        <v>4089.24</v>
      </c>
      <c r="K36" s="48">
        <v>542171.15</v>
      </c>
      <c r="L36" s="48">
        <v>121853.54</v>
      </c>
      <c r="M36" s="49">
        <v>420317.61</v>
      </c>
      <c r="N36" s="31">
        <f t="shared" si="0"/>
        <v>446002.51999999996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16504.56</v>
      </c>
      <c r="E37" s="48">
        <v>2524.62</v>
      </c>
      <c r="F37" s="48">
        <v>13979.94</v>
      </c>
      <c r="G37" s="48">
        <v>4448.37</v>
      </c>
      <c r="H37" s="48">
        <v>889.67</v>
      </c>
      <c r="I37" s="48">
        <v>35.59</v>
      </c>
      <c r="J37" s="48">
        <v>3523.11</v>
      </c>
      <c r="K37" s="48">
        <v>465539.38</v>
      </c>
      <c r="L37" s="48">
        <v>103488.55</v>
      </c>
      <c r="M37" s="49">
        <v>362050.83</v>
      </c>
      <c r="N37" s="31">
        <f t="shared" si="0"/>
        <v>379553.88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23143.51</v>
      </c>
      <c r="E38" s="48">
        <v>3497.55</v>
      </c>
      <c r="F38" s="48">
        <v>19645.96</v>
      </c>
      <c r="G38" s="48">
        <v>7700.05</v>
      </c>
      <c r="H38" s="48">
        <v>1540.01</v>
      </c>
      <c r="I38" s="48">
        <v>61.6</v>
      </c>
      <c r="J38" s="48">
        <v>6098.44</v>
      </c>
      <c r="K38" s="48">
        <v>802292.32</v>
      </c>
      <c r="L38" s="48">
        <v>175763.4</v>
      </c>
      <c r="M38" s="49">
        <v>626528.92</v>
      </c>
      <c r="N38" s="31">
        <f t="shared" si="0"/>
        <v>652273.3200000001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7309.94</v>
      </c>
      <c r="E39" s="48">
        <v>1001.73</v>
      </c>
      <c r="F39" s="48">
        <v>6308.21</v>
      </c>
      <c r="G39" s="48">
        <v>2650.33</v>
      </c>
      <c r="H39" s="48">
        <v>530.07</v>
      </c>
      <c r="I39" s="48">
        <v>21.2</v>
      </c>
      <c r="J39" s="48">
        <v>2099.06</v>
      </c>
      <c r="K39" s="48">
        <v>278513.18</v>
      </c>
      <c r="L39" s="48">
        <v>62747.33</v>
      </c>
      <c r="M39" s="49">
        <v>215765.85</v>
      </c>
      <c r="N39" s="31">
        <f t="shared" si="0"/>
        <v>224173.12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12456.78</v>
      </c>
      <c r="E40" s="48">
        <v>2426.63</v>
      </c>
      <c r="F40" s="48">
        <v>10030.15</v>
      </c>
      <c r="G40" s="48">
        <v>2251.15</v>
      </c>
      <c r="H40" s="48">
        <v>450.23</v>
      </c>
      <c r="I40" s="48">
        <v>18.01</v>
      </c>
      <c r="J40" s="48">
        <v>1782.91</v>
      </c>
      <c r="K40" s="48">
        <v>235777.23</v>
      </c>
      <c r="L40" s="48">
        <v>52548.07</v>
      </c>
      <c r="M40" s="49">
        <v>183229.16</v>
      </c>
      <c r="N40" s="31">
        <f t="shared" si="0"/>
        <v>195042.22</v>
      </c>
    </row>
    <row r="41" spans="1:14" ht="12.75">
      <c r="A41" s="55">
        <v>30</v>
      </c>
      <c r="B41" s="46" t="s">
        <v>45</v>
      </c>
      <c r="C41" s="47">
        <v>0.076007883805734</v>
      </c>
      <c r="D41" s="48">
        <v>3086.58</v>
      </c>
      <c r="E41" s="48">
        <v>602.48</v>
      </c>
      <c r="F41" s="48">
        <v>2484.1</v>
      </c>
      <c r="G41" s="48">
        <v>2886.49</v>
      </c>
      <c r="H41" s="48">
        <v>577.3</v>
      </c>
      <c r="I41" s="48">
        <v>23.09</v>
      </c>
      <c r="J41" s="48">
        <v>2286.1</v>
      </c>
      <c r="K41" s="48">
        <v>302565.41</v>
      </c>
      <c r="L41" s="48">
        <v>67611.51</v>
      </c>
      <c r="M41" s="49">
        <v>234953.9</v>
      </c>
      <c r="N41" s="31">
        <f t="shared" si="0"/>
        <v>239724.1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174418.63</v>
      </c>
      <c r="E42" s="48">
        <v>28323.61</v>
      </c>
      <c r="F42" s="48">
        <v>146095.02</v>
      </c>
      <c r="G42" s="48">
        <v>37423.31</v>
      </c>
      <c r="H42" s="48">
        <v>7484.66</v>
      </c>
      <c r="I42" s="48">
        <v>299.39</v>
      </c>
      <c r="J42" s="48">
        <v>29639.26</v>
      </c>
      <c r="K42" s="48">
        <v>3919183.88</v>
      </c>
      <c r="L42" s="48">
        <v>873188.92</v>
      </c>
      <c r="M42" s="49">
        <v>3045994.96</v>
      </c>
      <c r="N42" s="31">
        <f t="shared" si="0"/>
        <v>3221729.2399999998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143915.96</v>
      </c>
      <c r="E43" s="48">
        <v>25667.38</v>
      </c>
      <c r="F43" s="48">
        <v>118248.58</v>
      </c>
      <c r="G43" s="48">
        <v>27109.71</v>
      </c>
      <c r="H43" s="48">
        <v>5421.94</v>
      </c>
      <c r="I43" s="48">
        <v>216.88</v>
      </c>
      <c r="J43" s="48">
        <v>21470.89</v>
      </c>
      <c r="K43" s="48">
        <v>2843633.6</v>
      </c>
      <c r="L43" s="48">
        <v>636870.25</v>
      </c>
      <c r="M43" s="49">
        <v>2206763.35</v>
      </c>
      <c r="N43" s="31">
        <f t="shared" si="0"/>
        <v>2346482.8200000003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36566.65</v>
      </c>
      <c r="E44" s="48">
        <v>5808.08</v>
      </c>
      <c r="F44" s="48">
        <v>30758.57</v>
      </c>
      <c r="G44" s="48">
        <v>4755.69</v>
      </c>
      <c r="H44" s="48">
        <v>951.14</v>
      </c>
      <c r="I44" s="48">
        <v>38.05</v>
      </c>
      <c r="J44" s="48">
        <v>3766.5</v>
      </c>
      <c r="K44" s="48">
        <v>497565.24</v>
      </c>
      <c r="L44" s="48">
        <v>110509.93</v>
      </c>
      <c r="M44" s="49">
        <v>387055.31</v>
      </c>
      <c r="N44" s="31">
        <f t="shared" si="0"/>
        <v>421580.38</v>
      </c>
    </row>
    <row r="45" spans="1:14" ht="12.75">
      <c r="A45" s="55">
        <v>34</v>
      </c>
      <c r="B45" s="46" t="s">
        <v>261</v>
      </c>
      <c r="C45" s="47">
        <v>0.371844327920176</v>
      </c>
      <c r="D45" s="48">
        <v>179430.69</v>
      </c>
      <c r="E45" s="48">
        <v>28925.8</v>
      </c>
      <c r="F45" s="48">
        <v>150504.89</v>
      </c>
      <c r="G45" s="48">
        <v>14121.26</v>
      </c>
      <c r="H45" s="48">
        <v>2824.25</v>
      </c>
      <c r="I45" s="48">
        <v>112.97</v>
      </c>
      <c r="J45" s="48">
        <v>11184.04</v>
      </c>
      <c r="K45" s="48">
        <v>1481212.8</v>
      </c>
      <c r="L45" s="48">
        <v>331726</v>
      </c>
      <c r="M45" s="49">
        <v>1149486.8</v>
      </c>
      <c r="N45" s="31">
        <f t="shared" si="0"/>
        <v>1311175.73</v>
      </c>
    </row>
    <row r="46" spans="1:14" ht="12.75">
      <c r="A46" s="55">
        <v>35</v>
      </c>
      <c r="B46" s="46" t="s">
        <v>49</v>
      </c>
      <c r="C46" s="47">
        <v>0.102435519043131</v>
      </c>
      <c r="D46" s="48">
        <v>25126.5</v>
      </c>
      <c r="E46" s="48">
        <v>4685.39</v>
      </c>
      <c r="F46" s="48">
        <v>20441.11</v>
      </c>
      <c r="G46" s="48">
        <v>3890.13</v>
      </c>
      <c r="H46" s="48">
        <v>778.03</v>
      </c>
      <c r="I46" s="48">
        <v>31.12</v>
      </c>
      <c r="J46" s="48">
        <v>3080.98</v>
      </c>
      <c r="K46" s="48">
        <v>408798.7</v>
      </c>
      <c r="L46" s="48">
        <v>92101.4</v>
      </c>
      <c r="M46" s="49">
        <v>316697.3</v>
      </c>
      <c r="N46" s="31">
        <f t="shared" si="0"/>
        <v>340219.39</v>
      </c>
    </row>
    <row r="47" spans="1:14" ht="12.75">
      <c r="A47" s="55">
        <v>36</v>
      </c>
      <c r="B47" s="46" t="s">
        <v>50</v>
      </c>
      <c r="C47" s="47">
        <v>0.127120015701661</v>
      </c>
      <c r="D47" s="48">
        <v>10321.18</v>
      </c>
      <c r="E47" s="48">
        <v>1807.28</v>
      </c>
      <c r="F47" s="48">
        <v>8513.9</v>
      </c>
      <c r="G47" s="48">
        <v>4827.54</v>
      </c>
      <c r="H47" s="48">
        <v>965.51</v>
      </c>
      <c r="I47" s="48">
        <v>38.62</v>
      </c>
      <c r="J47" s="48">
        <v>3823.41</v>
      </c>
      <c r="K47" s="48">
        <v>502028.78</v>
      </c>
      <c r="L47" s="48">
        <v>109274.79</v>
      </c>
      <c r="M47" s="49">
        <v>392753.99</v>
      </c>
      <c r="N47" s="31">
        <f t="shared" si="0"/>
        <v>405091.3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15006.72</v>
      </c>
      <c r="E48" s="48">
        <v>2148.95</v>
      </c>
      <c r="F48" s="48">
        <v>12857.77</v>
      </c>
      <c r="G48" s="48">
        <v>2427.88</v>
      </c>
      <c r="H48" s="48">
        <v>485.58</v>
      </c>
      <c r="I48" s="48">
        <v>19.42</v>
      </c>
      <c r="J48" s="48">
        <v>1922.88</v>
      </c>
      <c r="K48" s="48">
        <v>254710.02</v>
      </c>
      <c r="L48" s="48">
        <v>57075.56</v>
      </c>
      <c r="M48" s="49">
        <v>197634.46</v>
      </c>
      <c r="N48" s="31">
        <f t="shared" si="0"/>
        <v>212415.11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28415.46</v>
      </c>
      <c r="E49" s="48">
        <v>4891.27</v>
      </c>
      <c r="F49" s="48">
        <v>23524.19</v>
      </c>
      <c r="G49" s="48">
        <v>5314.71</v>
      </c>
      <c r="H49" s="48">
        <v>1062.94</v>
      </c>
      <c r="I49" s="48">
        <v>42.52</v>
      </c>
      <c r="J49" s="48">
        <v>4209.25</v>
      </c>
      <c r="K49" s="48">
        <v>561280.45</v>
      </c>
      <c r="L49" s="48">
        <v>128469.18</v>
      </c>
      <c r="M49" s="49">
        <v>432811.27</v>
      </c>
      <c r="N49" s="31">
        <f t="shared" si="0"/>
        <v>460544.71</v>
      </c>
    </row>
    <row r="50" spans="1:14" ht="12.75">
      <c r="A50" s="55">
        <v>39</v>
      </c>
      <c r="B50" s="46" t="s">
        <v>53</v>
      </c>
      <c r="C50" s="47">
        <v>0.249321636205602</v>
      </c>
      <c r="D50" s="48">
        <v>53023.95</v>
      </c>
      <c r="E50" s="48">
        <v>10689.72</v>
      </c>
      <c r="F50" s="48">
        <v>42334.23</v>
      </c>
      <c r="G50" s="48">
        <v>9468.3</v>
      </c>
      <c r="H50" s="48">
        <v>1893.66</v>
      </c>
      <c r="I50" s="48">
        <v>75.75</v>
      </c>
      <c r="J50" s="48">
        <v>7498.89</v>
      </c>
      <c r="K50" s="48">
        <v>992658.99</v>
      </c>
      <c r="L50" s="48">
        <v>221952.38</v>
      </c>
      <c r="M50" s="49">
        <v>770706.61</v>
      </c>
      <c r="N50" s="31">
        <f t="shared" si="0"/>
        <v>820539.73</v>
      </c>
    </row>
    <row r="51" spans="1:14" ht="12.75">
      <c r="A51" s="55">
        <v>40</v>
      </c>
      <c r="B51" s="46" t="s">
        <v>54</v>
      </c>
      <c r="C51" s="47">
        <v>0.093380172260176</v>
      </c>
      <c r="D51" s="48">
        <v>7820.63</v>
      </c>
      <c r="E51" s="48">
        <v>1450.49</v>
      </c>
      <c r="F51" s="48">
        <v>6370.14</v>
      </c>
      <c r="G51" s="48">
        <v>3546.24</v>
      </c>
      <c r="H51" s="48">
        <v>709.25</v>
      </c>
      <c r="I51" s="48">
        <v>28.37</v>
      </c>
      <c r="J51" s="48">
        <v>2808.62</v>
      </c>
      <c r="K51" s="48">
        <v>369244.41</v>
      </c>
      <c r="L51" s="48">
        <v>80711.39</v>
      </c>
      <c r="M51" s="49">
        <v>288533.02</v>
      </c>
      <c r="N51" s="31">
        <f t="shared" si="0"/>
        <v>297711.78</v>
      </c>
    </row>
    <row r="52" spans="1:14" ht="12.75">
      <c r="A52" s="55">
        <v>41</v>
      </c>
      <c r="B52" s="46" t="s">
        <v>55</v>
      </c>
      <c r="C52" s="47">
        <v>0.094331772278643</v>
      </c>
      <c r="D52" s="48">
        <v>11608.82</v>
      </c>
      <c r="E52" s="48">
        <v>2130.29</v>
      </c>
      <c r="F52" s="48">
        <v>9478.53</v>
      </c>
      <c r="G52" s="48">
        <v>3582.38</v>
      </c>
      <c r="H52" s="48">
        <v>716.48</v>
      </c>
      <c r="I52" s="48">
        <v>28.66</v>
      </c>
      <c r="J52" s="48">
        <v>2837.24</v>
      </c>
      <c r="K52" s="48">
        <v>376526.98</v>
      </c>
      <c r="L52" s="48">
        <v>84880.51</v>
      </c>
      <c r="M52" s="49">
        <v>291646.47</v>
      </c>
      <c r="N52" s="31">
        <f t="shared" si="0"/>
        <v>303962.24</v>
      </c>
    </row>
    <row r="53" spans="1:14" ht="12.75">
      <c r="A53" s="55">
        <v>42</v>
      </c>
      <c r="B53" s="46" t="s">
        <v>56</v>
      </c>
      <c r="C53" s="47">
        <v>0.207888981886646</v>
      </c>
      <c r="D53" s="48">
        <v>19861.49</v>
      </c>
      <c r="E53" s="48">
        <v>2972.34</v>
      </c>
      <c r="F53" s="48">
        <v>16889.15</v>
      </c>
      <c r="G53" s="48">
        <v>7894.84</v>
      </c>
      <c r="H53" s="48">
        <v>1578.97</v>
      </c>
      <c r="I53" s="48">
        <v>63.16</v>
      </c>
      <c r="J53" s="48">
        <v>6252.71</v>
      </c>
      <c r="K53" s="48">
        <v>824730.31</v>
      </c>
      <c r="L53" s="48">
        <v>182246.87</v>
      </c>
      <c r="M53" s="49">
        <v>642483.44</v>
      </c>
      <c r="N53" s="31">
        <f t="shared" si="0"/>
        <v>665625.2999999999</v>
      </c>
    </row>
    <row r="54" spans="1:14" ht="12.75">
      <c r="A54" s="55">
        <v>43</v>
      </c>
      <c r="B54" s="46" t="s">
        <v>57</v>
      </c>
      <c r="C54" s="47">
        <v>0.25225935917336</v>
      </c>
      <c r="D54" s="48">
        <v>66668.61</v>
      </c>
      <c r="E54" s="48">
        <v>12160.76</v>
      </c>
      <c r="F54" s="48">
        <v>54507.85</v>
      </c>
      <c r="G54" s="48">
        <v>9579.88</v>
      </c>
      <c r="H54" s="48">
        <v>1915.98</v>
      </c>
      <c r="I54" s="48">
        <v>76.64</v>
      </c>
      <c r="J54" s="48">
        <v>7587.26</v>
      </c>
      <c r="K54" s="48">
        <v>1005092.52</v>
      </c>
      <c r="L54" s="48">
        <v>225268.39</v>
      </c>
      <c r="M54" s="49">
        <v>779824.13</v>
      </c>
      <c r="N54" s="31">
        <f t="shared" si="0"/>
        <v>841919.24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3544.69</v>
      </c>
      <c r="E55" s="48">
        <v>310.33</v>
      </c>
      <c r="F55" s="48">
        <v>3234.36</v>
      </c>
      <c r="G55" s="48">
        <v>2476.59</v>
      </c>
      <c r="H55" s="48">
        <v>495.32</v>
      </c>
      <c r="I55" s="48">
        <v>19.81</v>
      </c>
      <c r="J55" s="48">
        <v>1961.46</v>
      </c>
      <c r="K55" s="48">
        <v>258289.88</v>
      </c>
      <c r="L55" s="48">
        <v>56764.95</v>
      </c>
      <c r="M55" s="49">
        <v>201524.93</v>
      </c>
      <c r="N55" s="31">
        <f t="shared" si="0"/>
        <v>206720.75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120609.43</v>
      </c>
      <c r="E56" s="48">
        <v>19045.79</v>
      </c>
      <c r="F56" s="48">
        <v>101563.64</v>
      </c>
      <c r="G56" s="48">
        <v>23743.3</v>
      </c>
      <c r="H56" s="48">
        <v>4748.66</v>
      </c>
      <c r="I56" s="48">
        <v>189.95</v>
      </c>
      <c r="J56" s="48">
        <v>18804.69</v>
      </c>
      <c r="K56" s="48">
        <v>2492415.01</v>
      </c>
      <c r="L56" s="48">
        <v>559587.8</v>
      </c>
      <c r="M56" s="49">
        <v>1932827.21</v>
      </c>
      <c r="N56" s="31">
        <f t="shared" si="0"/>
        <v>2053195.54</v>
      </c>
    </row>
    <row r="57" spans="1:14" ht="12.75">
      <c r="A57" s="55">
        <v>46</v>
      </c>
      <c r="B57" s="46" t="s">
        <v>60</v>
      </c>
      <c r="C57" s="47">
        <v>0.511481418429492</v>
      </c>
      <c r="D57" s="48">
        <v>78584.33</v>
      </c>
      <c r="E57" s="48">
        <v>13870.88</v>
      </c>
      <c r="F57" s="48">
        <v>64713.45</v>
      </c>
      <c r="G57" s="48">
        <v>19424.15</v>
      </c>
      <c r="H57" s="48">
        <v>3884.83</v>
      </c>
      <c r="I57" s="48">
        <v>155.39</v>
      </c>
      <c r="J57" s="48">
        <v>15383.93</v>
      </c>
      <c r="K57" s="48">
        <v>2044020.97</v>
      </c>
      <c r="L57" s="48">
        <v>462549.03</v>
      </c>
      <c r="M57" s="49">
        <v>1581471.94</v>
      </c>
      <c r="N57" s="31">
        <f t="shared" si="0"/>
        <v>1661569.3199999998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95143.75</v>
      </c>
      <c r="E58" s="48">
        <v>17598.9</v>
      </c>
      <c r="F58" s="48">
        <v>77544.85</v>
      </c>
      <c r="G58" s="48">
        <v>17143.43</v>
      </c>
      <c r="H58" s="48">
        <v>3428.69</v>
      </c>
      <c r="I58" s="48">
        <v>137.15</v>
      </c>
      <c r="J58" s="48">
        <v>13577.59</v>
      </c>
      <c r="K58" s="48">
        <v>1790950.96</v>
      </c>
      <c r="L58" s="48">
        <v>395813.71</v>
      </c>
      <c r="M58" s="49">
        <v>1395137.25</v>
      </c>
      <c r="N58" s="31">
        <f t="shared" si="0"/>
        <v>1486259.69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673280.92</v>
      </c>
      <c r="E59" s="48">
        <v>122870.23</v>
      </c>
      <c r="F59" s="48">
        <v>550410.69</v>
      </c>
      <c r="G59" s="48">
        <v>22126.99</v>
      </c>
      <c r="H59" s="48">
        <v>4425.4</v>
      </c>
      <c r="I59" s="48">
        <v>177.02</v>
      </c>
      <c r="J59" s="48">
        <v>17524.57</v>
      </c>
      <c r="K59" s="48">
        <v>2328072.76</v>
      </c>
      <c r="L59" s="48">
        <v>526560.4</v>
      </c>
      <c r="M59" s="49">
        <v>1801512.36</v>
      </c>
      <c r="N59" s="31">
        <f t="shared" si="0"/>
        <v>2369447.62</v>
      </c>
    </row>
    <row r="60" spans="1:14" ht="12.75">
      <c r="A60" s="55">
        <v>49</v>
      </c>
      <c r="B60" s="46" t="s">
        <v>63</v>
      </c>
      <c r="C60" s="47">
        <v>0.091589998108617</v>
      </c>
      <c r="D60" s="48">
        <v>9724.55</v>
      </c>
      <c r="E60" s="48">
        <v>1857.18</v>
      </c>
      <c r="F60" s="48">
        <v>7867.37</v>
      </c>
      <c r="G60" s="48">
        <v>3478.25</v>
      </c>
      <c r="H60" s="48">
        <v>695.65</v>
      </c>
      <c r="I60" s="48">
        <v>27.83</v>
      </c>
      <c r="J60" s="48">
        <v>2754.77</v>
      </c>
      <c r="K60" s="48">
        <v>365561.9</v>
      </c>
      <c r="L60" s="48">
        <v>82393.23</v>
      </c>
      <c r="M60" s="49">
        <v>283168.67</v>
      </c>
      <c r="N60" s="31">
        <f t="shared" si="0"/>
        <v>293790.81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10144.55</v>
      </c>
      <c r="E61" s="48">
        <v>1693.13</v>
      </c>
      <c r="F61" s="48">
        <v>8451.42</v>
      </c>
      <c r="G61" s="48">
        <v>3710.03</v>
      </c>
      <c r="H61" s="48">
        <v>742.01</v>
      </c>
      <c r="I61" s="48">
        <v>29.68</v>
      </c>
      <c r="J61" s="48">
        <v>2938.34</v>
      </c>
      <c r="K61" s="48">
        <v>389536.87</v>
      </c>
      <c r="L61" s="48">
        <v>87517.36</v>
      </c>
      <c r="M61" s="49">
        <v>302019.51</v>
      </c>
      <c r="N61" s="31">
        <f t="shared" si="0"/>
        <v>313409.27</v>
      </c>
    </row>
    <row r="62" spans="1:14" ht="12.75">
      <c r="A62" s="55">
        <v>51</v>
      </c>
      <c r="B62" s="46" t="s">
        <v>65</v>
      </c>
      <c r="C62" s="47">
        <v>0.078971669183225</v>
      </c>
      <c r="D62" s="48">
        <v>9622.43</v>
      </c>
      <c r="E62" s="48">
        <v>2039.84</v>
      </c>
      <c r="F62" s="48">
        <v>7582.59</v>
      </c>
      <c r="G62" s="48">
        <v>2999.05</v>
      </c>
      <c r="H62" s="48">
        <v>599.81</v>
      </c>
      <c r="I62" s="48">
        <v>23.99</v>
      </c>
      <c r="J62" s="48">
        <v>2375.25</v>
      </c>
      <c r="K62" s="48">
        <v>316074.14</v>
      </c>
      <c r="L62" s="48">
        <v>71874.48</v>
      </c>
      <c r="M62" s="49">
        <v>244199.66</v>
      </c>
      <c r="N62" s="31">
        <f t="shared" si="0"/>
        <v>254157.5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46267.78</v>
      </c>
      <c r="E63" s="48">
        <v>8728.31</v>
      </c>
      <c r="F63" s="48">
        <v>37539.47</v>
      </c>
      <c r="G63" s="48">
        <v>3790.95</v>
      </c>
      <c r="H63" s="48">
        <v>758.19</v>
      </c>
      <c r="I63" s="48">
        <v>30.33</v>
      </c>
      <c r="J63" s="48">
        <v>3002.43</v>
      </c>
      <c r="K63" s="48">
        <v>398147.52</v>
      </c>
      <c r="L63" s="48">
        <v>89536.04</v>
      </c>
      <c r="M63" s="49">
        <v>308611.48</v>
      </c>
      <c r="N63" s="31">
        <f t="shared" si="0"/>
        <v>349153.38</v>
      </c>
    </row>
    <row r="64" spans="1:14" ht="12.75">
      <c r="A64" s="55">
        <v>53</v>
      </c>
      <c r="B64" s="46" t="s">
        <v>67</v>
      </c>
      <c r="C64" s="47">
        <v>0.35160460744657</v>
      </c>
      <c r="D64" s="48">
        <v>23865.24</v>
      </c>
      <c r="E64" s="48">
        <v>4422.09</v>
      </c>
      <c r="F64" s="48">
        <v>19443.15</v>
      </c>
      <c r="G64" s="48">
        <v>13352.63</v>
      </c>
      <c r="H64" s="48">
        <v>2670.53</v>
      </c>
      <c r="I64" s="48">
        <v>106.82</v>
      </c>
      <c r="J64" s="48">
        <v>10575.28</v>
      </c>
      <c r="K64" s="48">
        <v>1400138.62</v>
      </c>
      <c r="L64" s="48">
        <v>313241.26</v>
      </c>
      <c r="M64" s="49">
        <v>1086897.36</v>
      </c>
      <c r="N64" s="31">
        <f t="shared" si="0"/>
        <v>1116915.79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38302.7</v>
      </c>
      <c r="E65" s="48">
        <v>9200.32</v>
      </c>
      <c r="F65" s="48">
        <v>29102.38</v>
      </c>
      <c r="G65" s="48">
        <v>5146.49</v>
      </c>
      <c r="H65" s="48">
        <v>1029.3</v>
      </c>
      <c r="I65" s="48">
        <v>41.17</v>
      </c>
      <c r="J65" s="48">
        <v>4076.02</v>
      </c>
      <c r="K65" s="48">
        <v>539986.47</v>
      </c>
      <c r="L65" s="48">
        <v>121049.39</v>
      </c>
      <c r="M65" s="49">
        <v>418937.08</v>
      </c>
      <c r="N65" s="31">
        <f t="shared" si="0"/>
        <v>452115.48000000004</v>
      </c>
    </row>
    <row r="66" spans="1:14" ht="12.75">
      <c r="A66" s="55">
        <v>55</v>
      </c>
      <c r="B66" s="46" t="s">
        <v>69</v>
      </c>
      <c r="C66" s="47">
        <v>0.104204015703558</v>
      </c>
      <c r="D66" s="48">
        <v>89503.88</v>
      </c>
      <c r="E66" s="48">
        <v>17347.42</v>
      </c>
      <c r="F66" s="48">
        <v>72156.46</v>
      </c>
      <c r="G66" s="48">
        <v>3957.29</v>
      </c>
      <c r="H66" s="48">
        <v>791.46</v>
      </c>
      <c r="I66" s="48">
        <v>31.66</v>
      </c>
      <c r="J66" s="48">
        <v>3134.17</v>
      </c>
      <c r="K66" s="48">
        <v>414973</v>
      </c>
      <c r="L66" s="48">
        <v>92851.57</v>
      </c>
      <c r="M66" s="49">
        <v>322121.43</v>
      </c>
      <c r="N66" s="31">
        <f t="shared" si="0"/>
        <v>397412.06</v>
      </c>
    </row>
    <row r="67" spans="1:14" ht="12.75">
      <c r="A67" s="55">
        <v>56</v>
      </c>
      <c r="B67" s="46" t="s">
        <v>70</v>
      </c>
      <c r="C67" s="47">
        <v>0.091948646123699</v>
      </c>
      <c r="D67" s="48">
        <v>6877.14</v>
      </c>
      <c r="E67" s="48">
        <v>1454.82</v>
      </c>
      <c r="F67" s="48">
        <v>5422.32</v>
      </c>
      <c r="G67" s="48">
        <v>3491.85</v>
      </c>
      <c r="H67" s="48">
        <v>698.37</v>
      </c>
      <c r="I67" s="48">
        <v>27.93</v>
      </c>
      <c r="J67" s="48">
        <v>2765.55</v>
      </c>
      <c r="K67" s="48">
        <v>366922.19</v>
      </c>
      <c r="L67" s="48">
        <v>82648.19</v>
      </c>
      <c r="M67" s="49">
        <v>284274</v>
      </c>
      <c r="N67" s="31">
        <f t="shared" si="0"/>
        <v>292461.87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38225.96</v>
      </c>
      <c r="E68" s="48">
        <v>6650.96</v>
      </c>
      <c r="F68" s="48">
        <v>31575</v>
      </c>
      <c r="G68" s="48">
        <v>6628.94</v>
      </c>
      <c r="H68" s="48">
        <v>1325.79</v>
      </c>
      <c r="I68" s="48">
        <v>53.03</v>
      </c>
      <c r="J68" s="48">
        <v>5250.12</v>
      </c>
      <c r="K68" s="48">
        <v>695561.63</v>
      </c>
      <c r="L68" s="48">
        <v>155946.33</v>
      </c>
      <c r="M68" s="49">
        <v>539615.3</v>
      </c>
      <c r="N68" s="31">
        <f t="shared" si="0"/>
        <v>576440.42</v>
      </c>
    </row>
    <row r="69" spans="1:14" ht="12.75">
      <c r="A69" s="55">
        <v>58</v>
      </c>
      <c r="B69" s="46" t="s">
        <v>72</v>
      </c>
      <c r="C69" s="47">
        <v>0.098588360851218</v>
      </c>
      <c r="D69" s="48">
        <v>12782.77</v>
      </c>
      <c r="E69" s="48">
        <v>2443.57</v>
      </c>
      <c r="F69" s="48">
        <v>10339.2</v>
      </c>
      <c r="G69" s="48">
        <v>3744.01</v>
      </c>
      <c r="H69" s="48">
        <v>748.8</v>
      </c>
      <c r="I69" s="48">
        <v>29.95</v>
      </c>
      <c r="J69" s="48">
        <v>2965.26</v>
      </c>
      <c r="K69" s="48">
        <v>392126.38</v>
      </c>
      <c r="L69" s="48">
        <v>87388.16</v>
      </c>
      <c r="M69" s="49">
        <v>304738.22</v>
      </c>
      <c r="N69" s="31">
        <f t="shared" si="0"/>
        <v>318042.68</v>
      </c>
    </row>
    <row r="70" spans="1:14" ht="12.75">
      <c r="A70" s="55">
        <v>59</v>
      </c>
      <c r="B70" s="46" t="s">
        <v>73</v>
      </c>
      <c r="C70" s="47">
        <v>2.76841217246529</v>
      </c>
      <c r="D70" s="48">
        <v>1279178.71</v>
      </c>
      <c r="E70" s="48">
        <v>232968.85</v>
      </c>
      <c r="F70" s="48">
        <v>1046209.86</v>
      </c>
      <c r="G70" s="48">
        <v>105133.91</v>
      </c>
      <c r="H70" s="48">
        <v>21026.78</v>
      </c>
      <c r="I70" s="48">
        <v>841.07</v>
      </c>
      <c r="J70" s="48">
        <v>83266.06</v>
      </c>
      <c r="K70" s="48">
        <v>11047820.29</v>
      </c>
      <c r="L70" s="48">
        <v>2488808</v>
      </c>
      <c r="M70" s="49">
        <v>8559012.29</v>
      </c>
      <c r="N70" s="31">
        <f t="shared" si="0"/>
        <v>9688488.209999999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14122.27</v>
      </c>
      <c r="E71" s="48">
        <v>2869.51</v>
      </c>
      <c r="F71" s="48">
        <v>11252.76</v>
      </c>
      <c r="G71" s="48">
        <v>2669.21</v>
      </c>
      <c r="H71" s="48">
        <v>533.84</v>
      </c>
      <c r="I71" s="48">
        <v>21.35</v>
      </c>
      <c r="J71" s="48">
        <v>2114.02</v>
      </c>
      <c r="K71" s="48">
        <v>283614.58</v>
      </c>
      <c r="L71" s="48">
        <v>66158.86</v>
      </c>
      <c r="M71" s="49">
        <v>217455.72</v>
      </c>
      <c r="N71" s="31">
        <f t="shared" si="0"/>
        <v>230822.5</v>
      </c>
    </row>
    <row r="72" spans="1:14" ht="12.75">
      <c r="A72" s="55">
        <v>61</v>
      </c>
      <c r="B72" s="46" t="s">
        <v>75</v>
      </c>
      <c r="C72" s="47">
        <v>0.315410328490643</v>
      </c>
      <c r="D72" s="48">
        <v>16805.36</v>
      </c>
      <c r="E72" s="48">
        <v>2659.05</v>
      </c>
      <c r="F72" s="48">
        <v>14146.31</v>
      </c>
      <c r="G72" s="48">
        <v>11978.1</v>
      </c>
      <c r="H72" s="48">
        <v>2395.62</v>
      </c>
      <c r="I72" s="48">
        <v>95.82</v>
      </c>
      <c r="J72" s="48">
        <v>9486.66</v>
      </c>
      <c r="K72" s="48">
        <v>1259254.46</v>
      </c>
      <c r="L72" s="48">
        <v>284082.96</v>
      </c>
      <c r="M72" s="49">
        <v>975171.5</v>
      </c>
      <c r="N72" s="31">
        <f t="shared" si="0"/>
        <v>998804.47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192391.15</v>
      </c>
      <c r="E73" s="48">
        <v>34040.28</v>
      </c>
      <c r="F73" s="48">
        <v>158350.87</v>
      </c>
      <c r="G73" s="48">
        <v>7454.85</v>
      </c>
      <c r="H73" s="48">
        <v>1490.97</v>
      </c>
      <c r="I73" s="48">
        <v>59.64</v>
      </c>
      <c r="J73" s="48">
        <v>5904.24</v>
      </c>
      <c r="K73" s="48">
        <v>782703.95</v>
      </c>
      <c r="L73" s="48">
        <v>175833.99</v>
      </c>
      <c r="M73" s="49">
        <v>606869.96</v>
      </c>
      <c r="N73" s="31">
        <f t="shared" si="0"/>
        <v>771125.07</v>
      </c>
    </row>
    <row r="74" spans="1:14" ht="12.75">
      <c r="A74" s="55">
        <v>63</v>
      </c>
      <c r="B74" s="46" t="s">
        <v>77</v>
      </c>
      <c r="C74" s="47">
        <v>0.221879707573391</v>
      </c>
      <c r="D74" s="48">
        <v>25147.8</v>
      </c>
      <c r="E74" s="48">
        <v>5415.02</v>
      </c>
      <c r="F74" s="48">
        <v>19732.78</v>
      </c>
      <c r="G74" s="48">
        <v>8426.15</v>
      </c>
      <c r="H74" s="48">
        <v>1685.23</v>
      </c>
      <c r="I74" s="48">
        <v>67.41</v>
      </c>
      <c r="J74" s="48">
        <v>6673.51</v>
      </c>
      <c r="K74" s="48">
        <v>882091.78</v>
      </c>
      <c r="L74" s="48">
        <v>196278.33</v>
      </c>
      <c r="M74" s="49">
        <v>685813.45</v>
      </c>
      <c r="N74" s="31">
        <f t="shared" si="0"/>
        <v>712219.74</v>
      </c>
    </row>
    <row r="75" spans="1:14" ht="12.75">
      <c r="A75" s="55">
        <v>64</v>
      </c>
      <c r="B75" s="46" t="s">
        <v>78</v>
      </c>
      <c r="C75" s="47">
        <v>1.04633703961833</v>
      </c>
      <c r="D75" s="48">
        <v>157893.24</v>
      </c>
      <c r="E75" s="48">
        <v>22915.94</v>
      </c>
      <c r="F75" s="48">
        <v>134977.3</v>
      </c>
      <c r="G75" s="48">
        <v>39735.96</v>
      </c>
      <c r="H75" s="48">
        <v>7947.19</v>
      </c>
      <c r="I75" s="48">
        <v>317.89</v>
      </c>
      <c r="J75" s="48">
        <v>31470.88</v>
      </c>
      <c r="K75" s="48">
        <v>4162003.21</v>
      </c>
      <c r="L75" s="48">
        <v>927744.09</v>
      </c>
      <c r="M75" s="49">
        <v>3234259.12</v>
      </c>
      <c r="N75" s="31">
        <f t="shared" si="0"/>
        <v>3400707.3000000003</v>
      </c>
    </row>
    <row r="76" spans="1:14" ht="12.75">
      <c r="A76" s="55">
        <v>65</v>
      </c>
      <c r="B76" s="46" t="s">
        <v>79</v>
      </c>
      <c r="C76" s="47">
        <v>0.244379395877625</v>
      </c>
      <c r="D76" s="48">
        <v>123142.8</v>
      </c>
      <c r="E76" s="48">
        <v>19877.99</v>
      </c>
      <c r="F76" s="48">
        <v>103264.81</v>
      </c>
      <c r="G76" s="48">
        <v>9280.6</v>
      </c>
      <c r="H76" s="48">
        <v>1856.12</v>
      </c>
      <c r="I76" s="48">
        <v>74.24</v>
      </c>
      <c r="J76" s="48">
        <v>7350.24</v>
      </c>
      <c r="K76" s="48">
        <v>971935.26</v>
      </c>
      <c r="L76" s="48">
        <v>216557.6</v>
      </c>
      <c r="M76" s="49">
        <v>755377.66</v>
      </c>
      <c r="N76" s="31">
        <f t="shared" si="0"/>
        <v>865992.7100000001</v>
      </c>
    </row>
    <row r="77" spans="1:14" ht="12.75">
      <c r="A77" s="55">
        <v>66</v>
      </c>
      <c r="B77" s="46" t="s">
        <v>80</v>
      </c>
      <c r="C77" s="47">
        <v>0.172191095441084</v>
      </c>
      <c r="D77" s="48">
        <v>39603.9</v>
      </c>
      <c r="E77" s="48">
        <v>6648.19</v>
      </c>
      <c r="F77" s="48">
        <v>32955.71</v>
      </c>
      <c r="G77" s="48">
        <v>6539.16</v>
      </c>
      <c r="H77" s="48">
        <v>1307.83</v>
      </c>
      <c r="I77" s="48">
        <v>52.31</v>
      </c>
      <c r="J77" s="48">
        <v>5179.02</v>
      </c>
      <c r="K77" s="48">
        <v>687048.13</v>
      </c>
      <c r="L77" s="48">
        <v>154695.82</v>
      </c>
      <c r="M77" s="49">
        <v>532352.31</v>
      </c>
      <c r="N77" s="31">
        <f aca="true" t="shared" si="1" ref="N77:N140">+F77+J77+M77</f>
        <v>570487.04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14603.22</v>
      </c>
      <c r="E78" s="48">
        <v>2277.25</v>
      </c>
      <c r="F78" s="48">
        <v>12325.97</v>
      </c>
      <c r="G78" s="48">
        <v>2024.64</v>
      </c>
      <c r="H78" s="48">
        <v>404.93</v>
      </c>
      <c r="I78" s="48">
        <v>16.2</v>
      </c>
      <c r="J78" s="48">
        <v>1603.51</v>
      </c>
      <c r="K78" s="48">
        <v>214267.7</v>
      </c>
      <c r="L78" s="48">
        <v>49367.18</v>
      </c>
      <c r="M78" s="49">
        <v>164900.52</v>
      </c>
      <c r="N78" s="31">
        <f t="shared" si="1"/>
        <v>178830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6416.47</v>
      </c>
      <c r="E79" s="48">
        <v>1060.63</v>
      </c>
      <c r="F79" s="48">
        <v>5355.84</v>
      </c>
      <c r="G79" s="48">
        <v>3728.2</v>
      </c>
      <c r="H79" s="48">
        <v>745.64</v>
      </c>
      <c r="I79" s="48">
        <v>29.83</v>
      </c>
      <c r="J79" s="48">
        <v>2952.73</v>
      </c>
      <c r="K79" s="48">
        <v>391684.06</v>
      </c>
      <c r="L79" s="48">
        <v>88174.21</v>
      </c>
      <c r="M79" s="49">
        <v>303509.85</v>
      </c>
      <c r="N79" s="31">
        <f t="shared" si="1"/>
        <v>311818.42</v>
      </c>
    </row>
    <row r="80" spans="1:14" ht="12.75">
      <c r="A80" s="55">
        <v>69</v>
      </c>
      <c r="B80" s="46" t="s">
        <v>83</v>
      </c>
      <c r="C80" s="47">
        <v>0.112820911857521</v>
      </c>
      <c r="D80" s="48">
        <v>35663.72</v>
      </c>
      <c r="E80" s="48">
        <v>6215.55</v>
      </c>
      <c r="F80" s="48">
        <v>29448.17</v>
      </c>
      <c r="G80" s="48">
        <v>4284.51</v>
      </c>
      <c r="H80" s="48">
        <v>856.9</v>
      </c>
      <c r="I80" s="48">
        <v>34.28</v>
      </c>
      <c r="J80" s="48">
        <v>3393.33</v>
      </c>
      <c r="K80" s="48">
        <v>448875.28</v>
      </c>
      <c r="L80" s="48">
        <v>100137.15</v>
      </c>
      <c r="M80" s="49">
        <v>348738.13</v>
      </c>
      <c r="N80" s="31">
        <f t="shared" si="1"/>
        <v>381579.63</v>
      </c>
    </row>
    <row r="81" spans="1:14" ht="12.75">
      <c r="A81" s="55">
        <v>70</v>
      </c>
      <c r="B81" s="46" t="s">
        <v>84</v>
      </c>
      <c r="C81" s="47">
        <v>0.469009612774182</v>
      </c>
      <c r="D81" s="48">
        <v>43831.05</v>
      </c>
      <c r="E81" s="48">
        <v>9397.22</v>
      </c>
      <c r="F81" s="48">
        <v>34433.83</v>
      </c>
      <c r="G81" s="48">
        <v>17811.21</v>
      </c>
      <c r="H81" s="48">
        <v>3562.24</v>
      </c>
      <c r="I81" s="48">
        <v>142.49</v>
      </c>
      <c r="J81" s="48">
        <v>14106.48</v>
      </c>
      <c r="K81" s="48">
        <v>1874085.22</v>
      </c>
      <c r="L81" s="48">
        <v>423943.97</v>
      </c>
      <c r="M81" s="49">
        <v>1450141.25</v>
      </c>
      <c r="N81" s="31">
        <f t="shared" si="1"/>
        <v>1498681.56</v>
      </c>
    </row>
    <row r="82" spans="1:14" ht="12.75">
      <c r="A82" s="55">
        <v>71</v>
      </c>
      <c r="B82" s="46" t="s">
        <v>85</v>
      </c>
      <c r="C82" s="47">
        <v>1.57469819824541</v>
      </c>
      <c r="D82" s="48">
        <v>353373.35</v>
      </c>
      <c r="E82" s="48">
        <v>57653.51</v>
      </c>
      <c r="F82" s="48">
        <v>295719.84</v>
      </c>
      <c r="G82" s="48">
        <v>59801.13</v>
      </c>
      <c r="H82" s="48">
        <v>11960.23</v>
      </c>
      <c r="I82" s="48">
        <v>478.41</v>
      </c>
      <c r="J82" s="48">
        <v>47362.49</v>
      </c>
      <c r="K82" s="48">
        <v>6248367.26</v>
      </c>
      <c r="L82" s="48">
        <v>1381679.98</v>
      </c>
      <c r="M82" s="49">
        <v>4866687.28</v>
      </c>
      <c r="N82" s="31">
        <f t="shared" si="1"/>
        <v>5209769.61</v>
      </c>
    </row>
    <row r="83" spans="1:14" ht="12.75">
      <c r="A83" s="55">
        <v>72</v>
      </c>
      <c r="B83" s="46" t="s">
        <v>86</v>
      </c>
      <c r="C83" s="47">
        <v>0.072852443808416</v>
      </c>
      <c r="D83" s="48">
        <v>11365.13</v>
      </c>
      <c r="E83" s="48">
        <v>1930.87</v>
      </c>
      <c r="F83" s="48">
        <v>9434.26</v>
      </c>
      <c r="G83" s="48">
        <v>2766.65</v>
      </c>
      <c r="H83" s="48">
        <v>553.33</v>
      </c>
      <c r="I83" s="48">
        <v>22.13</v>
      </c>
      <c r="J83" s="48">
        <v>2191.19</v>
      </c>
      <c r="K83" s="48">
        <v>290397.15</v>
      </c>
      <c r="L83" s="48">
        <v>65178.02</v>
      </c>
      <c r="M83" s="49">
        <v>225219.13</v>
      </c>
      <c r="N83" s="31">
        <f t="shared" si="1"/>
        <v>236844.58000000002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68828.35</v>
      </c>
      <c r="E84" s="48">
        <v>12259.86</v>
      </c>
      <c r="F84" s="48">
        <v>56568.49</v>
      </c>
      <c r="G84" s="48">
        <v>20680.91</v>
      </c>
      <c r="H84" s="48">
        <v>4136.18</v>
      </c>
      <c r="I84" s="48">
        <v>165.45</v>
      </c>
      <c r="J84" s="48">
        <v>16379.28</v>
      </c>
      <c r="K84" s="48">
        <v>2159419.42</v>
      </c>
      <c r="L84" s="48">
        <v>476453.82</v>
      </c>
      <c r="M84" s="49">
        <v>1682965.6</v>
      </c>
      <c r="N84" s="31">
        <f t="shared" si="1"/>
        <v>1755913.37</v>
      </c>
    </row>
    <row r="85" spans="1:14" ht="12.75">
      <c r="A85" s="55">
        <v>74</v>
      </c>
      <c r="B85" s="46" t="s">
        <v>88</v>
      </c>
      <c r="C85" s="47">
        <v>0.099387670154359</v>
      </c>
      <c r="D85" s="48">
        <v>20750.1</v>
      </c>
      <c r="E85" s="48">
        <v>3480.65</v>
      </c>
      <c r="F85" s="48">
        <v>17269.45</v>
      </c>
      <c r="G85" s="48">
        <v>3774.36</v>
      </c>
      <c r="H85" s="48">
        <v>754.87</v>
      </c>
      <c r="I85" s="48">
        <v>30.19</v>
      </c>
      <c r="J85" s="48">
        <v>2989.3</v>
      </c>
      <c r="K85" s="48">
        <v>391981.53</v>
      </c>
      <c r="L85" s="48">
        <v>84936.09</v>
      </c>
      <c r="M85" s="49">
        <v>307045.44</v>
      </c>
      <c r="N85" s="31">
        <f t="shared" si="1"/>
        <v>327304.19</v>
      </c>
    </row>
    <row r="86" spans="1:14" ht="12.75">
      <c r="A86" s="55">
        <v>75</v>
      </c>
      <c r="B86" s="46" t="s">
        <v>89</v>
      </c>
      <c r="C86" s="47">
        <v>0.102760531410254</v>
      </c>
      <c r="D86" s="48">
        <v>15703.97</v>
      </c>
      <c r="E86" s="48">
        <v>2822.52</v>
      </c>
      <c r="F86" s="48">
        <v>12881.45</v>
      </c>
      <c r="G86" s="48">
        <v>3902.45</v>
      </c>
      <c r="H86" s="48">
        <v>780.49</v>
      </c>
      <c r="I86" s="48">
        <v>31.22</v>
      </c>
      <c r="J86" s="48">
        <v>3090.74</v>
      </c>
      <c r="K86" s="48">
        <v>409652.34</v>
      </c>
      <c r="L86" s="48">
        <v>91972.05</v>
      </c>
      <c r="M86" s="49">
        <v>317680.29</v>
      </c>
      <c r="N86" s="31">
        <f t="shared" si="1"/>
        <v>333652.48</v>
      </c>
    </row>
    <row r="87" spans="1:14" ht="12.75">
      <c r="A87" s="55">
        <v>76</v>
      </c>
      <c r="B87" s="46" t="s">
        <v>90</v>
      </c>
      <c r="C87" s="47">
        <v>0.084945295340608</v>
      </c>
      <c r="D87" s="48">
        <v>13879.5</v>
      </c>
      <c r="E87" s="48">
        <v>2418.13</v>
      </c>
      <c r="F87" s="48">
        <v>11461.37</v>
      </c>
      <c r="G87" s="48">
        <v>3225.91</v>
      </c>
      <c r="H87" s="48">
        <v>645.18</v>
      </c>
      <c r="I87" s="48">
        <v>25.81</v>
      </c>
      <c r="J87" s="48">
        <v>2554.92</v>
      </c>
      <c r="K87" s="48">
        <v>339132.54</v>
      </c>
      <c r="L87" s="48">
        <v>76502.78</v>
      </c>
      <c r="M87" s="49">
        <v>262629.76</v>
      </c>
      <c r="N87" s="31">
        <f t="shared" si="1"/>
        <v>276646.05</v>
      </c>
    </row>
    <row r="88" spans="1:14" ht="12.75">
      <c r="A88" s="55">
        <v>7</v>
      </c>
      <c r="B88" s="46" t="s">
        <v>91</v>
      </c>
      <c r="C88" s="47">
        <v>0.087425139182006</v>
      </c>
      <c r="D88" s="48">
        <v>12104.27</v>
      </c>
      <c r="E88" s="48">
        <v>1791.98</v>
      </c>
      <c r="F88" s="48">
        <v>10312.29</v>
      </c>
      <c r="G88" s="48">
        <v>3320.08</v>
      </c>
      <c r="H88" s="48">
        <v>664.02</v>
      </c>
      <c r="I88" s="48">
        <v>26.56</v>
      </c>
      <c r="J88" s="48">
        <v>2629.5</v>
      </c>
      <c r="K88" s="48">
        <v>349026.65</v>
      </c>
      <c r="L88" s="48">
        <v>78730.13</v>
      </c>
      <c r="M88" s="49">
        <v>270296.52</v>
      </c>
      <c r="N88" s="31">
        <f t="shared" si="1"/>
        <v>283238.31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2738.61</v>
      </c>
      <c r="E89" s="48">
        <v>512.63</v>
      </c>
      <c r="F89" s="48">
        <v>2225.98</v>
      </c>
      <c r="G89" s="48">
        <v>9038.93</v>
      </c>
      <c r="H89" s="48">
        <v>1807.79</v>
      </c>
      <c r="I89" s="48">
        <v>72.31</v>
      </c>
      <c r="J89" s="48">
        <v>7158.83</v>
      </c>
      <c r="K89" s="48">
        <v>949906.64</v>
      </c>
      <c r="L89" s="48">
        <v>214038.73</v>
      </c>
      <c r="M89" s="49">
        <v>735867.91</v>
      </c>
      <c r="N89" s="31">
        <f t="shared" si="1"/>
        <v>745252.7200000001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11553.49</v>
      </c>
      <c r="E90" s="48">
        <v>2425.07</v>
      </c>
      <c r="F90" s="48">
        <v>9128.42</v>
      </c>
      <c r="G90" s="48">
        <v>2603.3</v>
      </c>
      <c r="H90" s="48">
        <v>520.66</v>
      </c>
      <c r="I90" s="48">
        <v>20.83</v>
      </c>
      <c r="J90" s="48">
        <v>2061.81</v>
      </c>
      <c r="K90" s="48">
        <v>274022.22</v>
      </c>
      <c r="L90" s="48">
        <v>62064.41</v>
      </c>
      <c r="M90" s="49">
        <v>211957.81</v>
      </c>
      <c r="N90" s="31">
        <f t="shared" si="1"/>
        <v>223148.04</v>
      </c>
    </row>
    <row r="91" spans="1:14" ht="12.75">
      <c r="A91" s="55">
        <v>80</v>
      </c>
      <c r="B91" s="46" t="s">
        <v>94</v>
      </c>
      <c r="C91" s="47">
        <v>0.099318635541283</v>
      </c>
      <c r="D91" s="48">
        <v>9083.28</v>
      </c>
      <c r="E91" s="48">
        <v>1637.85</v>
      </c>
      <c r="F91" s="48">
        <v>7445.43</v>
      </c>
      <c r="G91" s="48">
        <v>3771.75</v>
      </c>
      <c r="H91" s="48">
        <v>754.35</v>
      </c>
      <c r="I91" s="48">
        <v>30.17</v>
      </c>
      <c r="J91" s="48">
        <v>2987.23</v>
      </c>
      <c r="K91" s="48">
        <v>396303.04</v>
      </c>
      <c r="L91" s="48">
        <v>89244.94</v>
      </c>
      <c r="M91" s="49">
        <v>307058.1</v>
      </c>
      <c r="N91" s="31">
        <f t="shared" si="1"/>
        <v>317490.75999999995</v>
      </c>
    </row>
    <row r="92" spans="1:14" ht="12.75">
      <c r="A92" s="55">
        <v>81</v>
      </c>
      <c r="B92" s="46" t="s">
        <v>95</v>
      </c>
      <c r="C92" s="47">
        <v>0.172723433665874</v>
      </c>
      <c r="D92" s="48">
        <v>35468.14</v>
      </c>
      <c r="E92" s="48">
        <v>6812.29</v>
      </c>
      <c r="F92" s="48">
        <v>28655.85</v>
      </c>
      <c r="G92" s="48">
        <v>6559.4</v>
      </c>
      <c r="H92" s="48">
        <v>1311.88</v>
      </c>
      <c r="I92" s="48">
        <v>52.48</v>
      </c>
      <c r="J92" s="48">
        <v>5195.04</v>
      </c>
      <c r="K92" s="48">
        <v>685484.53</v>
      </c>
      <c r="L92" s="48">
        <v>151667.77</v>
      </c>
      <c r="M92" s="49">
        <v>533816.76</v>
      </c>
      <c r="N92" s="31">
        <f t="shared" si="1"/>
        <v>567667.65</v>
      </c>
    </row>
    <row r="93" spans="1:14" ht="12.75">
      <c r="A93" s="55">
        <v>82</v>
      </c>
      <c r="B93" s="46" t="s">
        <v>96</v>
      </c>
      <c r="C93" s="47">
        <v>0.23355074451032</v>
      </c>
      <c r="D93" s="48">
        <v>23725.11</v>
      </c>
      <c r="E93" s="48">
        <v>4857.41</v>
      </c>
      <c r="F93" s="48">
        <v>18867.7</v>
      </c>
      <c r="G93" s="48">
        <v>8869.39</v>
      </c>
      <c r="H93" s="48">
        <v>1773.88</v>
      </c>
      <c r="I93" s="48">
        <v>70.96</v>
      </c>
      <c r="J93" s="48">
        <v>7024.55</v>
      </c>
      <c r="K93" s="48">
        <v>929433.35</v>
      </c>
      <c r="L93" s="48">
        <v>207499.29</v>
      </c>
      <c r="M93" s="49">
        <v>721934.06</v>
      </c>
      <c r="N93" s="31">
        <f t="shared" si="1"/>
        <v>747826.31</v>
      </c>
    </row>
    <row r="94" spans="1:14" ht="12.75">
      <c r="A94" s="55">
        <v>83</v>
      </c>
      <c r="B94" s="46" t="s">
        <v>97</v>
      </c>
      <c r="C94" s="47">
        <v>0.51433032331275</v>
      </c>
      <c r="D94" s="48">
        <v>140490.87</v>
      </c>
      <c r="E94" s="48">
        <v>13923.09</v>
      </c>
      <c r="F94" s="48">
        <v>126567.78</v>
      </c>
      <c r="G94" s="48">
        <v>19532.34</v>
      </c>
      <c r="H94" s="48">
        <v>3906.47</v>
      </c>
      <c r="I94" s="48">
        <v>156.26</v>
      </c>
      <c r="J94" s="48">
        <v>15469.61</v>
      </c>
      <c r="K94" s="48">
        <v>2046896.05</v>
      </c>
      <c r="L94" s="48">
        <v>457034.05</v>
      </c>
      <c r="M94" s="49">
        <v>1589862</v>
      </c>
      <c r="N94" s="31">
        <f t="shared" si="1"/>
        <v>1731899.3900000001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8215.02</v>
      </c>
      <c r="E95" s="48">
        <v>2142.42</v>
      </c>
      <c r="F95" s="48">
        <v>6072.6</v>
      </c>
      <c r="G95" s="48">
        <v>2149.95</v>
      </c>
      <c r="H95" s="48">
        <v>429.99</v>
      </c>
      <c r="I95" s="48">
        <v>17.2</v>
      </c>
      <c r="J95" s="48">
        <v>1702.76</v>
      </c>
      <c r="K95" s="48">
        <v>226084.02</v>
      </c>
      <c r="L95" s="48">
        <v>51048.06</v>
      </c>
      <c r="M95" s="49">
        <v>175035.96</v>
      </c>
      <c r="N95" s="31">
        <f t="shared" si="1"/>
        <v>182811.32</v>
      </c>
    </row>
    <row r="96" spans="1:14" ht="12.75">
      <c r="A96" s="55">
        <v>85</v>
      </c>
      <c r="B96" s="46" t="s">
        <v>99</v>
      </c>
      <c r="C96" s="47">
        <v>0.203872764127382</v>
      </c>
      <c r="D96" s="48">
        <v>22941.1</v>
      </c>
      <c r="E96" s="48">
        <v>4419.29</v>
      </c>
      <c r="F96" s="48">
        <v>18521.81</v>
      </c>
      <c r="G96" s="48">
        <v>7742.33</v>
      </c>
      <c r="H96" s="48">
        <v>1548.47</v>
      </c>
      <c r="I96" s="48">
        <v>61.94</v>
      </c>
      <c r="J96" s="48">
        <v>6131.92</v>
      </c>
      <c r="K96" s="48">
        <v>810981.83</v>
      </c>
      <c r="L96" s="48">
        <v>180803.11</v>
      </c>
      <c r="M96" s="49">
        <v>630178.72</v>
      </c>
      <c r="N96" s="31">
        <f t="shared" si="1"/>
        <v>654832.45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19807.7</v>
      </c>
      <c r="E97" s="48">
        <v>4086.6</v>
      </c>
      <c r="F97" s="48">
        <v>15721.1</v>
      </c>
      <c r="G97" s="48">
        <v>3549.35</v>
      </c>
      <c r="H97" s="48">
        <v>709.87</v>
      </c>
      <c r="I97" s="48">
        <v>28.39</v>
      </c>
      <c r="J97" s="48">
        <v>2811.09</v>
      </c>
      <c r="K97" s="48">
        <v>373151.52</v>
      </c>
      <c r="L97" s="48">
        <v>84187.79</v>
      </c>
      <c r="M97" s="49">
        <v>288963.73</v>
      </c>
      <c r="N97" s="31">
        <f t="shared" si="1"/>
        <v>307495.92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56214.34</v>
      </c>
      <c r="E98" s="48">
        <v>9494.25</v>
      </c>
      <c r="F98" s="48">
        <v>46720.09</v>
      </c>
      <c r="G98" s="48">
        <v>5157.61</v>
      </c>
      <c r="H98" s="48">
        <v>1031.52</v>
      </c>
      <c r="I98" s="48">
        <v>41.26</v>
      </c>
      <c r="J98" s="48">
        <v>4084.83</v>
      </c>
      <c r="K98" s="48">
        <v>540795.47</v>
      </c>
      <c r="L98" s="48">
        <v>120968.92</v>
      </c>
      <c r="M98" s="49">
        <v>419826.55</v>
      </c>
      <c r="N98" s="31">
        <f t="shared" si="1"/>
        <v>470631.47</v>
      </c>
    </row>
    <row r="99" spans="1:14" ht="12.75">
      <c r="A99" s="55">
        <v>88</v>
      </c>
      <c r="B99" s="46" t="s">
        <v>102</v>
      </c>
      <c r="C99" s="47">
        <v>0.141302056966649</v>
      </c>
      <c r="D99" s="48">
        <v>9249.09</v>
      </c>
      <c r="E99" s="48">
        <v>1794.65</v>
      </c>
      <c r="F99" s="48">
        <v>7454.44</v>
      </c>
      <c r="G99" s="48">
        <v>5366.13</v>
      </c>
      <c r="H99" s="48">
        <v>1073.23</v>
      </c>
      <c r="I99" s="48">
        <v>42.93</v>
      </c>
      <c r="J99" s="48">
        <v>4249.97</v>
      </c>
      <c r="K99" s="48">
        <v>557638.88</v>
      </c>
      <c r="L99" s="48">
        <v>121087.19</v>
      </c>
      <c r="M99" s="49">
        <v>436551.69</v>
      </c>
      <c r="N99" s="31">
        <f t="shared" si="1"/>
        <v>448256.1</v>
      </c>
    </row>
    <row r="100" spans="1:14" ht="12.75">
      <c r="A100" s="55">
        <v>89</v>
      </c>
      <c r="B100" s="46" t="s">
        <v>103</v>
      </c>
      <c r="C100" s="47">
        <v>1.00757786174885</v>
      </c>
      <c r="D100" s="48">
        <v>604182.08</v>
      </c>
      <c r="E100" s="48">
        <v>101925.82</v>
      </c>
      <c r="F100" s="48">
        <v>502256.26</v>
      </c>
      <c r="G100" s="48">
        <v>38264.01</v>
      </c>
      <c r="H100" s="48">
        <v>7652.8</v>
      </c>
      <c r="I100" s="48">
        <v>306.11</v>
      </c>
      <c r="J100" s="48">
        <v>30305.1</v>
      </c>
      <c r="K100" s="48">
        <v>4008257.2</v>
      </c>
      <c r="L100" s="48">
        <v>893782.92</v>
      </c>
      <c r="M100" s="49">
        <v>3114474.28</v>
      </c>
      <c r="N100" s="31">
        <f t="shared" si="1"/>
        <v>3647035.6399999997</v>
      </c>
    </row>
    <row r="101" spans="1:14" ht="12.75">
      <c r="A101" s="55">
        <v>90</v>
      </c>
      <c r="B101" s="46" t="s">
        <v>104</v>
      </c>
      <c r="C101" s="47">
        <v>0.101589325926723</v>
      </c>
      <c r="D101" s="48">
        <v>19550.66</v>
      </c>
      <c r="E101" s="48">
        <v>3244.41</v>
      </c>
      <c r="F101" s="48">
        <v>16306.25</v>
      </c>
      <c r="G101" s="48">
        <v>3857.96</v>
      </c>
      <c r="H101" s="48">
        <v>771.59</v>
      </c>
      <c r="I101" s="48">
        <v>30.86</v>
      </c>
      <c r="J101" s="48">
        <v>3055.51</v>
      </c>
      <c r="K101" s="48">
        <v>405330.99</v>
      </c>
      <c r="L101" s="48">
        <v>91254.28</v>
      </c>
      <c r="M101" s="49">
        <v>314076.71</v>
      </c>
      <c r="N101" s="31">
        <f t="shared" si="1"/>
        <v>333438.47000000003</v>
      </c>
    </row>
    <row r="102" spans="1:14" ht="12.75">
      <c r="A102" s="55">
        <v>91</v>
      </c>
      <c r="B102" s="46" t="s">
        <v>105</v>
      </c>
      <c r="C102" s="47">
        <v>0.148770978650716</v>
      </c>
      <c r="D102" s="48">
        <v>6808.73</v>
      </c>
      <c r="E102" s="48">
        <v>1123.26</v>
      </c>
      <c r="F102" s="48">
        <v>5685.47</v>
      </c>
      <c r="G102" s="48">
        <v>5649.78</v>
      </c>
      <c r="H102" s="48">
        <v>1129.96</v>
      </c>
      <c r="I102" s="48">
        <v>45.2</v>
      </c>
      <c r="J102" s="48">
        <v>4474.62</v>
      </c>
      <c r="K102" s="48">
        <v>588164.9</v>
      </c>
      <c r="L102" s="48">
        <v>128486.41</v>
      </c>
      <c r="M102" s="49">
        <v>459678.49</v>
      </c>
      <c r="N102" s="31">
        <f t="shared" si="1"/>
        <v>469838.58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72107.04</v>
      </c>
      <c r="E103" s="48">
        <v>12973.3</v>
      </c>
      <c r="F103" s="48">
        <v>59133.74</v>
      </c>
      <c r="G103" s="48">
        <v>8191.13</v>
      </c>
      <c r="H103" s="48">
        <v>1638.23</v>
      </c>
      <c r="I103" s="48">
        <v>65.53</v>
      </c>
      <c r="J103" s="48">
        <v>6487.37</v>
      </c>
      <c r="K103" s="48">
        <v>857772.02</v>
      </c>
      <c r="L103" s="48">
        <v>191074.83</v>
      </c>
      <c r="M103" s="49">
        <v>666697.19</v>
      </c>
      <c r="N103" s="31">
        <f t="shared" si="1"/>
        <v>732318.2999999999</v>
      </c>
    </row>
    <row r="104" spans="1:14" ht="12.75">
      <c r="A104" s="55">
        <v>93</v>
      </c>
      <c r="B104" s="46" t="s">
        <v>107</v>
      </c>
      <c r="C104" s="47">
        <v>0.120895338555516</v>
      </c>
      <c r="D104" s="48">
        <v>30692.01</v>
      </c>
      <c r="E104" s="48">
        <v>5012.95</v>
      </c>
      <c r="F104" s="48">
        <v>25679.06</v>
      </c>
      <c r="G104" s="48">
        <v>4591.15</v>
      </c>
      <c r="H104" s="48">
        <v>918.23</v>
      </c>
      <c r="I104" s="48">
        <v>36.73</v>
      </c>
      <c r="J104" s="48">
        <v>3636.19</v>
      </c>
      <c r="K104" s="48">
        <v>482294.92</v>
      </c>
      <c r="L104" s="48">
        <v>108534.42</v>
      </c>
      <c r="M104" s="49">
        <v>373760.5</v>
      </c>
      <c r="N104" s="31">
        <f t="shared" si="1"/>
        <v>403075.75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404687.16</v>
      </c>
      <c r="E105" s="48">
        <v>75041.45</v>
      </c>
      <c r="F105" s="48">
        <v>329645.71</v>
      </c>
      <c r="G105" s="48">
        <v>30873.46</v>
      </c>
      <c r="H105" s="48">
        <v>6174.69</v>
      </c>
      <c r="I105" s="48">
        <v>246.99</v>
      </c>
      <c r="J105" s="48">
        <v>24451.78</v>
      </c>
      <c r="K105" s="48">
        <v>3233027.56</v>
      </c>
      <c r="L105" s="48">
        <v>720155.69</v>
      </c>
      <c r="M105" s="49">
        <v>2512871.87</v>
      </c>
      <c r="N105" s="31">
        <f t="shared" si="1"/>
        <v>2866969.3600000003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17595560.02</v>
      </c>
      <c r="E106" s="48">
        <v>3019575.68</v>
      </c>
      <c r="F106" s="48">
        <v>14575984.34</v>
      </c>
      <c r="G106" s="48">
        <v>537880.31</v>
      </c>
      <c r="H106" s="48">
        <v>107576.06</v>
      </c>
      <c r="I106" s="48">
        <v>4303.04</v>
      </c>
      <c r="J106" s="48">
        <v>426001.21</v>
      </c>
      <c r="K106" s="48">
        <v>56563249.44</v>
      </c>
      <c r="L106" s="48">
        <v>12772079.94</v>
      </c>
      <c r="M106" s="49">
        <v>43791169.5</v>
      </c>
      <c r="N106" s="31">
        <f t="shared" si="1"/>
        <v>58793155.05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211663.99</v>
      </c>
      <c r="E107" s="48">
        <v>37213.99</v>
      </c>
      <c r="F107" s="48">
        <v>174450</v>
      </c>
      <c r="G107" s="48">
        <v>14136.01</v>
      </c>
      <c r="H107" s="48">
        <v>2827.2</v>
      </c>
      <c r="I107" s="48">
        <v>113.09</v>
      </c>
      <c r="J107" s="48">
        <v>11195.72</v>
      </c>
      <c r="K107" s="48">
        <v>1482455.02</v>
      </c>
      <c r="L107" s="48">
        <v>331782.43</v>
      </c>
      <c r="M107" s="49">
        <v>1150672.59</v>
      </c>
      <c r="N107" s="31">
        <f t="shared" si="1"/>
        <v>1336318.31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97969.64</v>
      </c>
      <c r="E108" s="48">
        <v>19730.95</v>
      </c>
      <c r="F108" s="48">
        <v>78238.69</v>
      </c>
      <c r="G108" s="48">
        <v>8001.18</v>
      </c>
      <c r="H108" s="48">
        <v>1600.24</v>
      </c>
      <c r="I108" s="48">
        <v>64.01</v>
      </c>
      <c r="J108" s="48">
        <v>6336.93</v>
      </c>
      <c r="K108" s="48">
        <v>840038.79</v>
      </c>
      <c r="L108" s="48">
        <v>188695.62</v>
      </c>
      <c r="M108" s="49">
        <v>651343.17</v>
      </c>
      <c r="N108" s="31">
        <f t="shared" si="1"/>
        <v>735918.79</v>
      </c>
    </row>
    <row r="109" spans="1:14" ht="12.75">
      <c r="A109" s="55">
        <v>98</v>
      </c>
      <c r="B109" s="46" t="s">
        <v>112</v>
      </c>
      <c r="C109" s="47">
        <v>0.976336827531309</v>
      </c>
      <c r="D109" s="48">
        <v>205515.96</v>
      </c>
      <c r="E109" s="48">
        <v>39392.9</v>
      </c>
      <c r="F109" s="48">
        <v>166123.06</v>
      </c>
      <c r="G109" s="48">
        <v>37077.61</v>
      </c>
      <c r="H109" s="48">
        <v>7415.52</v>
      </c>
      <c r="I109" s="48">
        <v>296.62</v>
      </c>
      <c r="J109" s="48">
        <v>29365.47</v>
      </c>
      <c r="K109" s="48">
        <v>3898966.31</v>
      </c>
      <c r="L109" s="48">
        <v>880322.52</v>
      </c>
      <c r="M109" s="49">
        <v>3018643.79</v>
      </c>
      <c r="N109" s="31">
        <f t="shared" si="1"/>
        <v>3214132.32</v>
      </c>
    </row>
    <row r="110" spans="1:14" ht="12.75">
      <c r="A110" s="55">
        <v>99</v>
      </c>
      <c r="B110" s="46" t="s">
        <v>113</v>
      </c>
      <c r="C110" s="47">
        <v>0.181879007655748</v>
      </c>
      <c r="D110" s="48">
        <v>20299.26</v>
      </c>
      <c r="E110" s="48">
        <v>4193.09</v>
      </c>
      <c r="F110" s="48">
        <v>16106.17</v>
      </c>
      <c r="G110" s="48">
        <v>6907.09</v>
      </c>
      <c r="H110" s="48">
        <v>1381.42</v>
      </c>
      <c r="I110" s="48">
        <v>55.26</v>
      </c>
      <c r="J110" s="48">
        <v>5470.41</v>
      </c>
      <c r="K110" s="48">
        <v>721500.78</v>
      </c>
      <c r="L110" s="48">
        <v>159403.55</v>
      </c>
      <c r="M110" s="49">
        <v>562097.23</v>
      </c>
      <c r="N110" s="31">
        <f t="shared" si="1"/>
        <v>583673.8099999999</v>
      </c>
    </row>
    <row r="111" spans="1:14" ht="12.75">
      <c r="A111" s="55">
        <v>100</v>
      </c>
      <c r="B111" s="46" t="s">
        <v>114</v>
      </c>
      <c r="C111" s="47">
        <v>0.149567298548958</v>
      </c>
      <c r="D111" s="48">
        <v>54050.41</v>
      </c>
      <c r="E111" s="48">
        <v>9467.28</v>
      </c>
      <c r="F111" s="48">
        <v>44583.13</v>
      </c>
      <c r="G111" s="48">
        <v>5680</v>
      </c>
      <c r="H111" s="48">
        <v>1136</v>
      </c>
      <c r="I111" s="48">
        <v>45.44</v>
      </c>
      <c r="J111" s="48">
        <v>4498.56</v>
      </c>
      <c r="K111" s="48">
        <v>596163.91</v>
      </c>
      <c r="L111" s="48">
        <v>133786.38</v>
      </c>
      <c r="M111" s="49">
        <v>462377.53</v>
      </c>
      <c r="N111" s="31">
        <f t="shared" si="1"/>
        <v>511459.22000000003</v>
      </c>
    </row>
    <row r="112" spans="1:14" ht="12.75">
      <c r="A112" s="55">
        <v>101</v>
      </c>
      <c r="B112" s="46" t="s">
        <v>115</v>
      </c>
      <c r="C112" s="47">
        <v>0.061190043063906</v>
      </c>
      <c r="D112" s="48">
        <v>7468.01</v>
      </c>
      <c r="E112" s="48">
        <v>1544.69</v>
      </c>
      <c r="F112" s="48">
        <v>5923.32</v>
      </c>
      <c r="G112" s="48">
        <v>2323.76</v>
      </c>
      <c r="H112" s="48">
        <v>464.75</v>
      </c>
      <c r="I112" s="48">
        <v>18.59</v>
      </c>
      <c r="J112" s="48">
        <v>1840.42</v>
      </c>
      <c r="K112" s="48">
        <v>243069.24</v>
      </c>
      <c r="L112" s="48">
        <v>53945.04</v>
      </c>
      <c r="M112" s="49">
        <v>189124.2</v>
      </c>
      <c r="N112" s="31">
        <f t="shared" si="1"/>
        <v>196887.94</v>
      </c>
    </row>
    <row r="113" spans="1:14" ht="12.75">
      <c r="A113" s="55">
        <v>102</v>
      </c>
      <c r="B113" s="46" t="s">
        <v>116</v>
      </c>
      <c r="C113" s="47">
        <v>0.10532331050258</v>
      </c>
      <c r="D113" s="48">
        <v>10517.29</v>
      </c>
      <c r="E113" s="48">
        <v>1763.48</v>
      </c>
      <c r="F113" s="48">
        <v>8753.81</v>
      </c>
      <c r="G113" s="48">
        <v>3999.79</v>
      </c>
      <c r="H113" s="48">
        <v>799.96</v>
      </c>
      <c r="I113" s="48">
        <v>32</v>
      </c>
      <c r="J113" s="48">
        <v>3167.83</v>
      </c>
      <c r="K113" s="48">
        <v>419853.65</v>
      </c>
      <c r="L113" s="48">
        <v>94251.39</v>
      </c>
      <c r="M113" s="49">
        <v>325602.26</v>
      </c>
      <c r="N113" s="31">
        <f t="shared" si="1"/>
        <v>337523.9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4114.67</v>
      </c>
      <c r="E114" s="48">
        <v>1245.51</v>
      </c>
      <c r="F114" s="48">
        <v>2869.16</v>
      </c>
      <c r="G114" s="48">
        <v>2108.31</v>
      </c>
      <c r="H114" s="48">
        <v>421.66</v>
      </c>
      <c r="I114" s="48">
        <v>16.87</v>
      </c>
      <c r="J114" s="48">
        <v>1669.78</v>
      </c>
      <c r="K114" s="48">
        <v>222061.08</v>
      </c>
      <c r="L114" s="48">
        <v>50396.89</v>
      </c>
      <c r="M114" s="49">
        <v>171664.19</v>
      </c>
      <c r="N114" s="31">
        <f t="shared" si="1"/>
        <v>176203.13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10890.72</v>
      </c>
      <c r="E115" s="48">
        <v>2035.4</v>
      </c>
      <c r="F115" s="48">
        <v>8855.32</v>
      </c>
      <c r="G115" s="48">
        <v>2264.99</v>
      </c>
      <c r="H115" s="48">
        <v>453</v>
      </c>
      <c r="I115" s="48">
        <v>18.12</v>
      </c>
      <c r="J115" s="48">
        <v>1793.87</v>
      </c>
      <c r="K115" s="48">
        <v>237567.6</v>
      </c>
      <c r="L115" s="48">
        <v>53195.26</v>
      </c>
      <c r="M115" s="49">
        <v>184372.34</v>
      </c>
      <c r="N115" s="31">
        <f t="shared" si="1"/>
        <v>195021.53</v>
      </c>
    </row>
    <row r="116" spans="1:14" ht="12.75">
      <c r="A116" s="55">
        <v>105</v>
      </c>
      <c r="B116" s="46" t="s">
        <v>119</v>
      </c>
      <c r="C116" s="47">
        <v>0.549732916807848</v>
      </c>
      <c r="D116" s="48">
        <v>168837.77</v>
      </c>
      <c r="E116" s="48">
        <v>18698.79</v>
      </c>
      <c r="F116" s="48">
        <v>150138.98</v>
      </c>
      <c r="G116" s="48">
        <v>20876.79</v>
      </c>
      <c r="H116" s="48">
        <v>4175.36</v>
      </c>
      <c r="I116" s="48">
        <v>167.01</v>
      </c>
      <c r="J116" s="48">
        <v>16534.42</v>
      </c>
      <c r="K116" s="48">
        <v>2190900.37</v>
      </c>
      <c r="L116" s="48">
        <v>491451.24</v>
      </c>
      <c r="M116" s="49">
        <v>1699449.13</v>
      </c>
      <c r="N116" s="31">
        <f t="shared" si="1"/>
        <v>1866122.5299999998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11359.64</v>
      </c>
      <c r="E117" s="48">
        <v>1900.17</v>
      </c>
      <c r="F117" s="48">
        <v>9459.47</v>
      </c>
      <c r="G117" s="48">
        <v>2649.73</v>
      </c>
      <c r="H117" s="48">
        <v>529.95</v>
      </c>
      <c r="I117" s="48">
        <v>21.2</v>
      </c>
      <c r="J117" s="48">
        <v>2098.58</v>
      </c>
      <c r="K117" s="48">
        <v>281851.92</v>
      </c>
      <c r="L117" s="48">
        <v>65968.72</v>
      </c>
      <c r="M117" s="49">
        <v>215883.2</v>
      </c>
      <c r="N117" s="31">
        <f t="shared" si="1"/>
        <v>227441.25</v>
      </c>
    </row>
    <row r="118" spans="1:14" ht="12.75">
      <c r="A118" s="55">
        <v>107</v>
      </c>
      <c r="B118" s="46" t="s">
        <v>121</v>
      </c>
      <c r="C118" s="47">
        <v>0.14635360661615</v>
      </c>
      <c r="D118" s="48">
        <v>25461.58</v>
      </c>
      <c r="E118" s="48">
        <v>5510.55</v>
      </c>
      <c r="F118" s="48">
        <v>19951.03</v>
      </c>
      <c r="G118" s="48">
        <v>5557.95</v>
      </c>
      <c r="H118" s="48">
        <v>1111.59</v>
      </c>
      <c r="I118" s="48">
        <v>44.46</v>
      </c>
      <c r="J118" s="48">
        <v>4401.9</v>
      </c>
      <c r="K118" s="48">
        <v>582003.12</v>
      </c>
      <c r="L118" s="48">
        <v>129626.94</v>
      </c>
      <c r="M118" s="49">
        <v>452376.18</v>
      </c>
      <c r="N118" s="31">
        <f t="shared" si="1"/>
        <v>476729.11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26418.42</v>
      </c>
      <c r="E119" s="48">
        <v>5093.43</v>
      </c>
      <c r="F119" s="48">
        <v>21324.99</v>
      </c>
      <c r="G119" s="48">
        <v>5097.63</v>
      </c>
      <c r="H119" s="48">
        <v>1019.53</v>
      </c>
      <c r="I119" s="48">
        <v>40.78</v>
      </c>
      <c r="J119" s="48">
        <v>4037.32</v>
      </c>
      <c r="K119" s="48">
        <v>535268.26</v>
      </c>
      <c r="L119" s="48">
        <v>120287.84</v>
      </c>
      <c r="M119" s="49">
        <v>414980.42</v>
      </c>
      <c r="N119" s="31">
        <f t="shared" si="1"/>
        <v>440342.73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78058.84</v>
      </c>
      <c r="E120" s="48">
        <v>12842.5</v>
      </c>
      <c r="F120" s="48">
        <v>65216.34</v>
      </c>
      <c r="G120" s="48">
        <v>10388.31</v>
      </c>
      <c r="H120" s="48">
        <v>2077.66</v>
      </c>
      <c r="I120" s="48">
        <v>83.11</v>
      </c>
      <c r="J120" s="48">
        <v>8227.54</v>
      </c>
      <c r="K120" s="48">
        <v>1088947.25</v>
      </c>
      <c r="L120" s="48">
        <v>243361.52</v>
      </c>
      <c r="M120" s="49">
        <v>845585.73</v>
      </c>
      <c r="N120" s="31">
        <f t="shared" si="1"/>
        <v>919029.61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384306.55</v>
      </c>
      <c r="E121" s="48">
        <v>71684.81</v>
      </c>
      <c r="F121" s="48">
        <v>312621.74</v>
      </c>
      <c r="G121" s="48">
        <v>14221.79</v>
      </c>
      <c r="H121" s="48">
        <v>2844.36</v>
      </c>
      <c r="I121" s="48">
        <v>113.77</v>
      </c>
      <c r="J121" s="48">
        <v>11263.66</v>
      </c>
      <c r="K121" s="48">
        <v>1496468.77</v>
      </c>
      <c r="L121" s="48">
        <v>338566.07</v>
      </c>
      <c r="M121" s="49">
        <v>1157902.7</v>
      </c>
      <c r="N121" s="31">
        <f t="shared" si="1"/>
        <v>1481788.0999999999</v>
      </c>
    </row>
    <row r="122" spans="1:14" ht="12.75">
      <c r="A122" s="55">
        <v>111</v>
      </c>
      <c r="B122" s="46" t="s">
        <v>125</v>
      </c>
      <c r="C122" s="47">
        <v>0.882602850054456</v>
      </c>
      <c r="D122" s="48">
        <v>120838.73</v>
      </c>
      <c r="E122" s="48">
        <v>21722.36</v>
      </c>
      <c r="F122" s="48">
        <v>99116.37</v>
      </c>
      <c r="G122" s="48">
        <v>33517.93</v>
      </c>
      <c r="H122" s="48">
        <v>6703.59</v>
      </c>
      <c r="I122" s="48">
        <v>268.14</v>
      </c>
      <c r="J122" s="48">
        <v>26546.2</v>
      </c>
      <c r="K122" s="48">
        <v>3502718.74</v>
      </c>
      <c r="L122" s="48">
        <v>774960.39</v>
      </c>
      <c r="M122" s="49">
        <v>2727758.35</v>
      </c>
      <c r="N122" s="31">
        <f t="shared" si="1"/>
        <v>2853420.92</v>
      </c>
    </row>
    <row r="123" spans="1:14" ht="12.75">
      <c r="A123" s="55">
        <v>112</v>
      </c>
      <c r="B123" s="46" t="s">
        <v>126</v>
      </c>
      <c r="C123" s="47">
        <v>0.088921507895285</v>
      </c>
      <c r="D123" s="48">
        <v>11908.95</v>
      </c>
      <c r="E123" s="48">
        <v>1048.55</v>
      </c>
      <c r="F123" s="48">
        <v>10860.4</v>
      </c>
      <c r="G123" s="48">
        <v>3376.91</v>
      </c>
      <c r="H123" s="48">
        <v>675.38</v>
      </c>
      <c r="I123" s="48">
        <v>27.02</v>
      </c>
      <c r="J123" s="48">
        <v>2674.51</v>
      </c>
      <c r="K123" s="48">
        <v>354715.3</v>
      </c>
      <c r="L123" s="48">
        <v>79806.42</v>
      </c>
      <c r="M123" s="49">
        <v>274908.88</v>
      </c>
      <c r="N123" s="31">
        <f t="shared" si="1"/>
        <v>288443.79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228571.53</v>
      </c>
      <c r="E124" s="48">
        <v>41338.74</v>
      </c>
      <c r="F124" s="48">
        <v>187232.79</v>
      </c>
      <c r="G124" s="48">
        <v>7737.49</v>
      </c>
      <c r="H124" s="48">
        <v>1547.5</v>
      </c>
      <c r="I124" s="48">
        <v>61.9</v>
      </c>
      <c r="J124" s="48">
        <v>6128.09</v>
      </c>
      <c r="K124" s="48">
        <v>812961.84</v>
      </c>
      <c r="L124" s="48">
        <v>183054.72</v>
      </c>
      <c r="M124" s="49">
        <v>629907.12</v>
      </c>
      <c r="N124" s="31">
        <f t="shared" si="1"/>
        <v>823268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9401.45</v>
      </c>
      <c r="E125" s="48">
        <v>1433.39</v>
      </c>
      <c r="F125" s="48">
        <v>7968.06</v>
      </c>
      <c r="G125" s="48">
        <v>2265.11</v>
      </c>
      <c r="H125" s="48">
        <v>453.02</v>
      </c>
      <c r="I125" s="48">
        <v>18.12</v>
      </c>
      <c r="J125" s="48">
        <v>1793.97</v>
      </c>
      <c r="K125" s="48">
        <v>237655.62</v>
      </c>
      <c r="L125" s="48">
        <v>53268.94</v>
      </c>
      <c r="M125" s="49">
        <v>184386.68</v>
      </c>
      <c r="N125" s="31">
        <f t="shared" si="1"/>
        <v>194148.71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255287.78</v>
      </c>
      <c r="E126" s="48">
        <v>49679.44</v>
      </c>
      <c r="F126" s="48">
        <v>205608.34</v>
      </c>
      <c r="G126" s="48">
        <v>30151.15</v>
      </c>
      <c r="H126" s="48">
        <v>6030.23</v>
      </c>
      <c r="I126" s="48">
        <v>241.21</v>
      </c>
      <c r="J126" s="48">
        <v>23879.71</v>
      </c>
      <c r="K126" s="48">
        <v>3162052.04</v>
      </c>
      <c r="L126" s="48">
        <v>707741.19</v>
      </c>
      <c r="M126" s="49">
        <v>2454310.85</v>
      </c>
      <c r="N126" s="31">
        <f t="shared" si="1"/>
        <v>2683798.9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22734.05</v>
      </c>
      <c r="E127" s="48">
        <v>4284.47</v>
      </c>
      <c r="F127" s="48">
        <v>18449.58</v>
      </c>
      <c r="G127" s="48">
        <v>2744.2</v>
      </c>
      <c r="H127" s="48">
        <v>548.84</v>
      </c>
      <c r="I127" s="48">
        <v>21.95</v>
      </c>
      <c r="J127" s="48">
        <v>2173.41</v>
      </c>
      <c r="K127" s="48">
        <v>287655.17</v>
      </c>
      <c r="L127" s="48">
        <v>64282.69</v>
      </c>
      <c r="M127" s="49">
        <v>223372.48</v>
      </c>
      <c r="N127" s="31">
        <f t="shared" si="1"/>
        <v>243995.47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20621.95</v>
      </c>
      <c r="E128" s="48">
        <v>3283.78</v>
      </c>
      <c r="F128" s="48">
        <v>17338.17</v>
      </c>
      <c r="G128" s="48">
        <v>3608.15</v>
      </c>
      <c r="H128" s="48">
        <v>721.63</v>
      </c>
      <c r="I128" s="48">
        <v>28.87</v>
      </c>
      <c r="J128" s="48">
        <v>2857.65</v>
      </c>
      <c r="K128" s="48">
        <v>379130.06</v>
      </c>
      <c r="L128" s="48">
        <v>85390.68</v>
      </c>
      <c r="M128" s="49">
        <v>293739.38</v>
      </c>
      <c r="N128" s="31">
        <f t="shared" si="1"/>
        <v>313935.2</v>
      </c>
    </row>
    <row r="129" spans="1:14" ht="12.75">
      <c r="A129" s="55">
        <v>118</v>
      </c>
      <c r="B129" s="46" t="s">
        <v>132</v>
      </c>
      <c r="C129" s="47">
        <v>0.160203738303849</v>
      </c>
      <c r="D129" s="48">
        <v>31477.35</v>
      </c>
      <c r="E129" s="48">
        <v>5398.22</v>
      </c>
      <c r="F129" s="48">
        <v>26079.13</v>
      </c>
      <c r="G129" s="48">
        <v>6083.93</v>
      </c>
      <c r="H129" s="48">
        <v>1216.79</v>
      </c>
      <c r="I129" s="48">
        <v>48.67</v>
      </c>
      <c r="J129" s="48">
        <v>4818.47</v>
      </c>
      <c r="K129" s="48">
        <v>640439.99</v>
      </c>
      <c r="L129" s="48">
        <v>145088.12</v>
      </c>
      <c r="M129" s="49">
        <v>495351.87</v>
      </c>
      <c r="N129" s="31">
        <f t="shared" si="1"/>
        <v>526249.47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86229.56</v>
      </c>
      <c r="E130" s="48">
        <v>14677.78</v>
      </c>
      <c r="F130" s="48">
        <v>71551.78</v>
      </c>
      <c r="G130" s="48">
        <v>9438.26</v>
      </c>
      <c r="H130" s="48">
        <v>1887.65</v>
      </c>
      <c r="I130" s="48">
        <v>75.51</v>
      </c>
      <c r="J130" s="48">
        <v>7475.1</v>
      </c>
      <c r="K130" s="48">
        <v>986110.89</v>
      </c>
      <c r="L130" s="48">
        <v>218017.63</v>
      </c>
      <c r="M130" s="49">
        <v>768093.26</v>
      </c>
      <c r="N130" s="31">
        <f t="shared" si="1"/>
        <v>847120.14</v>
      </c>
    </row>
    <row r="131" spans="1:14" ht="12.75">
      <c r="A131" s="55">
        <v>120</v>
      </c>
      <c r="B131" s="46" t="s">
        <v>134</v>
      </c>
      <c r="C131" s="47">
        <v>0.138877836905479</v>
      </c>
      <c r="D131" s="48">
        <v>33450.73</v>
      </c>
      <c r="E131" s="48">
        <v>5675.44</v>
      </c>
      <c r="F131" s="48">
        <v>27775.29</v>
      </c>
      <c r="G131" s="48">
        <v>5274.06</v>
      </c>
      <c r="H131" s="48">
        <v>1054.81</v>
      </c>
      <c r="I131" s="48">
        <v>42.19</v>
      </c>
      <c r="J131" s="48">
        <v>4177.06</v>
      </c>
      <c r="K131" s="48">
        <v>556954.13</v>
      </c>
      <c r="L131" s="48">
        <v>127455.31</v>
      </c>
      <c r="M131" s="49">
        <v>429498.82</v>
      </c>
      <c r="N131" s="31">
        <f t="shared" si="1"/>
        <v>461451.17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147394.77</v>
      </c>
      <c r="E132" s="48">
        <v>26696.2</v>
      </c>
      <c r="F132" s="48">
        <v>120698.57</v>
      </c>
      <c r="G132" s="48">
        <v>6631.66</v>
      </c>
      <c r="H132" s="48">
        <v>1326.33</v>
      </c>
      <c r="I132" s="48">
        <v>53.05</v>
      </c>
      <c r="J132" s="48">
        <v>5252.28</v>
      </c>
      <c r="K132" s="48">
        <v>700265.04</v>
      </c>
      <c r="L132" s="48">
        <v>160210.93</v>
      </c>
      <c r="M132" s="49">
        <v>540054.11</v>
      </c>
      <c r="N132" s="31">
        <f t="shared" si="1"/>
        <v>666004.96</v>
      </c>
    </row>
    <row r="133" spans="1:14" ht="12.75">
      <c r="A133" s="55">
        <v>122</v>
      </c>
      <c r="B133" s="46" t="s">
        <v>136</v>
      </c>
      <c r="C133" s="47">
        <v>0.240365879608458</v>
      </c>
      <c r="D133" s="48">
        <v>47789.35</v>
      </c>
      <c r="E133" s="48">
        <v>7814.42</v>
      </c>
      <c r="F133" s="48">
        <v>39974.93</v>
      </c>
      <c r="G133" s="48">
        <v>9128.2</v>
      </c>
      <c r="H133" s="48">
        <v>1825.64</v>
      </c>
      <c r="I133" s="48">
        <v>73.03</v>
      </c>
      <c r="J133" s="48">
        <v>7229.53</v>
      </c>
      <c r="K133" s="48">
        <v>960202.31</v>
      </c>
      <c r="L133" s="48">
        <v>217022.5</v>
      </c>
      <c r="M133" s="49">
        <v>743179.81</v>
      </c>
      <c r="N133" s="31">
        <f t="shared" si="1"/>
        <v>790384.27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26738.1</v>
      </c>
      <c r="E134" s="48">
        <v>4551.92</v>
      </c>
      <c r="F134" s="48">
        <v>22186.18</v>
      </c>
      <c r="G134" s="48">
        <v>2997.93</v>
      </c>
      <c r="H134" s="48">
        <v>599.59</v>
      </c>
      <c r="I134" s="48">
        <v>23.98</v>
      </c>
      <c r="J134" s="48">
        <v>2374.36</v>
      </c>
      <c r="K134" s="48">
        <v>316320.37</v>
      </c>
      <c r="L134" s="48">
        <v>72193.3</v>
      </c>
      <c r="M134" s="49">
        <v>244127.07</v>
      </c>
      <c r="N134" s="31">
        <f t="shared" si="1"/>
        <v>268687.61</v>
      </c>
    </row>
    <row r="135" spans="1:14" ht="12.75">
      <c r="A135" s="55">
        <v>124</v>
      </c>
      <c r="B135" s="46" t="s">
        <v>138</v>
      </c>
      <c r="C135" s="47">
        <v>1.80721759724498</v>
      </c>
      <c r="D135" s="48">
        <v>1441560.1</v>
      </c>
      <c r="E135" s="48">
        <v>228710.43</v>
      </c>
      <c r="F135" s="48">
        <v>1212849.67</v>
      </c>
      <c r="G135" s="48">
        <v>68631.35</v>
      </c>
      <c r="H135" s="48">
        <v>13726.27</v>
      </c>
      <c r="I135" s="48">
        <v>549.05</v>
      </c>
      <c r="J135" s="48">
        <v>54356.03</v>
      </c>
      <c r="K135" s="48">
        <v>7194832.46</v>
      </c>
      <c r="L135" s="48">
        <v>1608359.81</v>
      </c>
      <c r="M135" s="49">
        <v>5586472.65</v>
      </c>
      <c r="N135" s="31">
        <f t="shared" si="1"/>
        <v>6853678.350000001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8689.19</v>
      </c>
      <c r="E136" s="48">
        <v>1686.79</v>
      </c>
      <c r="F136" s="48">
        <v>7002.4</v>
      </c>
      <c r="G136" s="48">
        <v>5059.16</v>
      </c>
      <c r="H136" s="48">
        <v>1011.83</v>
      </c>
      <c r="I136" s="48">
        <v>40.47</v>
      </c>
      <c r="J136" s="48">
        <v>4006.86</v>
      </c>
      <c r="K136" s="48">
        <v>530856.99</v>
      </c>
      <c r="L136" s="48">
        <v>119025.48</v>
      </c>
      <c r="M136" s="49">
        <v>411831.51</v>
      </c>
      <c r="N136" s="31">
        <f t="shared" si="1"/>
        <v>422840.77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31367.77</v>
      </c>
      <c r="E137" s="48">
        <v>5206.28</v>
      </c>
      <c r="F137" s="48">
        <v>26161.49</v>
      </c>
      <c r="G137" s="48">
        <v>8986.59</v>
      </c>
      <c r="H137" s="48">
        <v>1797.32</v>
      </c>
      <c r="I137" s="48">
        <v>71.89</v>
      </c>
      <c r="J137" s="48">
        <v>7117.38</v>
      </c>
      <c r="K137" s="48">
        <v>941681.24</v>
      </c>
      <c r="L137" s="48">
        <v>210208.24</v>
      </c>
      <c r="M137" s="49">
        <v>731473</v>
      </c>
      <c r="N137" s="31">
        <f t="shared" si="1"/>
        <v>764751.87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154450.76</v>
      </c>
      <c r="E138" s="48">
        <v>31474.76</v>
      </c>
      <c r="F138" s="48">
        <v>122976</v>
      </c>
      <c r="G138" s="48">
        <v>9284.29</v>
      </c>
      <c r="H138" s="48">
        <v>1856.86</v>
      </c>
      <c r="I138" s="48">
        <v>74.27</v>
      </c>
      <c r="J138" s="48">
        <v>7353.16</v>
      </c>
      <c r="K138" s="48">
        <v>977519.85</v>
      </c>
      <c r="L138" s="48">
        <v>221587.42</v>
      </c>
      <c r="M138" s="49">
        <v>755932.43</v>
      </c>
      <c r="N138" s="31">
        <f t="shared" si="1"/>
        <v>886261.5900000001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1125588.36</v>
      </c>
      <c r="E139" s="48">
        <v>208039.6</v>
      </c>
      <c r="F139" s="48">
        <v>917548.76</v>
      </c>
      <c r="G139" s="48">
        <v>96608.84</v>
      </c>
      <c r="H139" s="48">
        <v>19321.77</v>
      </c>
      <c r="I139" s="48">
        <v>772.87</v>
      </c>
      <c r="J139" s="48">
        <v>76514.2</v>
      </c>
      <c r="K139" s="48">
        <v>10120100.68</v>
      </c>
      <c r="L139" s="48">
        <v>2256686.6</v>
      </c>
      <c r="M139" s="49">
        <v>7863414.08</v>
      </c>
      <c r="N139" s="31">
        <f t="shared" si="1"/>
        <v>8857477.04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4351.41</v>
      </c>
      <c r="E140" s="48">
        <v>780.79</v>
      </c>
      <c r="F140" s="48">
        <v>3570.62</v>
      </c>
      <c r="G140" s="48">
        <v>2284.66</v>
      </c>
      <c r="H140" s="48">
        <v>456.93</v>
      </c>
      <c r="I140" s="48">
        <v>18.28</v>
      </c>
      <c r="J140" s="48">
        <v>1809.45</v>
      </c>
      <c r="K140" s="48">
        <v>240437.88</v>
      </c>
      <c r="L140" s="48">
        <v>54425.35</v>
      </c>
      <c r="M140" s="49">
        <v>186012.53</v>
      </c>
      <c r="N140" s="31">
        <f t="shared" si="1"/>
        <v>191392.6</v>
      </c>
    </row>
    <row r="141" spans="1:14" ht="12.75">
      <c r="A141" s="55">
        <v>130</v>
      </c>
      <c r="B141" s="46" t="s">
        <v>144</v>
      </c>
      <c r="C141" s="47">
        <v>0.083317669081849</v>
      </c>
      <c r="D141" s="48">
        <v>2912.53</v>
      </c>
      <c r="E141" s="48">
        <v>459.58</v>
      </c>
      <c r="F141" s="48">
        <v>2452.95</v>
      </c>
      <c r="G141" s="48">
        <v>3164.09</v>
      </c>
      <c r="H141" s="48">
        <v>632.82</v>
      </c>
      <c r="I141" s="48">
        <v>25.31</v>
      </c>
      <c r="J141" s="48">
        <v>2505.96</v>
      </c>
      <c r="K141" s="48">
        <v>332405.59</v>
      </c>
      <c r="L141" s="48">
        <v>74819.32</v>
      </c>
      <c r="M141" s="49">
        <v>257586.27</v>
      </c>
      <c r="N141" s="31">
        <f aca="true" t="shared" si="2" ref="N141:N204">+F141+J141+M141</f>
        <v>262545.18</v>
      </c>
    </row>
    <row r="142" spans="1:14" ht="12.75">
      <c r="A142" s="55">
        <v>131</v>
      </c>
      <c r="B142" s="46" t="s">
        <v>145</v>
      </c>
      <c r="C142" s="47">
        <v>0.149644811675579</v>
      </c>
      <c r="D142" s="48">
        <v>62696.99</v>
      </c>
      <c r="E142" s="48">
        <v>10469.15</v>
      </c>
      <c r="F142" s="48">
        <v>52227.84</v>
      </c>
      <c r="G142" s="48">
        <v>5682.95</v>
      </c>
      <c r="H142" s="48">
        <v>1136.59</v>
      </c>
      <c r="I142" s="48">
        <v>45.46</v>
      </c>
      <c r="J142" s="48">
        <v>4500.9</v>
      </c>
      <c r="K142" s="48">
        <v>595424.12</v>
      </c>
      <c r="L142" s="48">
        <v>132858.54</v>
      </c>
      <c r="M142" s="49">
        <v>462565.58</v>
      </c>
      <c r="N142" s="31">
        <f t="shared" si="2"/>
        <v>519294.32</v>
      </c>
    </row>
    <row r="143" spans="1:14" ht="12.75">
      <c r="A143" s="55">
        <v>132</v>
      </c>
      <c r="B143" s="46" t="s">
        <v>146</v>
      </c>
      <c r="C143" s="47">
        <v>0.324770249664868</v>
      </c>
      <c r="D143" s="48">
        <v>142011.25</v>
      </c>
      <c r="E143" s="48">
        <v>26595.85</v>
      </c>
      <c r="F143" s="48">
        <v>115415.4</v>
      </c>
      <c r="G143" s="48">
        <v>12333.56</v>
      </c>
      <c r="H143" s="48">
        <v>2466.71</v>
      </c>
      <c r="I143" s="48">
        <v>98.67</v>
      </c>
      <c r="J143" s="48">
        <v>9768.18</v>
      </c>
      <c r="K143" s="48">
        <v>1285176.07</v>
      </c>
      <c r="L143" s="48">
        <v>281628.96</v>
      </c>
      <c r="M143" s="49">
        <v>1003547.11</v>
      </c>
      <c r="N143" s="31">
        <f t="shared" si="2"/>
        <v>1128730.69</v>
      </c>
    </row>
    <row r="144" spans="1:14" ht="12.75">
      <c r="A144" s="55">
        <v>133</v>
      </c>
      <c r="B144" s="46" t="s">
        <v>147</v>
      </c>
      <c r="C144" s="47">
        <v>0.072166930276495</v>
      </c>
      <c r="D144" s="48">
        <v>2077.52</v>
      </c>
      <c r="E144" s="48">
        <v>363.38</v>
      </c>
      <c r="F144" s="48">
        <v>1714.14</v>
      </c>
      <c r="G144" s="48">
        <v>2740.64</v>
      </c>
      <c r="H144" s="48">
        <v>548.13</v>
      </c>
      <c r="I144" s="48">
        <v>21.93</v>
      </c>
      <c r="J144" s="48">
        <v>2170.58</v>
      </c>
      <c r="K144" s="48">
        <v>291381.56</v>
      </c>
      <c r="L144" s="48">
        <v>68098.78</v>
      </c>
      <c r="M144" s="49">
        <v>223282.78</v>
      </c>
      <c r="N144" s="31">
        <f t="shared" si="2"/>
        <v>227167.5</v>
      </c>
    </row>
    <row r="145" spans="1:14" ht="12.75">
      <c r="A145" s="55">
        <v>134</v>
      </c>
      <c r="B145" s="46" t="s">
        <v>148</v>
      </c>
      <c r="C145" s="47">
        <v>0.231014051648011</v>
      </c>
      <c r="D145" s="48">
        <v>37009.24</v>
      </c>
      <c r="E145" s="48">
        <v>6649.65</v>
      </c>
      <c r="F145" s="48">
        <v>30359.59</v>
      </c>
      <c r="G145" s="48">
        <v>8773.05</v>
      </c>
      <c r="H145" s="48">
        <v>1754.61</v>
      </c>
      <c r="I145" s="48">
        <v>70.18</v>
      </c>
      <c r="J145" s="48">
        <v>6948.26</v>
      </c>
      <c r="K145" s="48">
        <v>917404.31</v>
      </c>
      <c r="L145" s="48">
        <v>203406.66</v>
      </c>
      <c r="M145" s="49">
        <v>713997.65</v>
      </c>
      <c r="N145" s="31">
        <f t="shared" si="2"/>
        <v>751305.5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582248.72</v>
      </c>
      <c r="E146" s="48">
        <v>100883.91</v>
      </c>
      <c r="F146" s="48">
        <v>481364.81</v>
      </c>
      <c r="G146" s="48">
        <v>53946.29</v>
      </c>
      <c r="H146" s="48">
        <v>10789.26</v>
      </c>
      <c r="I146" s="48">
        <v>431.57</v>
      </c>
      <c r="J146" s="48">
        <v>42725.46</v>
      </c>
      <c r="K146" s="48">
        <v>5664788.89</v>
      </c>
      <c r="L146" s="48">
        <v>1273189.67</v>
      </c>
      <c r="M146" s="49">
        <v>4391599.22</v>
      </c>
      <c r="N146" s="31">
        <f t="shared" si="2"/>
        <v>4915689.49</v>
      </c>
    </row>
    <row r="147" spans="1:14" ht="12.75">
      <c r="A147" s="55">
        <v>136</v>
      </c>
      <c r="B147" s="46" t="s">
        <v>150</v>
      </c>
      <c r="C147" s="47">
        <v>0.102002197963585</v>
      </c>
      <c r="D147" s="48">
        <v>4866.8</v>
      </c>
      <c r="E147" s="48">
        <v>1065.63</v>
      </c>
      <c r="F147" s="48">
        <v>3801.17</v>
      </c>
      <c r="G147" s="48">
        <v>3873.66</v>
      </c>
      <c r="H147" s="48">
        <v>774.73</v>
      </c>
      <c r="I147" s="48">
        <v>30.99</v>
      </c>
      <c r="J147" s="48">
        <v>3067.94</v>
      </c>
      <c r="K147" s="48">
        <v>406842.43</v>
      </c>
      <c r="L147" s="48">
        <v>91496.01</v>
      </c>
      <c r="M147" s="49">
        <v>315346.42</v>
      </c>
      <c r="N147" s="31">
        <f t="shared" si="2"/>
        <v>322215.52999999997</v>
      </c>
    </row>
    <row r="148" spans="1:14" ht="12.75">
      <c r="A148" s="55">
        <v>137</v>
      </c>
      <c r="B148" s="46" t="s">
        <v>151</v>
      </c>
      <c r="C148" s="47">
        <v>0.103326900960891</v>
      </c>
      <c r="D148" s="48">
        <v>19044.12</v>
      </c>
      <c r="E148" s="48">
        <v>3545.08</v>
      </c>
      <c r="F148" s="48">
        <v>15499.04</v>
      </c>
      <c r="G148" s="48">
        <v>3923.95</v>
      </c>
      <c r="H148" s="48">
        <v>784.79</v>
      </c>
      <c r="I148" s="48">
        <v>31.39</v>
      </c>
      <c r="J148" s="48">
        <v>3107.77</v>
      </c>
      <c r="K148" s="48">
        <v>412322.5</v>
      </c>
      <c r="L148" s="48">
        <v>92871.03</v>
      </c>
      <c r="M148" s="49">
        <v>319451.47</v>
      </c>
      <c r="N148" s="31">
        <f t="shared" si="2"/>
        <v>338058.27999999997</v>
      </c>
    </row>
    <row r="149" spans="1:14" ht="12.75">
      <c r="A149" s="55">
        <v>138</v>
      </c>
      <c r="B149" s="46" t="s">
        <v>152</v>
      </c>
      <c r="C149" s="47">
        <v>0.190575320930004</v>
      </c>
      <c r="D149" s="48">
        <v>40813.91</v>
      </c>
      <c r="E149" s="48">
        <v>7643.9</v>
      </c>
      <c r="F149" s="48">
        <v>33170.01</v>
      </c>
      <c r="G149" s="48">
        <v>7237.34</v>
      </c>
      <c r="H149" s="48">
        <v>1447.47</v>
      </c>
      <c r="I149" s="48">
        <v>57.9</v>
      </c>
      <c r="J149" s="48">
        <v>5731.97</v>
      </c>
      <c r="K149" s="48">
        <v>757423.38</v>
      </c>
      <c r="L149" s="48">
        <v>168380.15</v>
      </c>
      <c r="M149" s="49">
        <v>589043.23</v>
      </c>
      <c r="N149" s="31">
        <f t="shared" si="2"/>
        <v>627945.21</v>
      </c>
    </row>
    <row r="150" spans="1:14" ht="12.75">
      <c r="A150" s="55">
        <v>139</v>
      </c>
      <c r="B150" s="46" t="s">
        <v>153</v>
      </c>
      <c r="C150" s="47">
        <v>0.075007090390802</v>
      </c>
      <c r="D150" s="48">
        <v>9238.6</v>
      </c>
      <c r="E150" s="48">
        <v>1672.47</v>
      </c>
      <c r="F150" s="48">
        <v>7566.13</v>
      </c>
      <c r="G150" s="48">
        <v>2848.49</v>
      </c>
      <c r="H150" s="48">
        <v>569.7</v>
      </c>
      <c r="I150" s="48">
        <v>22.79</v>
      </c>
      <c r="J150" s="48">
        <v>2256</v>
      </c>
      <c r="K150" s="48">
        <v>296918.28</v>
      </c>
      <c r="L150" s="48">
        <v>65139.69</v>
      </c>
      <c r="M150" s="49">
        <v>231778.59</v>
      </c>
      <c r="N150" s="31">
        <f t="shared" si="2"/>
        <v>241600.72</v>
      </c>
    </row>
    <row r="151" spans="1:14" ht="12.75">
      <c r="A151" s="55">
        <v>140</v>
      </c>
      <c r="B151" s="46" t="s">
        <v>154</v>
      </c>
      <c r="C151" s="47">
        <v>0.123588286579112</v>
      </c>
      <c r="D151" s="48">
        <v>18929.94</v>
      </c>
      <c r="E151" s="48">
        <v>3639.24</v>
      </c>
      <c r="F151" s="48">
        <v>15290.7</v>
      </c>
      <c r="G151" s="48">
        <v>4693.41</v>
      </c>
      <c r="H151" s="48">
        <v>938.68</v>
      </c>
      <c r="I151" s="48">
        <v>37.55</v>
      </c>
      <c r="J151" s="48">
        <v>3717.18</v>
      </c>
      <c r="K151" s="48">
        <v>488171.58</v>
      </c>
      <c r="L151" s="48">
        <v>106324.88</v>
      </c>
      <c r="M151" s="49">
        <v>381846.7</v>
      </c>
      <c r="N151" s="31">
        <f t="shared" si="2"/>
        <v>400854.58</v>
      </c>
    </row>
    <row r="152" spans="1:14" ht="12.75">
      <c r="A152" s="55">
        <v>141</v>
      </c>
      <c r="B152" s="46" t="s">
        <v>155</v>
      </c>
      <c r="C152" s="47">
        <v>0.157110833800609</v>
      </c>
      <c r="D152" s="48">
        <v>65861.59</v>
      </c>
      <c r="E152" s="48">
        <v>9112.03</v>
      </c>
      <c r="F152" s="48">
        <v>56749.56</v>
      </c>
      <c r="G152" s="48">
        <v>5966.48</v>
      </c>
      <c r="H152" s="48">
        <v>1193.3</v>
      </c>
      <c r="I152" s="48">
        <v>47.73</v>
      </c>
      <c r="J152" s="48">
        <v>4725.45</v>
      </c>
      <c r="K152" s="48">
        <v>626003.04</v>
      </c>
      <c r="L152" s="48">
        <v>140316.29</v>
      </c>
      <c r="M152" s="49">
        <v>485686.75</v>
      </c>
      <c r="N152" s="31">
        <f t="shared" si="2"/>
        <v>547161.76</v>
      </c>
    </row>
    <row r="153" spans="1:14" ht="12.75">
      <c r="A153" s="55">
        <v>142</v>
      </c>
      <c r="B153" s="46" t="s">
        <v>156</v>
      </c>
      <c r="C153" s="47">
        <v>0.090874781730909</v>
      </c>
      <c r="D153" s="48">
        <v>3402.87</v>
      </c>
      <c r="E153" s="48">
        <v>609.73</v>
      </c>
      <c r="F153" s="48">
        <v>2793.14</v>
      </c>
      <c r="G153" s="48">
        <v>3451.09</v>
      </c>
      <c r="H153" s="48">
        <v>690.22</v>
      </c>
      <c r="I153" s="48">
        <v>27.61</v>
      </c>
      <c r="J153" s="48">
        <v>2733.26</v>
      </c>
      <c r="K153" s="48">
        <v>360135.14</v>
      </c>
      <c r="L153" s="48">
        <v>79304.24</v>
      </c>
      <c r="M153" s="49">
        <v>280830.9</v>
      </c>
      <c r="N153" s="31">
        <f t="shared" si="2"/>
        <v>286357.30000000005</v>
      </c>
    </row>
    <row r="154" spans="1:14" ht="12.75">
      <c r="A154" s="55">
        <v>143</v>
      </c>
      <c r="B154" s="46" t="s">
        <v>157</v>
      </c>
      <c r="C154" s="47">
        <v>0.435226496813669</v>
      </c>
      <c r="D154" s="48">
        <v>151167.73</v>
      </c>
      <c r="E154" s="48">
        <v>27704.72</v>
      </c>
      <c r="F154" s="48">
        <v>123463.01</v>
      </c>
      <c r="G154" s="48">
        <v>16528.28</v>
      </c>
      <c r="H154" s="48">
        <v>3305.66</v>
      </c>
      <c r="I154" s="48">
        <v>132.23</v>
      </c>
      <c r="J154" s="48">
        <v>13090.39</v>
      </c>
      <c r="K154" s="48">
        <v>1765818.54</v>
      </c>
      <c r="L154" s="48">
        <v>418817.72</v>
      </c>
      <c r="M154" s="49">
        <v>1347000.82</v>
      </c>
      <c r="N154" s="31">
        <f t="shared" si="2"/>
        <v>1483554.22</v>
      </c>
    </row>
    <row r="155" spans="1:14" ht="12.75">
      <c r="A155" s="55">
        <v>144</v>
      </c>
      <c r="B155" s="46" t="s">
        <v>158</v>
      </c>
      <c r="C155" s="47">
        <v>1.18643383376088</v>
      </c>
      <c r="D155" s="48">
        <v>560517.38</v>
      </c>
      <c r="E155" s="48">
        <v>100666.91</v>
      </c>
      <c r="F155" s="48">
        <v>459850.47</v>
      </c>
      <c r="G155" s="48">
        <v>45056.3</v>
      </c>
      <c r="H155" s="48">
        <v>9011.26</v>
      </c>
      <c r="I155" s="48">
        <v>360.45</v>
      </c>
      <c r="J155" s="48">
        <v>35684.59</v>
      </c>
      <c r="K155" s="48">
        <v>4728418.49</v>
      </c>
      <c r="L155" s="48">
        <v>1060665.83</v>
      </c>
      <c r="M155" s="49">
        <v>3667752.66</v>
      </c>
      <c r="N155" s="31">
        <f t="shared" si="2"/>
        <v>4163287.72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3822.73</v>
      </c>
      <c r="E156" s="48">
        <v>1061.95</v>
      </c>
      <c r="F156" s="48">
        <v>2760.78</v>
      </c>
      <c r="G156" s="48">
        <v>2301.46</v>
      </c>
      <c r="H156" s="48">
        <v>460.29</v>
      </c>
      <c r="I156" s="48">
        <v>18.41</v>
      </c>
      <c r="J156" s="48">
        <v>1822.76</v>
      </c>
      <c r="K156" s="48">
        <v>241827.82</v>
      </c>
      <c r="L156" s="48">
        <v>54464.86</v>
      </c>
      <c r="M156" s="49">
        <v>187362.96</v>
      </c>
      <c r="N156" s="31">
        <f t="shared" si="2"/>
        <v>191946.5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7949.53</v>
      </c>
      <c r="E157" s="48">
        <v>1815.48</v>
      </c>
      <c r="F157" s="48">
        <v>6134.05</v>
      </c>
      <c r="G157" s="48">
        <v>2646.79</v>
      </c>
      <c r="H157" s="48">
        <v>529.36</v>
      </c>
      <c r="I157" s="48">
        <v>21.17</v>
      </c>
      <c r="J157" s="48">
        <v>2096.26</v>
      </c>
      <c r="K157" s="48">
        <v>277906.6</v>
      </c>
      <c r="L157" s="48">
        <v>62440.16</v>
      </c>
      <c r="M157" s="49">
        <v>215466.44</v>
      </c>
      <c r="N157" s="31">
        <f t="shared" si="2"/>
        <v>223696.75</v>
      </c>
    </row>
    <row r="158" spans="1:14" ht="12.75">
      <c r="A158" s="55">
        <v>147</v>
      </c>
      <c r="B158" s="46" t="s">
        <v>161</v>
      </c>
      <c r="C158" s="47">
        <v>0.287219632219622</v>
      </c>
      <c r="D158" s="48">
        <v>31657.52</v>
      </c>
      <c r="E158" s="48">
        <v>5247.3</v>
      </c>
      <c r="F158" s="48">
        <v>26410.22</v>
      </c>
      <c r="G158" s="48">
        <v>10907.53</v>
      </c>
      <c r="H158" s="48">
        <v>2181.51</v>
      </c>
      <c r="I158" s="48">
        <v>87.26</v>
      </c>
      <c r="J158" s="48">
        <v>8638.76</v>
      </c>
      <c r="K158" s="48">
        <v>1138332.16</v>
      </c>
      <c r="L158" s="48">
        <v>250731.19</v>
      </c>
      <c r="M158" s="49">
        <v>887600.97</v>
      </c>
      <c r="N158" s="31">
        <f t="shared" si="2"/>
        <v>922649.95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92446.38</v>
      </c>
      <c r="E159" s="48">
        <v>14248.92</v>
      </c>
      <c r="F159" s="48">
        <v>78197.46</v>
      </c>
      <c r="G159" s="48">
        <v>22377.59</v>
      </c>
      <c r="H159" s="48">
        <v>4475.52</v>
      </c>
      <c r="I159" s="48">
        <v>179.02</v>
      </c>
      <c r="J159" s="48">
        <v>17723.05</v>
      </c>
      <c r="K159" s="48">
        <v>2337985.7</v>
      </c>
      <c r="L159" s="48">
        <v>516878.3</v>
      </c>
      <c r="M159" s="49">
        <v>1821107.4</v>
      </c>
      <c r="N159" s="31">
        <f t="shared" si="2"/>
        <v>1917027.91</v>
      </c>
    </row>
    <row r="160" spans="1:14" ht="12.75">
      <c r="A160" s="55">
        <v>149</v>
      </c>
      <c r="B160" s="46" t="s">
        <v>163</v>
      </c>
      <c r="C160" s="47">
        <v>0.080793626793688</v>
      </c>
      <c r="D160" s="48">
        <v>10886.44</v>
      </c>
      <c r="E160" s="48">
        <v>2246.95</v>
      </c>
      <c r="F160" s="48">
        <v>8639.49</v>
      </c>
      <c r="G160" s="48">
        <v>3068.25</v>
      </c>
      <c r="H160" s="48">
        <v>613.65</v>
      </c>
      <c r="I160" s="48">
        <v>24.55</v>
      </c>
      <c r="J160" s="48">
        <v>2430.05</v>
      </c>
      <c r="K160" s="48">
        <v>325534.13</v>
      </c>
      <c r="L160" s="48">
        <v>75593.95</v>
      </c>
      <c r="M160" s="49">
        <v>249940.18</v>
      </c>
      <c r="N160" s="31">
        <f t="shared" si="2"/>
        <v>261009.72</v>
      </c>
    </row>
    <row r="161" spans="1:14" ht="12.75">
      <c r="A161" s="55">
        <v>150</v>
      </c>
      <c r="B161" s="46" t="s">
        <v>164</v>
      </c>
      <c r="C161" s="47">
        <v>0.767662143634575</v>
      </c>
      <c r="D161" s="48">
        <v>397568.48</v>
      </c>
      <c r="E161" s="48">
        <v>66548.98</v>
      </c>
      <c r="F161" s="48">
        <v>331019.5</v>
      </c>
      <c r="G161" s="48">
        <v>29152.93</v>
      </c>
      <c r="H161" s="48">
        <v>5830.59</v>
      </c>
      <c r="I161" s="48">
        <v>233.22</v>
      </c>
      <c r="J161" s="48">
        <v>23089.12</v>
      </c>
      <c r="K161" s="48">
        <v>3060422.64</v>
      </c>
      <c r="L161" s="48">
        <v>687216.65</v>
      </c>
      <c r="M161" s="49">
        <v>2373205.99</v>
      </c>
      <c r="N161" s="31">
        <f t="shared" si="2"/>
        <v>2727314.6100000003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11155.64</v>
      </c>
      <c r="E162" s="48">
        <v>1919.55</v>
      </c>
      <c r="F162" s="48">
        <v>9236.09</v>
      </c>
      <c r="G162" s="48">
        <v>3327.03</v>
      </c>
      <c r="H162" s="48">
        <v>665.41</v>
      </c>
      <c r="I162" s="48">
        <v>26.62</v>
      </c>
      <c r="J162" s="48">
        <v>2635</v>
      </c>
      <c r="K162" s="48">
        <v>349626.43</v>
      </c>
      <c r="L162" s="48">
        <v>78770.21</v>
      </c>
      <c r="M162" s="49">
        <v>270856.22</v>
      </c>
      <c r="N162" s="31">
        <f t="shared" si="2"/>
        <v>282727.31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15880.86</v>
      </c>
      <c r="E163" s="48">
        <v>2894.65</v>
      </c>
      <c r="F163" s="48">
        <v>12986.21</v>
      </c>
      <c r="G163" s="48">
        <v>3942.83</v>
      </c>
      <c r="H163" s="48">
        <v>788.57</v>
      </c>
      <c r="I163" s="48">
        <v>31.54</v>
      </c>
      <c r="J163" s="48">
        <v>3122.72</v>
      </c>
      <c r="K163" s="48">
        <v>416612.08</v>
      </c>
      <c r="L163" s="48">
        <v>95511.4</v>
      </c>
      <c r="M163" s="49">
        <v>321100.68</v>
      </c>
      <c r="N163" s="31">
        <f t="shared" si="2"/>
        <v>337209.61</v>
      </c>
    </row>
    <row r="164" spans="1:14" ht="12.75">
      <c r="A164" s="55">
        <v>153</v>
      </c>
      <c r="B164" s="46" t="s">
        <v>167</v>
      </c>
      <c r="C164" s="47">
        <v>0.465229093515331</v>
      </c>
      <c r="D164" s="48">
        <v>62136.62</v>
      </c>
      <c r="E164" s="48">
        <v>11978.43</v>
      </c>
      <c r="F164" s="48">
        <v>50158.19</v>
      </c>
      <c r="G164" s="48">
        <v>17667.65</v>
      </c>
      <c r="H164" s="48">
        <v>3533.53</v>
      </c>
      <c r="I164" s="48">
        <v>141.34</v>
      </c>
      <c r="J164" s="48">
        <v>13992.78</v>
      </c>
      <c r="K164" s="48">
        <v>1864684.28</v>
      </c>
      <c r="L164" s="48">
        <v>425951.51</v>
      </c>
      <c r="M164" s="49">
        <v>1438732.77</v>
      </c>
      <c r="N164" s="31">
        <f t="shared" si="2"/>
        <v>1502883.74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18121.12</v>
      </c>
      <c r="E165" s="48">
        <v>3181.05</v>
      </c>
      <c r="F165" s="48">
        <v>14940.07</v>
      </c>
      <c r="G165" s="48">
        <v>4470.4</v>
      </c>
      <c r="H165" s="48">
        <v>894.08</v>
      </c>
      <c r="I165" s="48">
        <v>35.76</v>
      </c>
      <c r="J165" s="48">
        <v>3540.56</v>
      </c>
      <c r="K165" s="48">
        <v>469067.5</v>
      </c>
      <c r="L165" s="48">
        <v>105163.24</v>
      </c>
      <c r="M165" s="49">
        <v>363904.26</v>
      </c>
      <c r="N165" s="31">
        <f t="shared" si="2"/>
        <v>382384.89</v>
      </c>
    </row>
    <row r="166" spans="1:14" ht="12.75">
      <c r="A166" s="55">
        <v>155</v>
      </c>
      <c r="B166" s="46" t="s">
        <v>169</v>
      </c>
      <c r="C166" s="47">
        <v>0.079117756945576</v>
      </c>
      <c r="D166" s="48">
        <v>18103.83</v>
      </c>
      <c r="E166" s="48">
        <v>2714.95</v>
      </c>
      <c r="F166" s="48">
        <v>15388.88</v>
      </c>
      <c r="G166" s="48">
        <v>3004.6</v>
      </c>
      <c r="H166" s="48">
        <v>600.92</v>
      </c>
      <c r="I166" s="48">
        <v>24.04</v>
      </c>
      <c r="J166" s="48">
        <v>2379.64</v>
      </c>
      <c r="K166" s="48">
        <v>314186.96</v>
      </c>
      <c r="L166" s="48">
        <v>69657.14</v>
      </c>
      <c r="M166" s="49">
        <v>244529.82</v>
      </c>
      <c r="N166" s="31">
        <f t="shared" si="2"/>
        <v>262298.34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33253.16</v>
      </c>
      <c r="E167" s="48">
        <v>5534.03</v>
      </c>
      <c r="F167" s="48">
        <v>27719.13</v>
      </c>
      <c r="G167" s="48">
        <v>9912.45</v>
      </c>
      <c r="H167" s="48">
        <v>1982.49</v>
      </c>
      <c r="I167" s="48">
        <v>79.3</v>
      </c>
      <c r="J167" s="48">
        <v>7850.66</v>
      </c>
      <c r="K167" s="48">
        <v>1032215.9</v>
      </c>
      <c r="L167" s="48">
        <v>225700.24</v>
      </c>
      <c r="M167" s="49">
        <v>806515.66</v>
      </c>
      <c r="N167" s="31">
        <f t="shared" si="2"/>
        <v>842085.4500000001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130775.99</v>
      </c>
      <c r="E168" s="48">
        <v>22728.76</v>
      </c>
      <c r="F168" s="48">
        <v>108047.23</v>
      </c>
      <c r="G168" s="48">
        <v>25696.39</v>
      </c>
      <c r="H168" s="48">
        <v>5139.28</v>
      </c>
      <c r="I168" s="48">
        <v>205.57</v>
      </c>
      <c r="J168" s="48">
        <v>20351.54</v>
      </c>
      <c r="K168" s="48">
        <v>2691088.94</v>
      </c>
      <c r="L168" s="48">
        <v>599582.51</v>
      </c>
      <c r="M168" s="49">
        <v>2091506.43</v>
      </c>
      <c r="N168" s="31">
        <f t="shared" si="2"/>
        <v>2219905.1999999997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207502.28</v>
      </c>
      <c r="E169" s="48">
        <v>35161.55</v>
      </c>
      <c r="F169" s="48">
        <v>172340.73</v>
      </c>
      <c r="G169" s="48">
        <v>18453.64</v>
      </c>
      <c r="H169" s="48">
        <v>3690.73</v>
      </c>
      <c r="I169" s="48">
        <v>147.63</v>
      </c>
      <c r="J169" s="48">
        <v>14615.28</v>
      </c>
      <c r="K169" s="48">
        <v>1941948.22</v>
      </c>
      <c r="L169" s="48">
        <v>439491.17</v>
      </c>
      <c r="M169" s="49">
        <v>1502457.05</v>
      </c>
      <c r="N169" s="31">
        <f t="shared" si="2"/>
        <v>1689413.06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4365.08</v>
      </c>
      <c r="E170" s="48">
        <v>1022.97</v>
      </c>
      <c r="F170" s="48">
        <v>3342.11</v>
      </c>
      <c r="G170" s="48">
        <v>3290.28</v>
      </c>
      <c r="H170" s="48">
        <v>658.06</v>
      </c>
      <c r="I170" s="48">
        <v>26.32</v>
      </c>
      <c r="J170" s="48">
        <v>2605.9</v>
      </c>
      <c r="K170" s="48">
        <v>345707.37</v>
      </c>
      <c r="L170" s="48">
        <v>77845.92</v>
      </c>
      <c r="M170" s="49">
        <v>267861.45</v>
      </c>
      <c r="N170" s="31">
        <f t="shared" si="2"/>
        <v>273809.46</v>
      </c>
    </row>
    <row r="171" spans="1:14" ht="12.75">
      <c r="A171" s="55">
        <v>160</v>
      </c>
      <c r="B171" s="46" t="s">
        <v>174</v>
      </c>
      <c r="C171" s="47">
        <v>0.098575713106042</v>
      </c>
      <c r="D171" s="48">
        <v>9398.46</v>
      </c>
      <c r="E171" s="48">
        <v>2001.06</v>
      </c>
      <c r="F171" s="48">
        <v>7397.4</v>
      </c>
      <c r="G171" s="48">
        <v>3743.54</v>
      </c>
      <c r="H171" s="48">
        <v>748.71</v>
      </c>
      <c r="I171" s="48">
        <v>29.95</v>
      </c>
      <c r="J171" s="48">
        <v>2964.88</v>
      </c>
      <c r="K171" s="48">
        <v>393374.05</v>
      </c>
      <c r="L171" s="48">
        <v>88611.06</v>
      </c>
      <c r="M171" s="49">
        <v>304762.99</v>
      </c>
      <c r="N171" s="31">
        <f t="shared" si="2"/>
        <v>315125.27</v>
      </c>
    </row>
    <row r="172" spans="1:14" ht="12.75">
      <c r="A172" s="55">
        <v>161</v>
      </c>
      <c r="B172" s="46" t="s">
        <v>175</v>
      </c>
      <c r="C172" s="47">
        <v>0.33515337562941</v>
      </c>
      <c r="D172" s="48">
        <v>38344.36</v>
      </c>
      <c r="E172" s="48">
        <v>8126.59</v>
      </c>
      <c r="F172" s="48">
        <v>30217.77</v>
      </c>
      <c r="G172" s="48">
        <v>12727.88</v>
      </c>
      <c r="H172" s="48">
        <v>2545.58</v>
      </c>
      <c r="I172" s="48">
        <v>101.82</v>
      </c>
      <c r="J172" s="48">
        <v>10080.48</v>
      </c>
      <c r="K172" s="48">
        <v>1334332.07</v>
      </c>
      <c r="L172" s="48">
        <v>298304.15</v>
      </c>
      <c r="M172" s="49">
        <v>1036027.92</v>
      </c>
      <c r="N172" s="31">
        <f t="shared" si="2"/>
        <v>1076326.17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28827.78</v>
      </c>
      <c r="E173" s="48">
        <v>5284.1</v>
      </c>
      <c r="F173" s="48">
        <v>23543.68</v>
      </c>
      <c r="G173" s="48">
        <v>3163.3</v>
      </c>
      <c r="H173" s="48">
        <v>632.66</v>
      </c>
      <c r="I173" s="48">
        <v>25.31</v>
      </c>
      <c r="J173" s="48">
        <v>2505.33</v>
      </c>
      <c r="K173" s="48">
        <v>332460.37</v>
      </c>
      <c r="L173" s="48">
        <v>74931.95</v>
      </c>
      <c r="M173" s="49">
        <v>257528.42</v>
      </c>
      <c r="N173" s="31">
        <f t="shared" si="2"/>
        <v>283577.43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5577.33</v>
      </c>
      <c r="E174" s="48">
        <v>1215.31</v>
      </c>
      <c r="F174" s="48">
        <v>4362.02</v>
      </c>
      <c r="G174" s="48">
        <v>2196.14</v>
      </c>
      <c r="H174" s="48">
        <v>439.23</v>
      </c>
      <c r="I174" s="48">
        <v>17.57</v>
      </c>
      <c r="J174" s="48">
        <v>1739.34</v>
      </c>
      <c r="K174" s="48">
        <v>230163.17</v>
      </c>
      <c r="L174" s="48">
        <v>51403.91</v>
      </c>
      <c r="M174" s="49">
        <v>178759.26</v>
      </c>
      <c r="N174" s="31">
        <f t="shared" si="2"/>
        <v>184860.62</v>
      </c>
    </row>
    <row r="175" spans="1:14" ht="12.75">
      <c r="A175" s="55">
        <v>164</v>
      </c>
      <c r="B175" s="46" t="s">
        <v>178</v>
      </c>
      <c r="C175" s="47">
        <v>0.109198737366299</v>
      </c>
      <c r="D175" s="48">
        <v>5332.79</v>
      </c>
      <c r="E175" s="48">
        <v>783.24</v>
      </c>
      <c r="F175" s="48">
        <v>4549.55</v>
      </c>
      <c r="G175" s="48">
        <v>4146.96</v>
      </c>
      <c r="H175" s="48">
        <v>829.39</v>
      </c>
      <c r="I175" s="48">
        <v>33.18</v>
      </c>
      <c r="J175" s="48">
        <v>3284.39</v>
      </c>
      <c r="K175" s="48">
        <v>435151.1</v>
      </c>
      <c r="L175" s="48">
        <v>97575.6</v>
      </c>
      <c r="M175" s="49">
        <v>337575.5</v>
      </c>
      <c r="N175" s="31">
        <f t="shared" si="2"/>
        <v>345409.44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35189.03</v>
      </c>
      <c r="E176" s="48">
        <v>6603.87</v>
      </c>
      <c r="F176" s="48">
        <v>28585.16</v>
      </c>
      <c r="G176" s="48">
        <v>4156.13</v>
      </c>
      <c r="H176" s="48">
        <v>831.23</v>
      </c>
      <c r="I176" s="48">
        <v>33.25</v>
      </c>
      <c r="J176" s="48">
        <v>3291.65</v>
      </c>
      <c r="K176" s="48">
        <v>433231.47</v>
      </c>
      <c r="L176" s="48">
        <v>95051.83</v>
      </c>
      <c r="M176" s="49">
        <v>338179.64</v>
      </c>
      <c r="N176" s="31">
        <f t="shared" si="2"/>
        <v>370056.45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12130.63</v>
      </c>
      <c r="E177" s="48">
        <v>2767.93</v>
      </c>
      <c r="F177" s="48">
        <v>9362.7</v>
      </c>
      <c r="G177" s="48">
        <v>2971.06</v>
      </c>
      <c r="H177" s="48">
        <v>594.21</v>
      </c>
      <c r="I177" s="48">
        <v>23.77</v>
      </c>
      <c r="J177" s="48">
        <v>2353.08</v>
      </c>
      <c r="K177" s="48">
        <v>311632.39</v>
      </c>
      <c r="L177" s="48">
        <v>69784.81</v>
      </c>
      <c r="M177" s="49">
        <v>241847.58</v>
      </c>
      <c r="N177" s="31">
        <f t="shared" si="2"/>
        <v>253563.36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105655.54</v>
      </c>
      <c r="E178" s="48">
        <v>18651.39</v>
      </c>
      <c r="F178" s="48">
        <v>87004.15</v>
      </c>
      <c r="G178" s="48">
        <v>6128.65</v>
      </c>
      <c r="H178" s="48">
        <v>1225.73</v>
      </c>
      <c r="I178" s="48">
        <v>49.03</v>
      </c>
      <c r="J178" s="48">
        <v>4853.89</v>
      </c>
      <c r="K178" s="48">
        <v>644173.68</v>
      </c>
      <c r="L178" s="48">
        <v>145229.11</v>
      </c>
      <c r="M178" s="49">
        <v>498944.57</v>
      </c>
      <c r="N178" s="31">
        <f t="shared" si="2"/>
        <v>590802.61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15953.76</v>
      </c>
      <c r="E179" s="48">
        <v>3359.53</v>
      </c>
      <c r="F179" s="48">
        <v>12594.23</v>
      </c>
      <c r="G179" s="48">
        <v>3361.14</v>
      </c>
      <c r="H179" s="48">
        <v>672.23</v>
      </c>
      <c r="I179" s="48">
        <v>26.89</v>
      </c>
      <c r="J179" s="48">
        <v>2662.02</v>
      </c>
      <c r="K179" s="48">
        <v>353306.23</v>
      </c>
      <c r="L179" s="48">
        <v>79668.8</v>
      </c>
      <c r="M179" s="49">
        <v>273637.43</v>
      </c>
      <c r="N179" s="31">
        <f t="shared" si="2"/>
        <v>288893.68</v>
      </c>
    </row>
    <row r="180" spans="1:14" ht="12.75">
      <c r="A180" s="55">
        <v>169</v>
      </c>
      <c r="B180" s="46" t="s">
        <v>183</v>
      </c>
      <c r="C180" s="47">
        <v>0.292094449322227</v>
      </c>
      <c r="D180" s="48">
        <v>68458.55</v>
      </c>
      <c r="E180" s="48">
        <v>11696.84</v>
      </c>
      <c r="F180" s="48">
        <v>56761.71</v>
      </c>
      <c r="G180" s="48">
        <v>11092.65</v>
      </c>
      <c r="H180" s="48">
        <v>2218.53</v>
      </c>
      <c r="I180" s="48">
        <v>88.74</v>
      </c>
      <c r="J180" s="48">
        <v>8785.38</v>
      </c>
      <c r="K180" s="48">
        <v>1163867.08</v>
      </c>
      <c r="L180" s="48">
        <v>260895.73</v>
      </c>
      <c r="M180" s="49">
        <v>902971.35</v>
      </c>
      <c r="N180" s="31">
        <f t="shared" si="2"/>
        <v>968518.44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11172.65</v>
      </c>
      <c r="E181" s="48">
        <v>1421.9</v>
      </c>
      <c r="F181" s="48">
        <v>9750.75</v>
      </c>
      <c r="G181" s="48">
        <v>4260.45</v>
      </c>
      <c r="H181" s="48">
        <v>852.09</v>
      </c>
      <c r="I181" s="48">
        <v>34.08</v>
      </c>
      <c r="J181" s="48">
        <v>3374.28</v>
      </c>
      <c r="K181" s="48">
        <v>447557.75</v>
      </c>
      <c r="L181" s="48">
        <v>100718.46</v>
      </c>
      <c r="M181" s="49">
        <v>346839.29</v>
      </c>
      <c r="N181" s="31">
        <f t="shared" si="2"/>
        <v>359964.32</v>
      </c>
    </row>
    <row r="182" spans="1:14" ht="12.75">
      <c r="A182" s="55">
        <v>171</v>
      </c>
      <c r="B182" s="46" t="s">
        <v>185</v>
      </c>
      <c r="C182" s="47">
        <v>0.64580593015116</v>
      </c>
      <c r="D182" s="48">
        <v>27545.87</v>
      </c>
      <c r="E182" s="48">
        <v>5189.26</v>
      </c>
      <c r="F182" s="48">
        <v>22356.61</v>
      </c>
      <c r="G182" s="48">
        <v>24525.29</v>
      </c>
      <c r="H182" s="48">
        <v>4905.06</v>
      </c>
      <c r="I182" s="48">
        <v>196.2</v>
      </c>
      <c r="J182" s="48">
        <v>19424.03</v>
      </c>
      <c r="K182" s="48">
        <v>2567571.91</v>
      </c>
      <c r="L182" s="48">
        <v>571427.58</v>
      </c>
      <c r="M182" s="49">
        <v>1996144.33</v>
      </c>
      <c r="N182" s="31">
        <f t="shared" si="2"/>
        <v>2037924.97</v>
      </c>
    </row>
    <row r="183" spans="1:14" ht="12.75">
      <c r="A183" s="55">
        <v>172</v>
      </c>
      <c r="B183" s="46" t="s">
        <v>186</v>
      </c>
      <c r="C183" s="47">
        <v>0.270565612015936</v>
      </c>
      <c r="D183" s="48">
        <v>42083.84</v>
      </c>
      <c r="E183" s="48">
        <v>7128.76</v>
      </c>
      <c r="F183" s="48">
        <v>34955.08</v>
      </c>
      <c r="G183" s="48">
        <v>10275.06</v>
      </c>
      <c r="H183" s="48">
        <v>2055.01</v>
      </c>
      <c r="I183" s="48">
        <v>82.2</v>
      </c>
      <c r="J183" s="48">
        <v>8137.85</v>
      </c>
      <c r="K183" s="48">
        <v>1077031.71</v>
      </c>
      <c r="L183" s="48">
        <v>240665.7</v>
      </c>
      <c r="M183" s="49">
        <v>836366.01</v>
      </c>
      <c r="N183" s="31">
        <f t="shared" si="2"/>
        <v>879458.9400000001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3846.77</v>
      </c>
      <c r="E184" s="48">
        <v>723.48</v>
      </c>
      <c r="F184" s="48">
        <v>3123.29</v>
      </c>
      <c r="G184" s="48">
        <v>3856.33</v>
      </c>
      <c r="H184" s="48">
        <v>771.27</v>
      </c>
      <c r="I184" s="48">
        <v>30.85</v>
      </c>
      <c r="J184" s="48">
        <v>3054.21</v>
      </c>
      <c r="K184" s="48">
        <v>405249.04</v>
      </c>
      <c r="L184" s="48">
        <v>91302.5</v>
      </c>
      <c r="M184" s="49">
        <v>313946.54</v>
      </c>
      <c r="N184" s="31">
        <f t="shared" si="2"/>
        <v>320124.04</v>
      </c>
    </row>
    <row r="185" spans="1:14" ht="12.75">
      <c r="A185" s="55">
        <v>174</v>
      </c>
      <c r="B185" s="46" t="s">
        <v>188</v>
      </c>
      <c r="C185" s="47">
        <v>0.786720681087631</v>
      </c>
      <c r="D185" s="48">
        <v>156944.5</v>
      </c>
      <c r="E185" s="48">
        <v>27516.1</v>
      </c>
      <c r="F185" s="48">
        <v>129428.4</v>
      </c>
      <c r="G185" s="48">
        <v>29876.69</v>
      </c>
      <c r="H185" s="48">
        <v>5975.34</v>
      </c>
      <c r="I185" s="48">
        <v>239.01</v>
      </c>
      <c r="J185" s="48">
        <v>23662.34</v>
      </c>
      <c r="K185" s="48">
        <v>3125168.44</v>
      </c>
      <c r="L185" s="48">
        <v>693595.9</v>
      </c>
      <c r="M185" s="49">
        <v>2431572.54</v>
      </c>
      <c r="N185" s="31">
        <f t="shared" si="2"/>
        <v>2584663.2800000003</v>
      </c>
    </row>
    <row r="186" spans="1:14" ht="12.75">
      <c r="A186" s="55">
        <v>175</v>
      </c>
      <c r="B186" s="46" t="s">
        <v>189</v>
      </c>
      <c r="C186" s="47">
        <v>0.084367727854226</v>
      </c>
      <c r="D186" s="48">
        <v>5123.08</v>
      </c>
      <c r="E186" s="48">
        <v>625.14</v>
      </c>
      <c r="F186" s="48">
        <v>4497.94</v>
      </c>
      <c r="G186" s="48">
        <v>3203.98</v>
      </c>
      <c r="H186" s="48">
        <v>640.8</v>
      </c>
      <c r="I186" s="48">
        <v>25.63</v>
      </c>
      <c r="J186" s="48">
        <v>2537.55</v>
      </c>
      <c r="K186" s="48">
        <v>331407.43</v>
      </c>
      <c r="L186" s="48">
        <v>70829.84</v>
      </c>
      <c r="M186" s="49">
        <v>260577.59</v>
      </c>
      <c r="N186" s="31">
        <f t="shared" si="2"/>
        <v>267613.08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10756.6</v>
      </c>
      <c r="E187" s="48">
        <v>1364</v>
      </c>
      <c r="F187" s="48">
        <v>9392.6</v>
      </c>
      <c r="G187" s="48">
        <v>5335.96</v>
      </c>
      <c r="H187" s="48">
        <v>1067.19</v>
      </c>
      <c r="I187" s="48">
        <v>42.69</v>
      </c>
      <c r="J187" s="48">
        <v>4226.08</v>
      </c>
      <c r="K187" s="48">
        <v>564583.36</v>
      </c>
      <c r="L187" s="48">
        <v>129990.33</v>
      </c>
      <c r="M187" s="49">
        <v>434593.03</v>
      </c>
      <c r="N187" s="31">
        <f t="shared" si="2"/>
        <v>448211.71</v>
      </c>
    </row>
    <row r="188" spans="1:14" ht="12.75">
      <c r="A188" s="55">
        <v>177</v>
      </c>
      <c r="B188" s="46" t="s">
        <v>191</v>
      </c>
      <c r="C188" s="47">
        <v>0.09526240707623</v>
      </c>
      <c r="D188" s="48">
        <v>12871.88</v>
      </c>
      <c r="E188" s="48">
        <v>2229.86</v>
      </c>
      <c r="F188" s="48">
        <v>10642.02</v>
      </c>
      <c r="G188" s="48">
        <v>3617.71</v>
      </c>
      <c r="H188" s="48">
        <v>723.54</v>
      </c>
      <c r="I188" s="48">
        <v>28.94</v>
      </c>
      <c r="J188" s="48">
        <v>2865.23</v>
      </c>
      <c r="K188" s="48">
        <v>379789.14</v>
      </c>
      <c r="L188" s="48">
        <v>85287.66</v>
      </c>
      <c r="M188" s="49">
        <v>294501.48</v>
      </c>
      <c r="N188" s="31">
        <f t="shared" si="2"/>
        <v>308008.73</v>
      </c>
    </row>
    <row r="189" spans="1:14" ht="12.75">
      <c r="A189" s="55">
        <v>178</v>
      </c>
      <c r="B189" s="46" t="s">
        <v>192</v>
      </c>
      <c r="C189" s="47">
        <v>0.184965604566552</v>
      </c>
      <c r="D189" s="48">
        <v>42998.56</v>
      </c>
      <c r="E189" s="48">
        <v>6575.17</v>
      </c>
      <c r="F189" s="48">
        <v>36423.39</v>
      </c>
      <c r="G189" s="48">
        <v>7024.29</v>
      </c>
      <c r="H189" s="48">
        <v>1404.86</v>
      </c>
      <c r="I189" s="48">
        <v>56.19</v>
      </c>
      <c r="J189" s="48">
        <v>5563.24</v>
      </c>
      <c r="K189" s="48">
        <v>737535.89</v>
      </c>
      <c r="L189" s="48">
        <v>165713.09</v>
      </c>
      <c r="M189" s="49">
        <v>571822.8</v>
      </c>
      <c r="N189" s="31">
        <f t="shared" si="2"/>
        <v>613809.43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93954.28</v>
      </c>
      <c r="E190" s="48">
        <v>16114.54</v>
      </c>
      <c r="F190" s="48">
        <v>77839.74</v>
      </c>
      <c r="G190" s="48">
        <v>24979.65</v>
      </c>
      <c r="H190" s="48">
        <v>4995.93</v>
      </c>
      <c r="I190" s="48">
        <v>199.84</v>
      </c>
      <c r="J190" s="48">
        <v>19783.88</v>
      </c>
      <c r="K190" s="48">
        <v>2614436.08</v>
      </c>
      <c r="L190" s="48">
        <v>581345.63</v>
      </c>
      <c r="M190" s="49">
        <v>2033090.45</v>
      </c>
      <c r="N190" s="31">
        <f t="shared" si="2"/>
        <v>2130714.07</v>
      </c>
    </row>
    <row r="191" spans="1:14" ht="12.75">
      <c r="A191" s="55">
        <v>180</v>
      </c>
      <c r="B191" s="46" t="s">
        <v>194</v>
      </c>
      <c r="C191" s="47">
        <v>0.355325190033251</v>
      </c>
      <c r="D191" s="48">
        <v>7976.34</v>
      </c>
      <c r="E191" s="48">
        <v>1178.63</v>
      </c>
      <c r="F191" s="48">
        <v>6797.71</v>
      </c>
      <c r="G191" s="48">
        <v>13493.91</v>
      </c>
      <c r="H191" s="48">
        <v>2698.78</v>
      </c>
      <c r="I191" s="48">
        <v>107.95</v>
      </c>
      <c r="J191" s="48">
        <v>10687.18</v>
      </c>
      <c r="K191" s="48">
        <v>1417318.82</v>
      </c>
      <c r="L191" s="48">
        <v>318804</v>
      </c>
      <c r="M191" s="49">
        <v>1098514.82</v>
      </c>
      <c r="N191" s="31">
        <f t="shared" si="2"/>
        <v>1115999.71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38915.54</v>
      </c>
      <c r="E192" s="48">
        <v>7261.41</v>
      </c>
      <c r="F192" s="48">
        <v>31654.13</v>
      </c>
      <c r="G192" s="48">
        <v>3847.88</v>
      </c>
      <c r="H192" s="48">
        <v>769.58</v>
      </c>
      <c r="I192" s="48">
        <v>30.78</v>
      </c>
      <c r="J192" s="48">
        <v>3047.52</v>
      </c>
      <c r="K192" s="48">
        <v>403915.74</v>
      </c>
      <c r="L192" s="48">
        <v>90678.77</v>
      </c>
      <c r="M192" s="49">
        <v>313236.97</v>
      </c>
      <c r="N192" s="31">
        <f t="shared" si="2"/>
        <v>347938.62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7602.79</v>
      </c>
      <c r="E193" s="48">
        <v>1173.22</v>
      </c>
      <c r="F193" s="48">
        <v>6429.57</v>
      </c>
      <c r="G193" s="48">
        <v>6449.19</v>
      </c>
      <c r="H193" s="48">
        <v>1289.84</v>
      </c>
      <c r="I193" s="48">
        <v>51.59</v>
      </c>
      <c r="J193" s="48">
        <v>5107.76</v>
      </c>
      <c r="K193" s="48">
        <v>674803.11</v>
      </c>
      <c r="L193" s="48">
        <v>149912.98</v>
      </c>
      <c r="M193" s="49">
        <v>524890.13</v>
      </c>
      <c r="N193" s="31">
        <f t="shared" si="2"/>
        <v>536427.46</v>
      </c>
    </row>
    <row r="194" spans="1:14" ht="12.75">
      <c r="A194" s="55">
        <v>183</v>
      </c>
      <c r="B194" s="46" t="s">
        <v>197</v>
      </c>
      <c r="C194" s="47">
        <v>0.334087953774957</v>
      </c>
      <c r="D194" s="48">
        <v>139992.73</v>
      </c>
      <c r="E194" s="48">
        <v>25315.98</v>
      </c>
      <c r="F194" s="48">
        <v>114676.75</v>
      </c>
      <c r="G194" s="48">
        <v>12687.41</v>
      </c>
      <c r="H194" s="48">
        <v>2537.48</v>
      </c>
      <c r="I194" s="48">
        <v>101.5</v>
      </c>
      <c r="J194" s="48">
        <v>10048.43</v>
      </c>
      <c r="K194" s="48">
        <v>1330128.78</v>
      </c>
      <c r="L194" s="48">
        <v>297392.39</v>
      </c>
      <c r="M194" s="49">
        <v>1032736.39</v>
      </c>
      <c r="N194" s="31">
        <f t="shared" si="2"/>
        <v>1157461.57</v>
      </c>
    </row>
    <row r="195" spans="1:14" ht="12.75">
      <c r="A195" s="55">
        <v>184</v>
      </c>
      <c r="B195" s="46" t="s">
        <v>198</v>
      </c>
      <c r="C195" s="47">
        <v>0.241856001807789</v>
      </c>
      <c r="D195" s="48">
        <v>49286.32</v>
      </c>
      <c r="E195" s="48">
        <v>7952.65</v>
      </c>
      <c r="F195" s="48">
        <v>41333.67</v>
      </c>
      <c r="G195" s="48">
        <v>9184.79</v>
      </c>
      <c r="H195" s="48">
        <v>1836.96</v>
      </c>
      <c r="I195" s="48">
        <v>73.48</v>
      </c>
      <c r="J195" s="48">
        <v>7274.35</v>
      </c>
      <c r="K195" s="48">
        <v>962188.76</v>
      </c>
      <c r="L195" s="48">
        <v>214596.66</v>
      </c>
      <c r="M195" s="49">
        <v>747592.1</v>
      </c>
      <c r="N195" s="31">
        <f t="shared" si="2"/>
        <v>796200.12</v>
      </c>
    </row>
    <row r="196" spans="1:14" ht="12.75">
      <c r="A196" s="55">
        <v>185</v>
      </c>
      <c r="B196" s="46" t="s">
        <v>199</v>
      </c>
      <c r="C196" s="47">
        <v>0.146185077398522</v>
      </c>
      <c r="D196" s="48">
        <v>100005.93</v>
      </c>
      <c r="E196" s="48">
        <v>16420.35</v>
      </c>
      <c r="F196" s="48">
        <v>83585.58</v>
      </c>
      <c r="G196" s="48">
        <v>5551.56</v>
      </c>
      <c r="H196" s="48">
        <v>1110.31</v>
      </c>
      <c r="I196" s="48">
        <v>44.41</v>
      </c>
      <c r="J196" s="48">
        <v>4396.84</v>
      </c>
      <c r="K196" s="48">
        <v>585906.15</v>
      </c>
      <c r="L196" s="48">
        <v>133826.02</v>
      </c>
      <c r="M196" s="49">
        <v>452080.13</v>
      </c>
      <c r="N196" s="31">
        <f t="shared" si="2"/>
        <v>540062.55</v>
      </c>
    </row>
    <row r="197" spans="1:14" ht="12.75">
      <c r="A197" s="55">
        <v>186</v>
      </c>
      <c r="B197" s="46" t="s">
        <v>200</v>
      </c>
      <c r="C197" s="47">
        <v>0.53150831984742</v>
      </c>
      <c r="D197" s="48">
        <v>207674.55</v>
      </c>
      <c r="E197" s="48">
        <v>36290.69</v>
      </c>
      <c r="F197" s="48">
        <v>171383.86</v>
      </c>
      <c r="G197" s="48">
        <v>20184.7</v>
      </c>
      <c r="H197" s="48">
        <v>4036.94</v>
      </c>
      <c r="I197" s="48">
        <v>161.48</v>
      </c>
      <c r="J197" s="48">
        <v>15986.28</v>
      </c>
      <c r="K197" s="48">
        <v>2116065.22</v>
      </c>
      <c r="L197" s="48">
        <v>473064.14</v>
      </c>
      <c r="M197" s="49">
        <v>1643001.08</v>
      </c>
      <c r="N197" s="31">
        <f t="shared" si="2"/>
        <v>1830371.22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120768.67</v>
      </c>
      <c r="E198" s="48">
        <v>21212.27</v>
      </c>
      <c r="F198" s="48">
        <v>99556.4</v>
      </c>
      <c r="G198" s="48">
        <v>11881.54</v>
      </c>
      <c r="H198" s="48">
        <v>2376.31</v>
      </c>
      <c r="I198" s="48">
        <v>95.05</v>
      </c>
      <c r="J198" s="48">
        <v>9410.18</v>
      </c>
      <c r="K198" s="48">
        <v>1243888.9</v>
      </c>
      <c r="L198" s="48">
        <v>276834.79</v>
      </c>
      <c r="M198" s="49">
        <v>967054.11</v>
      </c>
      <c r="N198" s="31">
        <f t="shared" si="2"/>
        <v>1076020.69</v>
      </c>
    </row>
    <row r="199" spans="1:14" ht="12.75">
      <c r="A199" s="55">
        <v>188</v>
      </c>
      <c r="B199" s="46" t="s">
        <v>202</v>
      </c>
      <c r="C199" s="47">
        <v>0.235732007187337</v>
      </c>
      <c r="D199" s="48">
        <v>99306.04</v>
      </c>
      <c r="E199" s="48">
        <v>18245.2</v>
      </c>
      <c r="F199" s="48">
        <v>81060.84</v>
      </c>
      <c r="G199" s="48">
        <v>8952.23</v>
      </c>
      <c r="H199" s="48">
        <v>1790.45</v>
      </c>
      <c r="I199" s="48">
        <v>71.62</v>
      </c>
      <c r="J199" s="48">
        <v>7090.16</v>
      </c>
      <c r="K199" s="48">
        <v>938015.36</v>
      </c>
      <c r="L199" s="48">
        <v>209343.59</v>
      </c>
      <c r="M199" s="49">
        <v>728671.77</v>
      </c>
      <c r="N199" s="31">
        <f t="shared" si="2"/>
        <v>816822.77</v>
      </c>
    </row>
    <row r="200" spans="1:14" ht="12.75">
      <c r="A200" s="55">
        <v>189</v>
      </c>
      <c r="B200" s="46" t="s">
        <v>203</v>
      </c>
      <c r="C200" s="47">
        <v>0.374655114019385</v>
      </c>
      <c r="D200" s="48">
        <v>395044.4</v>
      </c>
      <c r="E200" s="48">
        <v>59735.17</v>
      </c>
      <c r="F200" s="48">
        <v>335309.23</v>
      </c>
      <c r="G200" s="48">
        <v>14227.99</v>
      </c>
      <c r="H200" s="48">
        <v>2845.6</v>
      </c>
      <c r="I200" s="48">
        <v>113.82</v>
      </c>
      <c r="J200" s="48">
        <v>11268.57</v>
      </c>
      <c r="K200" s="48">
        <v>1494019.76</v>
      </c>
      <c r="L200" s="48">
        <v>335764.79</v>
      </c>
      <c r="M200" s="49">
        <v>1158254.97</v>
      </c>
      <c r="N200" s="31">
        <f t="shared" si="2"/>
        <v>1504832.77</v>
      </c>
    </row>
    <row r="201" spans="1:14" ht="12.75">
      <c r="A201" s="55">
        <v>190</v>
      </c>
      <c r="B201" s="46" t="s">
        <v>204</v>
      </c>
      <c r="C201" s="47">
        <v>0.141174244370561</v>
      </c>
      <c r="D201" s="48">
        <v>31362.44</v>
      </c>
      <c r="E201" s="48">
        <v>6114.89</v>
      </c>
      <c r="F201" s="48">
        <v>25247.55</v>
      </c>
      <c r="G201" s="48">
        <v>5361.28</v>
      </c>
      <c r="H201" s="48">
        <v>1072.26</v>
      </c>
      <c r="I201" s="48">
        <v>42.89</v>
      </c>
      <c r="J201" s="48">
        <v>4246.13</v>
      </c>
      <c r="K201" s="48">
        <v>566018.91</v>
      </c>
      <c r="L201" s="48">
        <v>129425.2</v>
      </c>
      <c r="M201" s="49">
        <v>436593.71</v>
      </c>
      <c r="N201" s="31">
        <f t="shared" si="2"/>
        <v>466087.39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11961.05</v>
      </c>
      <c r="E202" s="48">
        <v>2753.35</v>
      </c>
      <c r="F202" s="48">
        <v>9207.7</v>
      </c>
      <c r="G202" s="48">
        <v>5677.55</v>
      </c>
      <c r="H202" s="48">
        <v>1135.51</v>
      </c>
      <c r="I202" s="48">
        <v>45.42</v>
      </c>
      <c r="J202" s="48">
        <v>4496.62</v>
      </c>
      <c r="K202" s="48">
        <v>595404.39</v>
      </c>
      <c r="L202" s="48">
        <v>133251.87</v>
      </c>
      <c r="M202" s="49">
        <v>462152.52</v>
      </c>
      <c r="N202" s="31">
        <f t="shared" si="2"/>
        <v>475856.84</v>
      </c>
    </row>
    <row r="203" spans="1:14" ht="12.75">
      <c r="A203" s="55">
        <v>192</v>
      </c>
      <c r="B203" s="46" t="s">
        <v>206</v>
      </c>
      <c r="C203" s="47">
        <v>0.176755891034097</v>
      </c>
      <c r="D203" s="48">
        <v>227135.38</v>
      </c>
      <c r="E203" s="48">
        <v>39640.37</v>
      </c>
      <c r="F203" s="48">
        <v>187495.01</v>
      </c>
      <c r="G203" s="48">
        <v>6712.53</v>
      </c>
      <c r="H203" s="48">
        <v>1342.51</v>
      </c>
      <c r="I203" s="48">
        <v>53.7</v>
      </c>
      <c r="J203" s="48">
        <v>5316.32</v>
      </c>
      <c r="K203" s="48">
        <v>705404</v>
      </c>
      <c r="L203" s="48">
        <v>158931.96</v>
      </c>
      <c r="M203" s="49">
        <v>546472.04</v>
      </c>
      <c r="N203" s="31">
        <f t="shared" si="2"/>
        <v>739283.3700000001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9962.49</v>
      </c>
      <c r="E204" s="48">
        <v>2489.01</v>
      </c>
      <c r="F204" s="48">
        <v>7473.48</v>
      </c>
      <c r="G204" s="48">
        <v>2215.65</v>
      </c>
      <c r="H204" s="48">
        <v>443.13</v>
      </c>
      <c r="I204" s="48">
        <v>17.73</v>
      </c>
      <c r="J204" s="48">
        <v>1754.79</v>
      </c>
      <c r="K204" s="48">
        <v>232564.53</v>
      </c>
      <c r="L204" s="48">
        <v>52200.34</v>
      </c>
      <c r="M204" s="49">
        <v>180364.19</v>
      </c>
      <c r="N204" s="31">
        <f t="shared" si="2"/>
        <v>189592.46</v>
      </c>
    </row>
    <row r="205" spans="1:14" ht="12.75">
      <c r="A205" s="55">
        <v>194</v>
      </c>
      <c r="B205" s="46" t="s">
        <v>208</v>
      </c>
      <c r="C205" s="47">
        <v>1.13287869275216</v>
      </c>
      <c r="D205" s="48">
        <v>492381.59</v>
      </c>
      <c r="E205" s="48">
        <v>92751.51</v>
      </c>
      <c r="F205" s="48">
        <v>399630.08</v>
      </c>
      <c r="G205" s="48">
        <v>43022.49</v>
      </c>
      <c r="H205" s="48">
        <v>8604.5</v>
      </c>
      <c r="I205" s="48">
        <v>344.18</v>
      </c>
      <c r="J205" s="48">
        <v>34073.81</v>
      </c>
      <c r="K205" s="48">
        <v>4521786.85</v>
      </c>
      <c r="L205" s="48">
        <v>1019260.37</v>
      </c>
      <c r="M205" s="49">
        <v>3502526.48</v>
      </c>
      <c r="N205" s="31">
        <f aca="true" t="shared" si="3" ref="N205:N256">+F205+J205+M205</f>
        <v>3936230.37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59012.64</v>
      </c>
      <c r="E206" s="48">
        <v>10085.91</v>
      </c>
      <c r="F206" s="48">
        <v>48926.73</v>
      </c>
      <c r="G206" s="48">
        <v>7142.74</v>
      </c>
      <c r="H206" s="48">
        <v>1428.55</v>
      </c>
      <c r="I206" s="48">
        <v>57.14</v>
      </c>
      <c r="J206" s="48">
        <v>5657.05</v>
      </c>
      <c r="K206" s="48">
        <v>749065.11</v>
      </c>
      <c r="L206" s="48">
        <v>167646.12</v>
      </c>
      <c r="M206" s="49">
        <v>581418.99</v>
      </c>
      <c r="N206" s="31">
        <f t="shared" si="3"/>
        <v>636002.77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17175.83</v>
      </c>
      <c r="E207" s="48">
        <v>3156.8</v>
      </c>
      <c r="F207" s="48">
        <v>14019.03</v>
      </c>
      <c r="G207" s="48">
        <v>3698.96</v>
      </c>
      <c r="H207" s="48">
        <v>739.79</v>
      </c>
      <c r="I207" s="48">
        <v>29.59</v>
      </c>
      <c r="J207" s="48">
        <v>2929.58</v>
      </c>
      <c r="K207" s="48">
        <v>388433.06</v>
      </c>
      <c r="L207" s="48">
        <v>87310.61</v>
      </c>
      <c r="M207" s="49">
        <v>301122.45</v>
      </c>
      <c r="N207" s="31">
        <f t="shared" si="3"/>
        <v>318071.06</v>
      </c>
    </row>
    <row r="208" spans="1:14" ht="12.75">
      <c r="A208" s="55">
        <v>197</v>
      </c>
      <c r="B208" s="46" t="s">
        <v>211</v>
      </c>
      <c r="C208" s="47">
        <v>0.110071064113298</v>
      </c>
      <c r="D208" s="48">
        <v>24775.69</v>
      </c>
      <c r="E208" s="48">
        <v>3995.95</v>
      </c>
      <c r="F208" s="48">
        <v>20779.74</v>
      </c>
      <c r="G208" s="48">
        <v>4180.09</v>
      </c>
      <c r="H208" s="48">
        <v>836.02</v>
      </c>
      <c r="I208" s="48">
        <v>33.44</v>
      </c>
      <c r="J208" s="48">
        <v>3310.63</v>
      </c>
      <c r="K208" s="48">
        <v>440229.84</v>
      </c>
      <c r="L208" s="48">
        <v>99878.86</v>
      </c>
      <c r="M208" s="49">
        <v>340350.98</v>
      </c>
      <c r="N208" s="31">
        <f t="shared" si="3"/>
        <v>364441.35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2109574.76</v>
      </c>
      <c r="E209" s="48">
        <v>370996.12</v>
      </c>
      <c r="F209" s="48">
        <v>1738578.64</v>
      </c>
      <c r="G209" s="48">
        <v>228461.38</v>
      </c>
      <c r="H209" s="48">
        <v>45692.28</v>
      </c>
      <c r="I209" s="48">
        <v>1827.69</v>
      </c>
      <c r="J209" s="48">
        <v>180941.41</v>
      </c>
      <c r="K209" s="48">
        <v>23976703.87</v>
      </c>
      <c r="L209" s="48">
        <v>5379045.58</v>
      </c>
      <c r="M209" s="49">
        <v>18597658.29</v>
      </c>
      <c r="N209" s="31">
        <f t="shared" si="3"/>
        <v>20517178.34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78366.49</v>
      </c>
      <c r="E210" s="48">
        <v>14082.73</v>
      </c>
      <c r="F210" s="48">
        <v>64283.76</v>
      </c>
      <c r="G210" s="48">
        <v>10311.23</v>
      </c>
      <c r="H210" s="48">
        <v>2062.25</v>
      </c>
      <c r="I210" s="48">
        <v>82.49</v>
      </c>
      <c r="J210" s="48">
        <v>8166.49</v>
      </c>
      <c r="K210" s="48">
        <v>1079026.13</v>
      </c>
      <c r="L210" s="48">
        <v>239805.08</v>
      </c>
      <c r="M210" s="49">
        <v>839221.05</v>
      </c>
      <c r="N210" s="31">
        <f t="shared" si="3"/>
        <v>911671.3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45080.87</v>
      </c>
      <c r="E211" s="48">
        <v>8923.68</v>
      </c>
      <c r="F211" s="48">
        <v>36157.19</v>
      </c>
      <c r="G211" s="48">
        <v>4724.45</v>
      </c>
      <c r="H211" s="48">
        <v>944.89</v>
      </c>
      <c r="I211" s="48">
        <v>37.8</v>
      </c>
      <c r="J211" s="48">
        <v>3741.76</v>
      </c>
      <c r="K211" s="48">
        <v>495797.72</v>
      </c>
      <c r="L211" s="48">
        <v>111210.08</v>
      </c>
      <c r="M211" s="49">
        <v>384587.64</v>
      </c>
      <c r="N211" s="31">
        <f t="shared" si="3"/>
        <v>424486.59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22533.02</v>
      </c>
      <c r="E212" s="48">
        <v>3000.84</v>
      </c>
      <c r="F212" s="48">
        <v>19532.18</v>
      </c>
      <c r="G212" s="48">
        <v>3253.78</v>
      </c>
      <c r="H212" s="48">
        <v>650.76</v>
      </c>
      <c r="I212" s="48">
        <v>26.03</v>
      </c>
      <c r="J212" s="48">
        <v>2576.99</v>
      </c>
      <c r="K212" s="48">
        <v>341570.21</v>
      </c>
      <c r="L212" s="48">
        <v>76696.04</v>
      </c>
      <c r="M212" s="49">
        <v>264874.17</v>
      </c>
      <c r="N212" s="31">
        <f t="shared" si="3"/>
        <v>286983.33999999997</v>
      </c>
    </row>
    <row r="213" spans="1:14" ht="12.75">
      <c r="A213" s="55">
        <v>202</v>
      </c>
      <c r="B213" s="46" t="s">
        <v>216</v>
      </c>
      <c r="C213" s="47">
        <v>0.131431473791521</v>
      </c>
      <c r="D213" s="48">
        <v>2623.68</v>
      </c>
      <c r="E213" s="48">
        <v>687.73</v>
      </c>
      <c r="F213" s="48">
        <v>1935.95</v>
      </c>
      <c r="G213" s="48">
        <v>4991.28</v>
      </c>
      <c r="H213" s="48">
        <v>998.26</v>
      </c>
      <c r="I213" s="48">
        <v>39.93</v>
      </c>
      <c r="J213" s="48">
        <v>3953.09</v>
      </c>
      <c r="K213" s="48">
        <v>523357.5</v>
      </c>
      <c r="L213" s="48">
        <v>117071.08</v>
      </c>
      <c r="M213" s="49">
        <v>406286.42</v>
      </c>
      <c r="N213" s="31">
        <f t="shared" si="3"/>
        <v>412175.45999999996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26297.87</v>
      </c>
      <c r="E214" s="48">
        <v>5418.2</v>
      </c>
      <c r="F214" s="48">
        <v>20879.67</v>
      </c>
      <c r="G214" s="48">
        <v>5520.98</v>
      </c>
      <c r="H214" s="48">
        <v>1104.2</v>
      </c>
      <c r="I214" s="48">
        <v>44.17</v>
      </c>
      <c r="J214" s="48">
        <v>4372.61</v>
      </c>
      <c r="K214" s="48">
        <v>583000.6</v>
      </c>
      <c r="L214" s="48">
        <v>133395.71</v>
      </c>
      <c r="M214" s="49">
        <v>449604.89</v>
      </c>
      <c r="N214" s="31">
        <f t="shared" si="3"/>
        <v>474857.17000000004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278662.14</v>
      </c>
      <c r="E215" s="48">
        <v>45640.1</v>
      </c>
      <c r="F215" s="48">
        <v>233022.04</v>
      </c>
      <c r="G215" s="48">
        <v>28215.03</v>
      </c>
      <c r="H215" s="48">
        <v>5643.01</v>
      </c>
      <c r="I215" s="48">
        <v>225.72</v>
      </c>
      <c r="J215" s="48">
        <v>22346.3</v>
      </c>
      <c r="K215" s="48">
        <v>2953918.79</v>
      </c>
      <c r="L215" s="48">
        <v>657459.13</v>
      </c>
      <c r="M215" s="49">
        <v>2296459.66</v>
      </c>
      <c r="N215" s="31">
        <f t="shared" si="3"/>
        <v>2551828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10197.71</v>
      </c>
      <c r="E216" s="48">
        <v>2023.03</v>
      </c>
      <c r="F216" s="48">
        <v>8174.68</v>
      </c>
      <c r="G216" s="48">
        <v>3562.35</v>
      </c>
      <c r="H216" s="48">
        <v>712.47</v>
      </c>
      <c r="I216" s="48">
        <v>28.5</v>
      </c>
      <c r="J216" s="48">
        <v>2821.38</v>
      </c>
      <c r="K216" s="48">
        <v>374143.49</v>
      </c>
      <c r="L216" s="48">
        <v>84140.82</v>
      </c>
      <c r="M216" s="49">
        <v>290002.67</v>
      </c>
      <c r="N216" s="31">
        <f t="shared" si="3"/>
        <v>300998.73</v>
      </c>
    </row>
    <row r="217" spans="1:14" ht="12.75">
      <c r="A217" s="55">
        <v>206</v>
      </c>
      <c r="B217" s="46" t="s">
        <v>220</v>
      </c>
      <c r="C217" s="47">
        <v>0.130034525753792</v>
      </c>
      <c r="D217" s="48">
        <v>66358.83</v>
      </c>
      <c r="E217" s="48">
        <v>10412.74</v>
      </c>
      <c r="F217" s="48">
        <v>55946.09</v>
      </c>
      <c r="G217" s="48">
        <v>4938.24</v>
      </c>
      <c r="H217" s="48">
        <v>987.65</v>
      </c>
      <c r="I217" s="48">
        <v>39.51</v>
      </c>
      <c r="J217" s="48">
        <v>3911.08</v>
      </c>
      <c r="K217" s="48">
        <v>518571.58</v>
      </c>
      <c r="L217" s="48">
        <v>116565.3</v>
      </c>
      <c r="M217" s="49">
        <v>402006.28</v>
      </c>
      <c r="N217" s="31">
        <f t="shared" si="3"/>
        <v>461863.45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11495.9</v>
      </c>
      <c r="E218" s="48">
        <v>1953.62</v>
      </c>
      <c r="F218" s="48">
        <v>9542.28</v>
      </c>
      <c r="G218" s="48">
        <v>3393.73</v>
      </c>
      <c r="H218" s="48">
        <v>678.75</v>
      </c>
      <c r="I218" s="48">
        <v>27.15</v>
      </c>
      <c r="J218" s="48">
        <v>2687.83</v>
      </c>
      <c r="K218" s="48">
        <v>358748.91</v>
      </c>
      <c r="L218" s="48">
        <v>82358.39</v>
      </c>
      <c r="M218" s="49">
        <v>276390.52</v>
      </c>
      <c r="N218" s="31">
        <f t="shared" si="3"/>
        <v>288620.63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9086.43</v>
      </c>
      <c r="E219" s="48">
        <v>1338.61</v>
      </c>
      <c r="F219" s="48">
        <v>7747.82</v>
      </c>
      <c r="G219" s="48">
        <v>3611.73</v>
      </c>
      <c r="H219" s="48">
        <v>722.35</v>
      </c>
      <c r="I219" s="48">
        <v>28.89</v>
      </c>
      <c r="J219" s="48">
        <v>2860.49</v>
      </c>
      <c r="K219" s="48">
        <v>379244.28</v>
      </c>
      <c r="L219" s="48">
        <v>85225.61</v>
      </c>
      <c r="M219" s="49">
        <v>294018.67</v>
      </c>
      <c r="N219" s="31">
        <f t="shared" si="3"/>
        <v>304626.98</v>
      </c>
    </row>
    <row r="220" spans="1:14" ht="12.75">
      <c r="A220" s="55">
        <v>209</v>
      </c>
      <c r="B220" s="46" t="s">
        <v>223</v>
      </c>
      <c r="C220" s="47">
        <v>0.104551920714838</v>
      </c>
      <c r="D220" s="48">
        <v>9661.7</v>
      </c>
      <c r="E220" s="48">
        <v>1257.88</v>
      </c>
      <c r="F220" s="48">
        <v>8403.82</v>
      </c>
      <c r="G220" s="48">
        <v>3970.49</v>
      </c>
      <c r="H220" s="48">
        <v>794.1</v>
      </c>
      <c r="I220" s="48">
        <v>31.76</v>
      </c>
      <c r="J220" s="48">
        <v>3144.63</v>
      </c>
      <c r="K220" s="48">
        <v>416552.58</v>
      </c>
      <c r="L220" s="48">
        <v>93346.09</v>
      </c>
      <c r="M220" s="49">
        <v>323206.49</v>
      </c>
      <c r="N220" s="31">
        <f t="shared" si="3"/>
        <v>334754.94</v>
      </c>
    </row>
    <row r="221" spans="1:14" ht="12.75">
      <c r="A221" s="55">
        <v>210</v>
      </c>
      <c r="B221" s="46" t="s">
        <v>224</v>
      </c>
      <c r="C221" s="47">
        <v>0.093827270618696</v>
      </c>
      <c r="D221" s="48">
        <v>48775.99</v>
      </c>
      <c r="E221" s="48">
        <v>8661.05</v>
      </c>
      <c r="F221" s="48">
        <v>40114.94</v>
      </c>
      <c r="G221" s="48">
        <v>3563.21</v>
      </c>
      <c r="H221" s="48">
        <v>712.64</v>
      </c>
      <c r="I221" s="48">
        <v>28.51</v>
      </c>
      <c r="J221" s="48">
        <v>2822.06</v>
      </c>
      <c r="K221" s="48">
        <v>372820.3</v>
      </c>
      <c r="L221" s="48">
        <v>82816.86</v>
      </c>
      <c r="M221" s="49">
        <v>290003.44</v>
      </c>
      <c r="N221" s="31">
        <f t="shared" si="3"/>
        <v>332940.44</v>
      </c>
    </row>
    <row r="222" spans="1:14" ht="12.75">
      <c r="A222" s="55">
        <v>211</v>
      </c>
      <c r="B222" s="46" t="s">
        <v>225</v>
      </c>
      <c r="C222" s="47">
        <v>0.223182391075515</v>
      </c>
      <c r="D222" s="48">
        <v>11247.01</v>
      </c>
      <c r="E222" s="48">
        <v>1949.91</v>
      </c>
      <c r="F222" s="48">
        <v>9297.1</v>
      </c>
      <c r="G222" s="48">
        <v>8475.64</v>
      </c>
      <c r="H222" s="48">
        <v>1695.13</v>
      </c>
      <c r="I222" s="48">
        <v>67.81</v>
      </c>
      <c r="J222" s="48">
        <v>6712.7</v>
      </c>
      <c r="K222" s="48">
        <v>885655.06</v>
      </c>
      <c r="L222" s="48">
        <v>195894.65</v>
      </c>
      <c r="M222" s="49">
        <v>689760.41</v>
      </c>
      <c r="N222" s="31">
        <f t="shared" si="3"/>
        <v>705770.2100000001</v>
      </c>
    </row>
    <row r="223" spans="1:14" ht="12.75">
      <c r="A223" s="55">
        <v>212</v>
      </c>
      <c r="B223" s="46" t="s">
        <v>226</v>
      </c>
      <c r="C223" s="47">
        <v>0.097198487325831</v>
      </c>
      <c r="D223" s="48">
        <v>37931.15</v>
      </c>
      <c r="E223" s="48">
        <v>6259.43</v>
      </c>
      <c r="F223" s="48">
        <v>31671.72</v>
      </c>
      <c r="G223" s="48">
        <v>3691.23</v>
      </c>
      <c r="H223" s="48">
        <v>738.25</v>
      </c>
      <c r="I223" s="48">
        <v>29.53</v>
      </c>
      <c r="J223" s="48">
        <v>2923.45</v>
      </c>
      <c r="K223" s="48">
        <v>388021.21</v>
      </c>
      <c r="L223" s="48">
        <v>87509.11</v>
      </c>
      <c r="M223" s="49">
        <v>300512.1</v>
      </c>
      <c r="N223" s="31">
        <f t="shared" si="3"/>
        <v>335107.26999999996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46585.85</v>
      </c>
      <c r="E224" s="48">
        <v>8378.11</v>
      </c>
      <c r="F224" s="48">
        <v>38207.74</v>
      </c>
      <c r="G224" s="48">
        <v>4898.74</v>
      </c>
      <c r="H224" s="48">
        <v>979.75</v>
      </c>
      <c r="I224" s="48">
        <v>39.19</v>
      </c>
      <c r="J224" s="48">
        <v>3879.8</v>
      </c>
      <c r="K224" s="48">
        <v>514228.85</v>
      </c>
      <c r="L224" s="48">
        <v>115446.29</v>
      </c>
      <c r="M224" s="49">
        <v>398782.56</v>
      </c>
      <c r="N224" s="31">
        <f t="shared" si="3"/>
        <v>440870.1</v>
      </c>
    </row>
    <row r="225" spans="1:14" ht="12.75">
      <c r="A225" s="55">
        <v>214</v>
      </c>
      <c r="B225" s="46" t="s">
        <v>228</v>
      </c>
      <c r="C225" s="47">
        <v>0.144610178828687</v>
      </c>
      <c r="D225" s="48">
        <v>25482.9</v>
      </c>
      <c r="E225" s="48">
        <v>5046.67</v>
      </c>
      <c r="F225" s="48">
        <v>20436.23</v>
      </c>
      <c r="G225" s="48">
        <v>5491.75</v>
      </c>
      <c r="H225" s="48">
        <v>1098.35</v>
      </c>
      <c r="I225" s="48">
        <v>43.93</v>
      </c>
      <c r="J225" s="48">
        <v>4349.47</v>
      </c>
      <c r="K225" s="48">
        <v>577216.32</v>
      </c>
      <c r="L225" s="48">
        <v>130123.5</v>
      </c>
      <c r="M225" s="49">
        <v>447092.82</v>
      </c>
      <c r="N225" s="31">
        <f t="shared" si="3"/>
        <v>471878.52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9570.05</v>
      </c>
      <c r="E226" s="48">
        <v>1610.74</v>
      </c>
      <c r="F226" s="48">
        <v>7959.31</v>
      </c>
      <c r="G226" s="48">
        <v>4413.51</v>
      </c>
      <c r="H226" s="48">
        <v>882.7</v>
      </c>
      <c r="I226" s="48">
        <v>35.31</v>
      </c>
      <c r="J226" s="48">
        <v>3495.5</v>
      </c>
      <c r="K226" s="48">
        <v>460378.44</v>
      </c>
      <c r="L226" s="48">
        <v>101240.06</v>
      </c>
      <c r="M226" s="49">
        <v>359138.38</v>
      </c>
      <c r="N226" s="31">
        <f t="shared" si="3"/>
        <v>370593.19</v>
      </c>
    </row>
    <row r="227" spans="1:14" ht="12.75">
      <c r="A227" s="55">
        <v>216</v>
      </c>
      <c r="B227" s="46" t="s">
        <v>230</v>
      </c>
      <c r="C227" s="47">
        <v>0.242415749054649</v>
      </c>
      <c r="D227" s="48">
        <v>21860.59</v>
      </c>
      <c r="E227" s="48">
        <v>2230.88</v>
      </c>
      <c r="F227" s="48">
        <v>19629.71</v>
      </c>
      <c r="G227" s="48">
        <v>9206.05</v>
      </c>
      <c r="H227" s="48">
        <v>1841.21</v>
      </c>
      <c r="I227" s="48">
        <v>73.65</v>
      </c>
      <c r="J227" s="48">
        <v>7291.19</v>
      </c>
      <c r="K227" s="48">
        <v>964239.21</v>
      </c>
      <c r="L227" s="48">
        <v>214925.62</v>
      </c>
      <c r="M227" s="49">
        <v>749313.59</v>
      </c>
      <c r="N227" s="31">
        <f t="shared" si="3"/>
        <v>776234.49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11496.59</v>
      </c>
      <c r="E228" s="48">
        <v>1925.22</v>
      </c>
      <c r="F228" s="48">
        <v>9571.37</v>
      </c>
      <c r="G228" s="48">
        <v>4112.29</v>
      </c>
      <c r="H228" s="48">
        <v>822.46</v>
      </c>
      <c r="I228" s="48">
        <v>32.9</v>
      </c>
      <c r="J228" s="48">
        <v>3256.93</v>
      </c>
      <c r="K228" s="48">
        <v>431043.04</v>
      </c>
      <c r="L228" s="48">
        <v>96313.56</v>
      </c>
      <c r="M228" s="49">
        <v>334729.48</v>
      </c>
      <c r="N228" s="31">
        <f t="shared" si="3"/>
        <v>347557.77999999997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204949.15</v>
      </c>
      <c r="E229" s="48">
        <v>40405.44</v>
      </c>
      <c r="F229" s="48">
        <v>164543.71</v>
      </c>
      <c r="G229" s="48">
        <v>22183.59</v>
      </c>
      <c r="H229" s="48">
        <v>4436.72</v>
      </c>
      <c r="I229" s="48">
        <v>177.47</v>
      </c>
      <c r="J229" s="48">
        <v>17569.4</v>
      </c>
      <c r="K229" s="48">
        <v>2315395.45</v>
      </c>
      <c r="L229" s="48">
        <v>510190.65</v>
      </c>
      <c r="M229" s="49">
        <v>1805204.8</v>
      </c>
      <c r="N229" s="31">
        <f t="shared" si="3"/>
        <v>1987317.9100000001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14645.25</v>
      </c>
      <c r="E230" s="48">
        <v>2724.32</v>
      </c>
      <c r="F230" s="48">
        <v>11920.93</v>
      </c>
      <c r="G230" s="48">
        <v>6256.85</v>
      </c>
      <c r="H230" s="48">
        <v>1251.37</v>
      </c>
      <c r="I230" s="48">
        <v>50.05</v>
      </c>
      <c r="J230" s="48">
        <v>4955.43</v>
      </c>
      <c r="K230" s="48">
        <v>657334.11</v>
      </c>
      <c r="L230" s="48">
        <v>147967.71</v>
      </c>
      <c r="M230" s="49">
        <v>509366.4</v>
      </c>
      <c r="N230" s="31">
        <f t="shared" si="3"/>
        <v>526242.76</v>
      </c>
    </row>
    <row r="231" spans="1:14" ht="12.75">
      <c r="A231" s="55">
        <v>220</v>
      </c>
      <c r="B231" s="46" t="s">
        <v>234</v>
      </c>
      <c r="C231" s="47">
        <v>0.321973200658864</v>
      </c>
      <c r="D231" s="48">
        <v>120407.1</v>
      </c>
      <c r="E231" s="48">
        <v>22254.37</v>
      </c>
      <c r="F231" s="48">
        <v>98152.73</v>
      </c>
      <c r="G231" s="48">
        <v>12227.34</v>
      </c>
      <c r="H231" s="48">
        <v>2445.47</v>
      </c>
      <c r="I231" s="48">
        <v>97.82</v>
      </c>
      <c r="J231" s="48">
        <v>9684.05</v>
      </c>
      <c r="K231" s="48">
        <v>1276822.76</v>
      </c>
      <c r="L231" s="48">
        <v>281785.12</v>
      </c>
      <c r="M231" s="49">
        <v>995037.64</v>
      </c>
      <c r="N231" s="31">
        <f t="shared" si="3"/>
        <v>1102874.42</v>
      </c>
    </row>
    <row r="232" spans="1:14" ht="12.75">
      <c r="A232" s="55">
        <v>221</v>
      </c>
      <c r="B232" s="46" t="s">
        <v>235</v>
      </c>
      <c r="C232" s="47">
        <v>0.142003718702133</v>
      </c>
      <c r="D232" s="48">
        <v>7306.75</v>
      </c>
      <c r="E232" s="48">
        <v>1230.61</v>
      </c>
      <c r="F232" s="48">
        <v>6076.14</v>
      </c>
      <c r="G232" s="48">
        <v>5392.76</v>
      </c>
      <c r="H232" s="48">
        <v>1078.55</v>
      </c>
      <c r="I232" s="48">
        <v>43.14</v>
      </c>
      <c r="J232" s="48">
        <v>4271.07</v>
      </c>
      <c r="K232" s="48">
        <v>561538.61</v>
      </c>
      <c r="L232" s="48">
        <v>122763.5</v>
      </c>
      <c r="M232" s="49">
        <v>438775.11</v>
      </c>
      <c r="N232" s="31">
        <f t="shared" si="3"/>
        <v>449122.32</v>
      </c>
    </row>
    <row r="233" spans="1:14" ht="12.75">
      <c r="A233" s="55">
        <v>222</v>
      </c>
      <c r="B233" s="46" t="s">
        <v>236</v>
      </c>
      <c r="C233" s="47">
        <v>0.0953764635917</v>
      </c>
      <c r="D233" s="48">
        <v>3487.92</v>
      </c>
      <c r="E233" s="48">
        <v>561.22</v>
      </c>
      <c r="F233" s="48">
        <v>2926.7</v>
      </c>
      <c r="G233" s="48">
        <v>3622.04</v>
      </c>
      <c r="H233" s="48">
        <v>724.41</v>
      </c>
      <c r="I233" s="48">
        <v>28.98</v>
      </c>
      <c r="J233" s="48">
        <v>2868.65</v>
      </c>
      <c r="K233" s="48">
        <v>377960.49</v>
      </c>
      <c r="L233" s="48">
        <v>83218.72</v>
      </c>
      <c r="M233" s="49">
        <v>294741.77</v>
      </c>
      <c r="N233" s="31">
        <f t="shared" si="3"/>
        <v>300537.12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88811.49</v>
      </c>
      <c r="E234" s="48">
        <v>13989.65</v>
      </c>
      <c r="F234" s="48">
        <v>74821.84</v>
      </c>
      <c r="G234" s="48">
        <v>39839.65</v>
      </c>
      <c r="H234" s="48">
        <v>7967.93</v>
      </c>
      <c r="I234" s="48">
        <v>318.72</v>
      </c>
      <c r="J234" s="48">
        <v>31553</v>
      </c>
      <c r="K234" s="48">
        <v>4226931.81</v>
      </c>
      <c r="L234" s="48">
        <v>981573.96</v>
      </c>
      <c r="M234" s="49">
        <v>3245357.85</v>
      </c>
      <c r="N234" s="31">
        <f t="shared" si="3"/>
        <v>3351732.69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542748.02</v>
      </c>
      <c r="E235" s="48">
        <v>96639.06</v>
      </c>
      <c r="F235" s="48">
        <v>446108.96</v>
      </c>
      <c r="G235" s="48">
        <v>130207.11</v>
      </c>
      <c r="H235" s="48">
        <v>26041.42</v>
      </c>
      <c r="I235" s="48">
        <v>1041.66</v>
      </c>
      <c r="J235" s="48">
        <v>103124.03</v>
      </c>
      <c r="K235" s="48">
        <v>13752134.96</v>
      </c>
      <c r="L235" s="48">
        <v>3148479.21</v>
      </c>
      <c r="M235" s="49">
        <v>10603655.75</v>
      </c>
      <c r="N235" s="31">
        <f t="shared" si="3"/>
        <v>11152888.74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29480.94</v>
      </c>
      <c r="E236" s="48">
        <v>5594.89</v>
      </c>
      <c r="F236" s="48">
        <v>23886.05</v>
      </c>
      <c r="G236" s="48">
        <v>13932.76</v>
      </c>
      <c r="H236" s="48">
        <v>2786.55</v>
      </c>
      <c r="I236" s="48">
        <v>111.46</v>
      </c>
      <c r="J236" s="48">
        <v>11034.75</v>
      </c>
      <c r="K236" s="48">
        <v>1458222.99</v>
      </c>
      <c r="L236" s="48">
        <v>324238.66</v>
      </c>
      <c r="M236" s="49">
        <v>1133984.33</v>
      </c>
      <c r="N236" s="31">
        <f t="shared" si="3"/>
        <v>1168905.1300000001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105530.35</v>
      </c>
      <c r="E237" s="48">
        <v>18163.07</v>
      </c>
      <c r="F237" s="48">
        <v>87367.28</v>
      </c>
      <c r="G237" s="48">
        <v>14631.08</v>
      </c>
      <c r="H237" s="48">
        <v>2926.22</v>
      </c>
      <c r="I237" s="48">
        <v>117.05</v>
      </c>
      <c r="J237" s="48">
        <v>11587.81</v>
      </c>
      <c r="K237" s="48">
        <v>1537163.27</v>
      </c>
      <c r="L237" s="48">
        <v>346055.45</v>
      </c>
      <c r="M237" s="49">
        <v>1191107.82</v>
      </c>
      <c r="N237" s="31">
        <f t="shared" si="3"/>
        <v>1290062.9100000001</v>
      </c>
    </row>
    <row r="238" spans="1:14" ht="12.75">
      <c r="A238" s="55">
        <v>227</v>
      </c>
      <c r="B238" s="46" t="s">
        <v>241</v>
      </c>
      <c r="C238" s="47">
        <v>0.103674994520804</v>
      </c>
      <c r="D238" s="48">
        <v>22618.5</v>
      </c>
      <c r="E238" s="48">
        <v>4118.83</v>
      </c>
      <c r="F238" s="48">
        <v>18499.67</v>
      </c>
      <c r="G238" s="48">
        <v>3937.19</v>
      </c>
      <c r="H238" s="48">
        <v>787.44</v>
      </c>
      <c r="I238" s="48">
        <v>31.5</v>
      </c>
      <c r="J238" s="48">
        <v>3118.25</v>
      </c>
      <c r="K238" s="48">
        <v>413598.61</v>
      </c>
      <c r="L238" s="48">
        <v>93076.44</v>
      </c>
      <c r="M238" s="49">
        <v>320522.17</v>
      </c>
      <c r="N238" s="31">
        <f t="shared" si="3"/>
        <v>342140.08999999997</v>
      </c>
    </row>
    <row r="239" spans="1:14" ht="12.75">
      <c r="A239" s="55">
        <v>228</v>
      </c>
      <c r="B239" s="46" t="s">
        <v>242</v>
      </c>
      <c r="C239" s="47">
        <v>0.11158060596569</v>
      </c>
      <c r="D239" s="48">
        <v>1305.8</v>
      </c>
      <c r="E239" s="48">
        <v>153.75</v>
      </c>
      <c r="F239" s="48">
        <v>1152.05</v>
      </c>
      <c r="G239" s="48">
        <v>4237.41</v>
      </c>
      <c r="H239" s="48">
        <v>847.48</v>
      </c>
      <c r="I239" s="48">
        <v>33.9</v>
      </c>
      <c r="J239" s="48">
        <v>3356.03</v>
      </c>
      <c r="K239" s="48">
        <v>444902.56</v>
      </c>
      <c r="L239" s="48">
        <v>99951.02</v>
      </c>
      <c r="M239" s="49">
        <v>344951.54</v>
      </c>
      <c r="N239" s="31">
        <f t="shared" si="3"/>
        <v>349459.62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18792.7</v>
      </c>
      <c r="E240" s="48">
        <v>3698.82</v>
      </c>
      <c r="F240" s="48">
        <v>15093.88</v>
      </c>
      <c r="G240" s="48">
        <v>3711.04</v>
      </c>
      <c r="H240" s="48">
        <v>742.21</v>
      </c>
      <c r="I240" s="48">
        <v>29.69</v>
      </c>
      <c r="J240" s="48">
        <v>2939.14</v>
      </c>
      <c r="K240" s="48">
        <v>389912.12</v>
      </c>
      <c r="L240" s="48">
        <v>87796.71</v>
      </c>
      <c r="M240" s="49">
        <v>302115.41</v>
      </c>
      <c r="N240" s="31">
        <f t="shared" si="3"/>
        <v>320148.43</v>
      </c>
    </row>
    <row r="241" spans="1:14" ht="12.75">
      <c r="A241" s="55">
        <v>230</v>
      </c>
      <c r="B241" s="46" t="s">
        <v>244</v>
      </c>
      <c r="C241" s="47">
        <v>0.080857268892667</v>
      </c>
      <c r="D241" s="48">
        <v>6635.52</v>
      </c>
      <c r="E241" s="48">
        <v>1412.47</v>
      </c>
      <c r="F241" s="48">
        <v>5223.05</v>
      </c>
      <c r="G241" s="48">
        <v>3070.66</v>
      </c>
      <c r="H241" s="48">
        <v>614.13</v>
      </c>
      <c r="I241" s="48">
        <v>24.57</v>
      </c>
      <c r="J241" s="48">
        <v>2431.96</v>
      </c>
      <c r="K241" s="48">
        <v>322775.13</v>
      </c>
      <c r="L241" s="48">
        <v>72786.36</v>
      </c>
      <c r="M241" s="49">
        <v>249988.77</v>
      </c>
      <c r="N241" s="31">
        <f t="shared" si="3"/>
        <v>257643.78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36516.2</v>
      </c>
      <c r="E242" s="48">
        <v>6558.76</v>
      </c>
      <c r="F242" s="48">
        <v>29957.44</v>
      </c>
      <c r="G242" s="48">
        <v>3406.85</v>
      </c>
      <c r="H242" s="48">
        <v>681.37</v>
      </c>
      <c r="I242" s="48">
        <v>27.25</v>
      </c>
      <c r="J242" s="48">
        <v>2698.23</v>
      </c>
      <c r="K242" s="48">
        <v>362900.47</v>
      </c>
      <c r="L242" s="48">
        <v>85305.37</v>
      </c>
      <c r="M242" s="49">
        <v>277595.1</v>
      </c>
      <c r="N242" s="31">
        <f t="shared" si="3"/>
        <v>310250.76999999996</v>
      </c>
    </row>
    <row r="243" spans="1:14" ht="12.75">
      <c r="A243" s="55">
        <v>232</v>
      </c>
      <c r="B243" s="46" t="s">
        <v>246</v>
      </c>
      <c r="C243" s="47">
        <v>0.062743737925507</v>
      </c>
      <c r="D243" s="48">
        <v>15979.8</v>
      </c>
      <c r="E243" s="48">
        <v>3031.36</v>
      </c>
      <c r="F243" s="48">
        <v>12948.44</v>
      </c>
      <c r="G243" s="48">
        <v>2382.76</v>
      </c>
      <c r="H243" s="48">
        <v>476.55</v>
      </c>
      <c r="I243" s="48">
        <v>19.06</v>
      </c>
      <c r="J243" s="48">
        <v>1887.15</v>
      </c>
      <c r="K243" s="48">
        <v>250500.41</v>
      </c>
      <c r="L243" s="48">
        <v>56512.16</v>
      </c>
      <c r="M243" s="49">
        <v>193988.25</v>
      </c>
      <c r="N243" s="31">
        <f t="shared" si="3"/>
        <v>208823.84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583167.98</v>
      </c>
      <c r="E244" s="48">
        <v>104535.48</v>
      </c>
      <c r="F244" s="48">
        <v>478632.5</v>
      </c>
      <c r="G244" s="48">
        <v>31179.45</v>
      </c>
      <c r="H244" s="48">
        <v>6235.89</v>
      </c>
      <c r="I244" s="48">
        <v>249.44</v>
      </c>
      <c r="J244" s="48">
        <v>24694.12</v>
      </c>
      <c r="K244" s="48">
        <v>3273247.73</v>
      </c>
      <c r="L244" s="48">
        <v>735067.77</v>
      </c>
      <c r="M244" s="49">
        <v>2538179.96</v>
      </c>
      <c r="N244" s="31">
        <f t="shared" si="3"/>
        <v>3041506.58</v>
      </c>
    </row>
    <row r="245" spans="1:14" ht="12.75">
      <c r="A245" s="55">
        <v>234</v>
      </c>
      <c r="B245" s="46" t="s">
        <v>248</v>
      </c>
      <c r="C245" s="47">
        <v>0.103478448223776</v>
      </c>
      <c r="D245" s="48">
        <v>9841.99</v>
      </c>
      <c r="E245" s="48">
        <v>1568.51</v>
      </c>
      <c r="F245" s="48">
        <v>8273.48</v>
      </c>
      <c r="G245" s="48">
        <v>3929.73</v>
      </c>
      <c r="H245" s="48">
        <v>785.95</v>
      </c>
      <c r="I245" s="48">
        <v>31.44</v>
      </c>
      <c r="J245" s="48">
        <v>3112.34</v>
      </c>
      <c r="K245" s="48">
        <v>412415.5</v>
      </c>
      <c r="L245" s="48">
        <v>92520.69</v>
      </c>
      <c r="M245" s="49">
        <v>319894.81</v>
      </c>
      <c r="N245" s="31">
        <f t="shared" si="3"/>
        <v>331280.63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13260.76</v>
      </c>
      <c r="E246" s="48">
        <v>2731.08</v>
      </c>
      <c r="F246" s="48">
        <v>10529.68</v>
      </c>
      <c r="G246" s="48">
        <v>4948.58</v>
      </c>
      <c r="H246" s="48">
        <v>989.72</v>
      </c>
      <c r="I246" s="48">
        <v>39.59</v>
      </c>
      <c r="J246" s="48">
        <v>3919.27</v>
      </c>
      <c r="K246" s="48">
        <v>519134.72</v>
      </c>
      <c r="L246" s="48">
        <v>116310.97</v>
      </c>
      <c r="M246" s="49">
        <v>402823.75</v>
      </c>
      <c r="N246" s="31">
        <f t="shared" si="3"/>
        <v>417272.7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23043.02</v>
      </c>
      <c r="E247" s="48">
        <v>3447.29</v>
      </c>
      <c r="F247" s="48">
        <v>19595.73</v>
      </c>
      <c r="G247" s="48">
        <v>13280.99</v>
      </c>
      <c r="H247" s="48">
        <v>2656.2</v>
      </c>
      <c r="I247" s="48">
        <v>106.25</v>
      </c>
      <c r="J247" s="48">
        <v>10518.54</v>
      </c>
      <c r="K247" s="48">
        <v>1394155.8</v>
      </c>
      <c r="L247" s="48">
        <v>313014.03</v>
      </c>
      <c r="M247" s="49">
        <v>1081141.77</v>
      </c>
      <c r="N247" s="31">
        <f t="shared" si="3"/>
        <v>1111256.04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7647.6</v>
      </c>
      <c r="E248" s="48">
        <v>1912.64</v>
      </c>
      <c r="F248" s="48">
        <v>5734.96</v>
      </c>
      <c r="G248" s="48">
        <v>2477.29</v>
      </c>
      <c r="H248" s="48">
        <v>495.46</v>
      </c>
      <c r="I248" s="48">
        <v>19.82</v>
      </c>
      <c r="J248" s="48">
        <v>1962.01</v>
      </c>
      <c r="K248" s="48">
        <v>259636.52</v>
      </c>
      <c r="L248" s="48">
        <v>57993.27</v>
      </c>
      <c r="M248" s="49">
        <v>201643.25</v>
      </c>
      <c r="N248" s="31">
        <f t="shared" si="3"/>
        <v>209340.22</v>
      </c>
    </row>
    <row r="249" spans="1:14" ht="12.75">
      <c r="A249" s="55">
        <v>238</v>
      </c>
      <c r="B249" s="46" t="s">
        <v>252</v>
      </c>
      <c r="C249" s="47">
        <v>0.346182454741844</v>
      </c>
      <c r="D249" s="48">
        <v>396101.6</v>
      </c>
      <c r="E249" s="48">
        <v>74572.31</v>
      </c>
      <c r="F249" s="48">
        <v>321529.29</v>
      </c>
      <c r="G249" s="48">
        <v>13146.71</v>
      </c>
      <c r="H249" s="48">
        <v>2629.34</v>
      </c>
      <c r="I249" s="48">
        <v>105.17</v>
      </c>
      <c r="J249" s="48">
        <v>10412.2</v>
      </c>
      <c r="K249" s="48">
        <v>1380121.32</v>
      </c>
      <c r="L249" s="48">
        <v>309907.77</v>
      </c>
      <c r="M249" s="49">
        <v>1070213.55</v>
      </c>
      <c r="N249" s="31">
        <f t="shared" si="3"/>
        <v>1402155.04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64921.53</v>
      </c>
      <c r="E250" s="48">
        <v>11946.41</v>
      </c>
      <c r="F250" s="48">
        <v>52975.12</v>
      </c>
      <c r="G250" s="48">
        <v>8340.85</v>
      </c>
      <c r="H250" s="48">
        <v>1668.17</v>
      </c>
      <c r="I250" s="48">
        <v>66.73</v>
      </c>
      <c r="J250" s="48">
        <v>6605.95</v>
      </c>
      <c r="K250" s="48">
        <v>867876.92</v>
      </c>
      <c r="L250" s="48">
        <v>189266.72</v>
      </c>
      <c r="M250" s="49">
        <v>678610.2</v>
      </c>
      <c r="N250" s="31">
        <f t="shared" si="3"/>
        <v>738191.2699999999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13516.12</v>
      </c>
      <c r="E251" s="48">
        <v>2418.82</v>
      </c>
      <c r="F251" s="48">
        <v>11097.3</v>
      </c>
      <c r="G251" s="48">
        <v>3606.36</v>
      </c>
      <c r="H251" s="48">
        <v>721.27</v>
      </c>
      <c r="I251" s="48">
        <v>28.85</v>
      </c>
      <c r="J251" s="48">
        <v>2856.24</v>
      </c>
      <c r="K251" s="48">
        <v>383301.36</v>
      </c>
      <c r="L251" s="48">
        <v>89491.7</v>
      </c>
      <c r="M251" s="49">
        <v>293809.66</v>
      </c>
      <c r="N251" s="31">
        <f t="shared" si="3"/>
        <v>307763.19999999995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492479.12</v>
      </c>
      <c r="E252" s="48">
        <v>87067.74</v>
      </c>
      <c r="F252" s="48">
        <v>405411.38</v>
      </c>
      <c r="G252" s="48">
        <v>16557.98</v>
      </c>
      <c r="H252" s="48">
        <v>3311.6</v>
      </c>
      <c r="I252" s="48">
        <v>132.46</v>
      </c>
      <c r="J252" s="48">
        <v>13113.92</v>
      </c>
      <c r="K252" s="48">
        <v>1739142.11</v>
      </c>
      <c r="L252" s="48">
        <v>391188.1</v>
      </c>
      <c r="M252" s="49">
        <v>1347954.01</v>
      </c>
      <c r="N252" s="31">
        <f t="shared" si="3"/>
        <v>1766479.31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13886.15</v>
      </c>
      <c r="E253" s="48">
        <v>2417.73</v>
      </c>
      <c r="F253" s="48">
        <v>11468.42</v>
      </c>
      <c r="G253" s="48">
        <v>2761.63</v>
      </c>
      <c r="H253" s="48">
        <v>552.33</v>
      </c>
      <c r="I253" s="48">
        <v>22.09</v>
      </c>
      <c r="J253" s="48">
        <v>2187.21</v>
      </c>
      <c r="K253" s="48">
        <v>289252.37</v>
      </c>
      <c r="L253" s="48">
        <v>64473.49</v>
      </c>
      <c r="M253" s="49">
        <v>224778.88</v>
      </c>
      <c r="N253" s="31">
        <f t="shared" si="3"/>
        <v>238434.51</v>
      </c>
    </row>
    <row r="254" spans="1:14" ht="12.75">
      <c r="A254" s="55">
        <v>243</v>
      </c>
      <c r="B254" s="46" t="s">
        <v>257</v>
      </c>
      <c r="C254" s="47">
        <v>0.295486768396662</v>
      </c>
      <c r="D254" s="48">
        <v>85978.88</v>
      </c>
      <c r="E254" s="48">
        <v>19395.33</v>
      </c>
      <c r="F254" s="48">
        <v>66583.55</v>
      </c>
      <c r="G254" s="48">
        <v>11221.48</v>
      </c>
      <c r="H254" s="48">
        <v>2244.3</v>
      </c>
      <c r="I254" s="48">
        <v>89.77</v>
      </c>
      <c r="J254" s="48">
        <v>8887.41</v>
      </c>
      <c r="K254" s="48">
        <v>1173048.92</v>
      </c>
      <c r="L254" s="48">
        <v>259803.91</v>
      </c>
      <c r="M254" s="49">
        <v>913245.01</v>
      </c>
      <c r="N254" s="31">
        <f t="shared" si="3"/>
        <v>988715.97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57025.55</v>
      </c>
      <c r="E255" s="48">
        <v>11076.13</v>
      </c>
      <c r="F255" s="48">
        <v>45949.42</v>
      </c>
      <c r="G255" s="48">
        <v>11395.73</v>
      </c>
      <c r="H255" s="48">
        <v>2279.15</v>
      </c>
      <c r="I255" s="48">
        <v>91.17</v>
      </c>
      <c r="J255" s="48">
        <v>9025.41</v>
      </c>
      <c r="K255" s="48">
        <v>1193243.01</v>
      </c>
      <c r="L255" s="48">
        <v>265720.35</v>
      </c>
      <c r="M255" s="49">
        <v>927522.66</v>
      </c>
      <c r="N255" s="31">
        <f t="shared" si="3"/>
        <v>982497.49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11721.1</v>
      </c>
      <c r="E256" s="48">
        <v>2141.88</v>
      </c>
      <c r="F256" s="48">
        <v>9579.22</v>
      </c>
      <c r="G256" s="48">
        <v>3067.45</v>
      </c>
      <c r="H256" s="48">
        <v>613.49</v>
      </c>
      <c r="I256" s="48">
        <v>24.54</v>
      </c>
      <c r="J256" s="48">
        <v>2429.42</v>
      </c>
      <c r="K256" s="48">
        <v>322055.7</v>
      </c>
      <c r="L256" s="48">
        <v>72347.81</v>
      </c>
      <c r="M256" s="49">
        <v>249707.89</v>
      </c>
      <c r="N256" s="31">
        <f t="shared" si="3"/>
        <v>261716.53000000003</v>
      </c>
    </row>
    <row r="257" spans="1:14" ht="12.75">
      <c r="A257" s="55">
        <v>246</v>
      </c>
      <c r="B257" s="50" t="s">
        <v>260</v>
      </c>
      <c r="C257" s="51">
        <v>0.265454225993974</v>
      </c>
      <c r="D257" s="52">
        <v>6614.63</v>
      </c>
      <c r="E257" s="52">
        <v>552.08</v>
      </c>
      <c r="F257" s="52">
        <v>6062.55</v>
      </c>
      <c r="G257" s="52">
        <v>10080.96</v>
      </c>
      <c r="H257" s="52">
        <v>2016.19</v>
      </c>
      <c r="I257" s="52">
        <v>80.65</v>
      </c>
      <c r="J257" s="52">
        <v>7984.12</v>
      </c>
      <c r="K257" s="52">
        <v>1057778.69</v>
      </c>
      <c r="L257" s="52">
        <v>237159.04</v>
      </c>
      <c r="M257" s="53">
        <v>820619.65</v>
      </c>
      <c r="N257" s="32">
        <f>+F257+J257+M257</f>
        <v>834666.3200000001</v>
      </c>
    </row>
    <row r="258" spans="1:16" ht="20.4">
      <c r="A258" s="57"/>
      <c r="B258" s="56" t="s">
        <v>10</v>
      </c>
      <c r="C258" s="28">
        <f>SUM(C12:C257)</f>
        <v>99.99999999999991</v>
      </c>
      <c r="D258" s="10">
        <f>SUM(D12:D257)</f>
        <v>47936458.940000005</v>
      </c>
      <c r="E258" s="10">
        <f aca="true" t="shared" si="4" ref="E258:L258">SUM(E12:E257)</f>
        <v>8316681.280000004</v>
      </c>
      <c r="F258" s="10">
        <f t="shared" si="4"/>
        <v>39619777.65999996</v>
      </c>
      <c r="G258" s="10">
        <f t="shared" si="4"/>
        <v>3797625.1799999997</v>
      </c>
      <c r="H258" s="10">
        <f t="shared" si="4"/>
        <v>759525.2699999998</v>
      </c>
      <c r="I258" s="10">
        <f t="shared" si="4"/>
        <v>30381.019999999982</v>
      </c>
      <c r="J258" s="10">
        <f t="shared" si="4"/>
        <v>3007718.8899999987</v>
      </c>
      <c r="K258" s="10">
        <f t="shared" si="4"/>
        <v>398692902.47000015</v>
      </c>
      <c r="L258" s="10">
        <f t="shared" si="4"/>
        <v>89544469.21999997</v>
      </c>
      <c r="M258" s="30">
        <f>SUM(M12:M257)</f>
        <v>309148433.2499998</v>
      </c>
      <c r="N258" s="33">
        <f>SUM(N12:N257)</f>
        <v>351775929.79999983</v>
      </c>
      <c r="P258" s="27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299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</row>
    <row r="266" spans="1:13" ht="15.6">
      <c r="A266" s="1"/>
      <c r="B266" s="18" t="s">
        <v>298</v>
      </c>
      <c r="C266" s="5"/>
      <c r="E266" s="1"/>
      <c r="F266" s="1"/>
      <c r="G266" s="1"/>
      <c r="H266" s="73"/>
      <c r="I266" s="73"/>
      <c r="J266" s="73"/>
      <c r="K266" s="73"/>
      <c r="L266" s="73"/>
      <c r="M266" s="6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4"/>
      <c r="C268" s="5"/>
      <c r="D268" s="1"/>
      <c r="E268" s="1"/>
      <c r="F268" s="1"/>
      <c r="G268" s="58"/>
      <c r="H268" s="58"/>
      <c r="I268" s="58"/>
      <c r="J268" s="5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3" ht="15.6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</row>
    <row r="271" spans="4:14" ht="12.75"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3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3:13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7" spans="4:14" ht="12.7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</sheetData>
  <mergeCells count="11">
    <mergeCell ref="A10:A11"/>
    <mergeCell ref="B10:B11"/>
    <mergeCell ref="C10:C11"/>
    <mergeCell ref="G269:J269"/>
    <mergeCell ref="G267:J267"/>
    <mergeCell ref="H270:L270"/>
    <mergeCell ref="N10:N11"/>
    <mergeCell ref="L268:N268"/>
    <mergeCell ref="L267:N267"/>
    <mergeCell ref="L269:N269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8.57421875" style="0" customWidth="1"/>
    <col min="5" max="5" width="20.7109375" style="0" customWidth="1"/>
    <col min="6" max="10" width="16.57421875" style="0" customWidth="1"/>
    <col min="11" max="11" width="17.28125" style="0" bestFit="1" customWidth="1"/>
    <col min="12" max="12" width="16.57421875" style="0" customWidth="1"/>
    <col min="13" max="13" width="17.28125" style="0" bestFit="1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293</v>
      </c>
      <c r="C266" s="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295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275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276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4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/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8" t="s">
        <v>297</v>
      </c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7109375" style="0" bestFit="1" customWidth="1"/>
    <col min="7" max="8" width="18.7109375" style="0" bestFit="1" customWidth="1"/>
    <col min="9" max="9" width="18.7109375" style="0" customWidth="1"/>
    <col min="10" max="10" width="18.57421875" style="0" customWidth="1"/>
    <col min="11" max="11" width="19.421875" style="0" customWidth="1"/>
    <col min="12" max="13" width="19.57421875" style="0" customWidth="1"/>
    <col min="14" max="14" width="19.4218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12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300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74" t="s">
        <v>0</v>
      </c>
      <c r="B10" s="75" t="s">
        <v>1</v>
      </c>
      <c r="C10" s="76" t="s">
        <v>7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31.8" customHeight="1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 customHeight="1">
      <c r="A12" s="9">
        <f>+'01-2022'!A12</f>
        <v>1</v>
      </c>
      <c r="B12" s="22" t="str">
        <f>+'01-2022'!B12</f>
        <v>ABADIA DE GOIAS</v>
      </c>
      <c r="C12" s="26">
        <f>+IF(ISERROR(('01-2022'!C12+'02-2022'!C12+'03-2022'!C12+'04-2022'!C12+'05-2022'!C12+'06-2022'!C12+'07-2022'!C12+'08-2022'!C12+'09-2022'!C12+'10-2022'!C12+'11-2022'!C12+'12-2022'!C12)/COUNTA('01-2022'!C12,'02-2022'!C12,'03-2022'!C12,'04-2022'!C12,'05-2022'!C12,'06-2022'!C12,'07-2022'!C12,'08-2022'!C12,'09-2022'!C12,'10-2022'!C12,'11-2022'!C12,'12-2022'!C12)),"",('01-2022'!C12+'02-2022'!C12+'03-2022'!C12+'04-2022'!C12+'05-2022'!C12+'06-2022'!C12+'07-2022'!C12+'08-2022'!C12+'09-2022'!C12+'10-2022'!C12+'11-2022'!C12+'12-2022'!C12)/COUNTA('01-2022'!C12,'02-2022'!C12,'03-2022'!C12,'04-2022'!C12,'05-2022'!C12,'06-2022'!C12,'07-2022'!C12,'08-2022'!C12,'09-2022'!C12,'10-2022'!C12,'11-2022'!C12,'12-2022'!C12))</f>
        <v>0.163499805007271</v>
      </c>
      <c r="D12" s="23">
        <f>+'01-2022'!D12+'02-2022'!D12+'03-2022'!D12+'04-2022'!D12+'05-2022'!D12+'06-2022'!D12+'07-2022'!D12+'08-2022'!D12+'09-2022'!D12+'10-2022'!D12+'11-2022'!D12+'12-2022'!D12</f>
        <v>117898.04000000001</v>
      </c>
      <c r="E12" s="23">
        <f>+'01-2022'!E12+'02-2022'!E12+'03-2022'!E12+'04-2022'!E12+'05-2022'!E12+'06-2022'!E12+'07-2022'!E12+'08-2022'!E12+'09-2022'!E12+'10-2022'!E12+'11-2022'!E12+'12-2022'!E12</f>
        <v>22069.62</v>
      </c>
      <c r="F12" s="23">
        <f>+'01-2022'!F12+'02-2022'!F12+'03-2022'!F12+'04-2022'!F12+'05-2022'!F12+'06-2022'!F12+'07-2022'!F12+'08-2022'!F12+'09-2022'!F12+'10-2022'!F12+'11-2022'!F12+'12-2022'!F12</f>
        <v>95828.42</v>
      </c>
      <c r="G12" s="23">
        <f>+'01-2022'!G12+'02-2022'!G12+'03-2022'!G12+'04-2022'!G12+'05-2022'!G12+'06-2022'!G12+'07-2022'!G12+'08-2022'!G12+'09-2022'!G12+'10-2022'!G12+'11-2022'!G12+'12-2022'!G12</f>
        <v>11262.22</v>
      </c>
      <c r="H12" s="23">
        <f>+'01-2022'!H12+'02-2022'!H12+'03-2022'!H12+'04-2022'!H12+'05-2022'!H12+'06-2022'!H12+'07-2022'!H12+'08-2022'!H12+'09-2022'!H12+'10-2022'!H12+'11-2022'!H12+'12-2022'!H12</f>
        <v>2252.44</v>
      </c>
      <c r="I12" s="23">
        <f>+'01-2022'!I12+'02-2022'!I12+'03-2022'!I12+'04-2022'!I12+'05-2022'!I12+'06-2022'!I12+'07-2022'!I12+'08-2022'!I12+'09-2022'!I12+'10-2022'!I12+'11-2022'!I12+'12-2022'!I12</f>
        <v>90.09</v>
      </c>
      <c r="J12" s="23">
        <f>+'01-2022'!J12+'02-2022'!J12+'03-2022'!J12+'04-2022'!J12+'05-2022'!J12+'06-2022'!J12+'07-2022'!J12+'08-2022'!J12+'09-2022'!J12+'10-2022'!J12+'11-2022'!J12+'12-2022'!J12</f>
        <v>8919.69</v>
      </c>
      <c r="K12" s="23">
        <f>+'01-2022'!K12+'02-2022'!K12+'03-2022'!K12+'04-2022'!K12+'05-2022'!K12+'06-2022'!K12+'07-2022'!K12+'08-2022'!K12+'09-2022'!K12+'10-2022'!K12+'11-2022'!K12+'12-2022'!K12</f>
        <v>1365308.95</v>
      </c>
      <c r="L12" s="23">
        <f>+'01-2022'!L12+'02-2022'!L12+'03-2022'!L12+'04-2022'!L12+'05-2022'!L12+'06-2022'!L12+'07-2022'!L12+'08-2022'!L12+'09-2022'!L12+'10-2022'!L12+'11-2022'!L12+'12-2022'!L12</f>
        <v>289186.39</v>
      </c>
      <c r="M12" s="23">
        <f>+'01-2022'!M12+'02-2022'!M12+'03-2022'!M12+'04-2022'!M12+'05-2022'!M12+'06-2022'!M12+'07-2022'!M12+'08-2022'!M12+'09-2022'!M12+'10-2022'!M12+'11-2022'!M12+'12-2022'!M12</f>
        <v>1076122.56</v>
      </c>
      <c r="N12" s="34">
        <f>+F12+J12+M12</f>
        <v>1180870.6700000002</v>
      </c>
    </row>
    <row r="13" spans="1:14" ht="12.75">
      <c r="A13" s="9">
        <f>+'01-2022'!A13</f>
        <v>2</v>
      </c>
      <c r="B13" s="22" t="str">
        <f>+'01-2022'!B13</f>
        <v>ABADIANIA</v>
      </c>
      <c r="C13" s="26">
        <f>+IF(ISERROR(('01-2022'!C13+'02-2022'!C13+'03-2022'!C13+'04-2022'!C13+'05-2022'!C13+'06-2022'!C13+'07-2022'!C13+'08-2022'!C13+'09-2022'!C13+'10-2022'!C13+'11-2022'!C13+'12-2022'!C13)/COUNTA('01-2022'!C13,'02-2022'!C13,'03-2022'!C13,'04-2022'!C13,'05-2022'!C13,'06-2022'!C13,'07-2022'!C13,'08-2022'!C13,'09-2022'!C13,'10-2022'!C13,'11-2022'!C13,'12-2022'!C13)),"",('01-2022'!C13+'02-2022'!C13+'03-2022'!C13+'04-2022'!C13+'05-2022'!C13+'06-2022'!C13+'07-2022'!C13+'08-2022'!C13+'09-2022'!C13+'10-2022'!C13+'11-2022'!C13+'12-2022'!C13)/COUNTA('01-2022'!C13,'02-2022'!C13,'03-2022'!C13,'04-2022'!C13,'05-2022'!C13,'06-2022'!C13,'07-2022'!C13,'08-2022'!C13,'09-2022'!C13,'10-2022'!C13,'11-2022'!C13,'12-2022'!C13))</f>
        <v>0.148770947762699</v>
      </c>
      <c r="D13" s="23">
        <f>+'01-2022'!D13+'02-2022'!D13+'03-2022'!D13+'04-2022'!D13+'05-2022'!D13+'06-2022'!D13+'07-2022'!D13+'08-2022'!D13+'09-2022'!D13+'10-2022'!D13+'11-2022'!D13+'12-2022'!D13</f>
        <v>138289</v>
      </c>
      <c r="E13" s="23">
        <f>+'01-2022'!E13+'02-2022'!E13+'03-2022'!E13+'04-2022'!E13+'05-2022'!E13+'06-2022'!E13+'07-2022'!E13+'08-2022'!E13+'09-2022'!E13+'10-2022'!E13+'11-2022'!E13+'12-2022'!E13</f>
        <v>24882.22</v>
      </c>
      <c r="F13" s="23">
        <f>+'01-2022'!F13+'02-2022'!F13+'03-2022'!F13+'04-2022'!F13+'05-2022'!F13+'06-2022'!F13+'07-2022'!F13+'08-2022'!F13+'09-2022'!F13+'10-2022'!F13+'11-2022'!F13+'12-2022'!F13</f>
        <v>113406.78</v>
      </c>
      <c r="G13" s="23">
        <f>+'01-2022'!G13+'02-2022'!G13+'03-2022'!G13+'04-2022'!G13+'05-2022'!G13+'06-2022'!G13+'07-2022'!G13+'08-2022'!G13+'09-2022'!G13+'10-2022'!G13+'11-2022'!G13+'12-2022'!G13</f>
        <v>10247.689999999999</v>
      </c>
      <c r="H13" s="23">
        <f>+'01-2022'!H13+'02-2022'!H13+'03-2022'!H13+'04-2022'!H13+'05-2022'!H13+'06-2022'!H13+'07-2022'!H13+'08-2022'!H13+'09-2022'!H13+'10-2022'!H13+'11-2022'!H13+'12-2022'!H13</f>
        <v>2049.54</v>
      </c>
      <c r="I13" s="23">
        <f>+'01-2022'!I13+'02-2022'!I13+'03-2022'!I13+'04-2022'!I13+'05-2022'!I13+'06-2022'!I13+'07-2022'!I13+'08-2022'!I13+'09-2022'!I13+'10-2022'!I13+'11-2022'!I13+'12-2022'!I13</f>
        <v>81.98</v>
      </c>
      <c r="J13" s="23">
        <f>+'01-2022'!J13+'02-2022'!J13+'03-2022'!J13+'04-2022'!J13+'05-2022'!J13+'06-2022'!J13+'07-2022'!J13+'08-2022'!J13+'09-2022'!J13+'10-2022'!J13+'11-2022'!J13+'12-2022'!J13</f>
        <v>8116.17</v>
      </c>
      <c r="K13" s="23">
        <f>+'01-2022'!K13+'02-2022'!K13+'03-2022'!K13+'04-2022'!K13+'05-2022'!K13+'06-2022'!K13+'07-2022'!K13+'08-2022'!K13+'09-2022'!K13+'10-2022'!K13+'11-2022'!K13+'12-2022'!K13</f>
        <v>1240322.79</v>
      </c>
      <c r="L13" s="23">
        <f>+'01-2022'!L13+'02-2022'!L13+'03-2022'!L13+'04-2022'!L13+'05-2022'!L13+'06-2022'!L13+'07-2022'!L13+'08-2022'!L13+'09-2022'!L13+'10-2022'!L13+'11-2022'!L13+'12-2022'!L13</f>
        <v>261240.65000000002</v>
      </c>
      <c r="M13" s="23">
        <f>+'01-2022'!M13+'02-2022'!M13+'03-2022'!M13+'04-2022'!M13+'05-2022'!M13+'06-2022'!M13+'07-2022'!M13+'08-2022'!M13+'09-2022'!M13+'10-2022'!M13+'11-2022'!M13+'12-2022'!M13</f>
        <v>979082.14</v>
      </c>
      <c r="N13" s="31">
        <f aca="true" t="shared" si="0" ref="N13:N76">+F13+J13+M13</f>
        <v>1100605.09</v>
      </c>
    </row>
    <row r="14" spans="1:14" ht="12.75">
      <c r="A14" s="9">
        <f>+'01-2022'!A14</f>
        <v>3</v>
      </c>
      <c r="B14" s="22" t="str">
        <f>+'01-2022'!B14</f>
        <v>ACREUNA</v>
      </c>
      <c r="C14" s="26">
        <f>+IF(ISERROR(('01-2022'!C14+'02-2022'!C14+'03-2022'!C14+'04-2022'!C14+'05-2022'!C14+'06-2022'!C14+'07-2022'!C14+'08-2022'!C14+'09-2022'!C14+'10-2022'!C14+'11-2022'!C14+'12-2022'!C14)/COUNTA('01-2022'!C14,'02-2022'!C14,'03-2022'!C14,'04-2022'!C14,'05-2022'!C14,'06-2022'!C14,'07-2022'!C14,'08-2022'!C14,'09-2022'!C14,'10-2022'!C14,'11-2022'!C14,'12-2022'!C14)),"",('01-2022'!C14+'02-2022'!C14+'03-2022'!C14+'04-2022'!C14+'05-2022'!C14+'06-2022'!C14+'07-2022'!C14+'08-2022'!C14+'09-2022'!C14+'10-2022'!C14+'11-2022'!C14+'12-2022'!C14)/COUNTA('01-2022'!C14,'02-2022'!C14,'03-2022'!C14,'04-2022'!C14,'05-2022'!C14,'06-2022'!C14,'07-2022'!C14,'08-2022'!C14,'09-2022'!C14,'10-2022'!C14,'11-2022'!C14,'12-2022'!C14))</f>
        <v>0.307010252276253</v>
      </c>
      <c r="D14" s="23">
        <f>+'01-2022'!D14+'02-2022'!D14+'03-2022'!D14+'04-2022'!D14+'05-2022'!D14+'06-2022'!D14+'07-2022'!D14+'08-2022'!D14+'09-2022'!D14+'10-2022'!D14+'11-2022'!D14+'12-2022'!D14</f>
        <v>272060.22</v>
      </c>
      <c r="E14" s="23">
        <f>+'01-2022'!E14+'02-2022'!E14+'03-2022'!E14+'04-2022'!E14+'05-2022'!E14+'06-2022'!E14+'07-2022'!E14+'08-2022'!E14+'09-2022'!E14+'10-2022'!E14+'11-2022'!E14+'12-2022'!E14</f>
        <v>51763.119999999995</v>
      </c>
      <c r="F14" s="23">
        <f>+'01-2022'!F14+'02-2022'!F14+'03-2022'!F14+'04-2022'!F14+'05-2022'!F14+'06-2022'!F14+'07-2022'!F14+'08-2022'!F14+'09-2022'!F14+'10-2022'!F14+'11-2022'!F14+'12-2022'!F14</f>
        <v>220297.09999999998</v>
      </c>
      <c r="G14" s="23">
        <f>+'01-2022'!G14+'02-2022'!G14+'03-2022'!G14+'04-2022'!G14+'05-2022'!G14+'06-2022'!G14+'07-2022'!G14+'08-2022'!G14+'09-2022'!G14+'10-2022'!G14+'11-2022'!G14+'12-2022'!G14</f>
        <v>21147.559999999998</v>
      </c>
      <c r="H14" s="23">
        <f>+'01-2022'!H14+'02-2022'!H14+'03-2022'!H14+'04-2022'!H14+'05-2022'!H14+'06-2022'!H14+'07-2022'!H14+'08-2022'!H14+'09-2022'!H14+'10-2022'!H14+'11-2022'!H14+'12-2022'!H14</f>
        <v>4229.51</v>
      </c>
      <c r="I14" s="23">
        <f>+'01-2022'!I14+'02-2022'!I14+'03-2022'!I14+'04-2022'!I14+'05-2022'!I14+'06-2022'!I14+'07-2022'!I14+'08-2022'!I14+'09-2022'!I14+'10-2022'!I14+'11-2022'!I14+'12-2022'!I14</f>
        <v>169.18</v>
      </c>
      <c r="J14" s="23">
        <f>+'01-2022'!J14+'02-2022'!J14+'03-2022'!J14+'04-2022'!J14+'05-2022'!J14+'06-2022'!J14+'07-2022'!J14+'08-2022'!J14+'09-2022'!J14+'10-2022'!J14+'11-2022'!J14+'12-2022'!J14</f>
        <v>16748.87</v>
      </c>
      <c r="K14" s="23">
        <f>+'01-2022'!K14+'02-2022'!K14+'03-2022'!K14+'04-2022'!K14+'05-2022'!K14+'06-2022'!K14+'07-2022'!K14+'08-2022'!K14+'09-2022'!K14+'10-2022'!K14+'11-2022'!K14+'12-2022'!K14</f>
        <v>2559726.37</v>
      </c>
      <c r="L14" s="23">
        <f>+'01-2022'!L14+'02-2022'!L14+'03-2022'!L14+'04-2022'!L14+'05-2022'!L14+'06-2022'!L14+'07-2022'!L14+'08-2022'!L14+'09-2022'!L14+'10-2022'!L14+'11-2022'!L14+'12-2022'!L14</f>
        <v>539242.39</v>
      </c>
      <c r="M14" s="23">
        <f>+'01-2022'!M14+'02-2022'!M14+'03-2022'!M14+'04-2022'!M14+'05-2022'!M14+'06-2022'!M14+'07-2022'!M14+'08-2022'!M14+'09-2022'!M14+'10-2022'!M14+'11-2022'!M14+'12-2022'!M14</f>
        <v>2020483.98</v>
      </c>
      <c r="N14" s="31">
        <f t="shared" si="0"/>
        <v>2257529.95</v>
      </c>
    </row>
    <row r="15" spans="1:14" ht="12.75">
      <c r="A15" s="9">
        <f>+'01-2022'!A15</f>
        <v>4</v>
      </c>
      <c r="B15" s="22" t="str">
        <f>+'01-2022'!B15</f>
        <v>ADELANDIA</v>
      </c>
      <c r="C15" s="26">
        <f>+IF(ISERROR(('01-2022'!C15+'02-2022'!C15+'03-2022'!C15+'04-2022'!C15+'05-2022'!C15+'06-2022'!C15+'07-2022'!C15+'08-2022'!C15+'09-2022'!C15+'10-2022'!C15+'11-2022'!C15+'12-2022'!C15)/COUNTA('01-2022'!C15,'02-2022'!C15,'03-2022'!C15,'04-2022'!C15,'05-2022'!C15,'06-2022'!C15,'07-2022'!C15,'08-2022'!C15,'09-2022'!C15,'10-2022'!C15,'11-2022'!C15,'12-2022'!C15)),"",('01-2022'!C15+'02-2022'!C15+'03-2022'!C15+'04-2022'!C15+'05-2022'!C15+'06-2022'!C15+'07-2022'!C15+'08-2022'!C15+'09-2022'!C15+'10-2022'!C15+'11-2022'!C15+'12-2022'!C15)/COUNTA('01-2022'!C15,'02-2022'!C15,'03-2022'!C15,'04-2022'!C15,'05-2022'!C15,'06-2022'!C15,'07-2022'!C15,'08-2022'!C15,'09-2022'!C15,'10-2022'!C15,'11-2022'!C15,'12-2022'!C15))</f>
        <v>0.053830621255444</v>
      </c>
      <c r="D15" s="23">
        <f>+'01-2022'!D15+'02-2022'!D15+'03-2022'!D15+'04-2022'!D15+'05-2022'!D15+'06-2022'!D15+'07-2022'!D15+'08-2022'!D15+'09-2022'!D15+'10-2022'!D15+'11-2022'!D15+'12-2022'!D15</f>
        <v>22052.07</v>
      </c>
      <c r="E15" s="23">
        <f>+'01-2022'!E15+'02-2022'!E15+'03-2022'!E15+'04-2022'!E15+'05-2022'!E15+'06-2022'!E15+'07-2022'!E15+'08-2022'!E15+'09-2022'!E15+'10-2022'!E15+'11-2022'!E15+'12-2022'!E15</f>
        <v>4200.889999999999</v>
      </c>
      <c r="F15" s="23">
        <f>+'01-2022'!F15+'02-2022'!F15+'03-2022'!F15+'04-2022'!F15+'05-2022'!F15+'06-2022'!F15+'07-2022'!F15+'08-2022'!F15+'09-2022'!F15+'10-2022'!F15+'11-2022'!F15+'12-2022'!F15</f>
        <v>17851.18</v>
      </c>
      <c r="G15" s="23">
        <f>+'01-2022'!G15+'02-2022'!G15+'03-2022'!G15+'04-2022'!G15+'05-2022'!G15+'06-2022'!G15+'07-2022'!G15+'08-2022'!G15+'09-2022'!G15+'10-2022'!G15+'11-2022'!G15+'12-2022'!G15</f>
        <v>3707.98</v>
      </c>
      <c r="H15" s="23">
        <f>+'01-2022'!H15+'02-2022'!H15+'03-2022'!H15+'04-2022'!H15+'05-2022'!H15+'06-2022'!H15+'07-2022'!H15+'08-2022'!H15+'09-2022'!H15+'10-2022'!H15+'11-2022'!H15+'12-2022'!H15</f>
        <v>741.6</v>
      </c>
      <c r="I15" s="23">
        <f>+'01-2022'!I15+'02-2022'!I15+'03-2022'!I15+'04-2022'!I15+'05-2022'!I15+'06-2022'!I15+'07-2022'!I15+'08-2022'!I15+'09-2022'!I15+'10-2022'!I15+'11-2022'!I15+'12-2022'!I15</f>
        <v>29.660000000000004</v>
      </c>
      <c r="J15" s="23">
        <f>+'01-2022'!J15+'02-2022'!J15+'03-2022'!J15+'04-2022'!J15+'05-2022'!J15+'06-2022'!J15+'07-2022'!J15+'08-2022'!J15+'09-2022'!J15+'10-2022'!J15+'11-2022'!J15+'12-2022'!J15</f>
        <v>2936.7200000000003</v>
      </c>
      <c r="K15" s="23">
        <f>+'01-2022'!K15+'02-2022'!K15+'03-2022'!K15+'04-2022'!K15+'05-2022'!K15+'06-2022'!K15+'07-2022'!K15+'08-2022'!K15+'09-2022'!K15+'10-2022'!K15+'11-2022'!K15+'12-2022'!K15</f>
        <v>449014.52</v>
      </c>
      <c r="L15" s="23">
        <f>+'01-2022'!L15+'02-2022'!L15+'03-2022'!L15+'04-2022'!L15+'05-2022'!L15+'06-2022'!L15+'07-2022'!L15+'08-2022'!L15+'09-2022'!L15+'10-2022'!L15+'11-2022'!L15+'12-2022'!L15</f>
        <v>94736.83</v>
      </c>
      <c r="M15" s="23">
        <f>+'01-2022'!M15+'02-2022'!M15+'03-2022'!M15+'04-2022'!M15+'05-2022'!M15+'06-2022'!M15+'07-2022'!M15+'08-2022'!M15+'09-2022'!M15+'10-2022'!M15+'11-2022'!M15+'12-2022'!M15</f>
        <v>354277.69</v>
      </c>
      <c r="N15" s="31">
        <f t="shared" si="0"/>
        <v>375065.59</v>
      </c>
    </row>
    <row r="16" spans="1:14" ht="12.75">
      <c r="A16" s="9">
        <f>+'01-2022'!A16</f>
        <v>5</v>
      </c>
      <c r="B16" s="22" t="str">
        <f>+'01-2022'!B16</f>
        <v>AGUA FRIA DE GOIAS</v>
      </c>
      <c r="C16" s="26">
        <f>+IF(ISERROR(('01-2022'!C16+'02-2022'!C16+'03-2022'!C16+'04-2022'!C16+'05-2022'!C16+'06-2022'!C16+'07-2022'!C16+'08-2022'!C16+'09-2022'!C16+'10-2022'!C16+'11-2022'!C16+'12-2022'!C16)/COUNTA('01-2022'!C16,'02-2022'!C16,'03-2022'!C16,'04-2022'!C16,'05-2022'!C16,'06-2022'!C16,'07-2022'!C16,'08-2022'!C16,'09-2022'!C16,'10-2022'!C16,'11-2022'!C16,'12-2022'!C16)),"",('01-2022'!C16+'02-2022'!C16+'03-2022'!C16+'04-2022'!C16+'05-2022'!C16+'06-2022'!C16+'07-2022'!C16+'08-2022'!C16+'09-2022'!C16+'10-2022'!C16+'11-2022'!C16+'12-2022'!C16)/COUNTA('01-2022'!C16,'02-2022'!C16,'03-2022'!C16,'04-2022'!C16,'05-2022'!C16,'06-2022'!C16,'07-2022'!C16,'08-2022'!C16,'09-2022'!C16,'10-2022'!C16,'11-2022'!C16,'12-2022'!C16))</f>
        <v>0.225494184505515</v>
      </c>
      <c r="D16" s="23">
        <f>+'01-2022'!D16+'02-2022'!D16+'03-2022'!D16+'04-2022'!D16+'05-2022'!D16+'06-2022'!D16+'07-2022'!D16+'08-2022'!D16+'09-2022'!D16+'10-2022'!D16+'11-2022'!D16+'12-2022'!D16</f>
        <v>29590.2</v>
      </c>
      <c r="E16" s="23">
        <f>+'01-2022'!E16+'02-2022'!E16+'03-2022'!E16+'04-2022'!E16+'05-2022'!E16+'06-2022'!E16+'07-2022'!E16+'08-2022'!E16+'09-2022'!E16+'10-2022'!E16+'11-2022'!E16+'12-2022'!E16</f>
        <v>5435.450000000001</v>
      </c>
      <c r="F16" s="23">
        <f>+'01-2022'!F16+'02-2022'!F16+'03-2022'!F16+'04-2022'!F16+'05-2022'!F16+'06-2022'!F16+'07-2022'!F16+'08-2022'!F16+'09-2022'!F16+'10-2022'!F16+'11-2022'!F16+'12-2022'!F16</f>
        <v>24154.75</v>
      </c>
      <c r="G16" s="23">
        <f>+'01-2022'!G16+'02-2022'!G16+'03-2022'!G16+'04-2022'!G16+'05-2022'!G16+'06-2022'!G16+'07-2022'!G16+'08-2022'!G16+'09-2022'!G16+'10-2022'!G16+'11-2022'!G16+'12-2022'!G16</f>
        <v>15532.57</v>
      </c>
      <c r="H16" s="23">
        <f>+'01-2022'!H16+'02-2022'!H16+'03-2022'!H16+'04-2022'!H16+'05-2022'!H16+'06-2022'!H16+'07-2022'!H16+'08-2022'!H16+'09-2022'!H16+'10-2022'!H16+'11-2022'!H16+'12-2022'!H16</f>
        <v>3106.52</v>
      </c>
      <c r="I16" s="23">
        <f>+'01-2022'!I16+'02-2022'!I16+'03-2022'!I16+'04-2022'!I16+'05-2022'!I16+'06-2022'!I16+'07-2022'!I16+'08-2022'!I16+'09-2022'!I16+'10-2022'!I16+'11-2022'!I16+'12-2022'!I16</f>
        <v>124.26</v>
      </c>
      <c r="J16" s="23">
        <f>+'01-2022'!J16+'02-2022'!J16+'03-2022'!J16+'04-2022'!J16+'05-2022'!J16+'06-2022'!J16+'07-2022'!J16+'08-2022'!J16+'09-2022'!J16+'10-2022'!J16+'11-2022'!J16+'12-2022'!J16</f>
        <v>12301.79</v>
      </c>
      <c r="K16" s="23">
        <f>+'01-2022'!K16+'02-2022'!K16+'03-2022'!K16+'04-2022'!K16+'05-2022'!K16+'06-2022'!K16+'07-2022'!K16+'08-2022'!K16+'09-2022'!K16+'10-2022'!K16+'11-2022'!K16+'12-2022'!K16</f>
        <v>1880224.98</v>
      </c>
      <c r="L16" s="23">
        <f>+'01-2022'!L16+'02-2022'!L16+'03-2022'!L16+'04-2022'!L16+'05-2022'!L16+'06-2022'!L16+'07-2022'!L16+'08-2022'!L16+'09-2022'!L16+'10-2022'!L16+'11-2022'!L16+'12-2022'!L16</f>
        <v>396204.16000000003</v>
      </c>
      <c r="M16" s="23">
        <f>+'01-2022'!M16+'02-2022'!M16+'03-2022'!M16+'04-2022'!M16+'05-2022'!M16+'06-2022'!M16+'07-2022'!M16+'08-2022'!M16+'09-2022'!M16+'10-2022'!M16+'11-2022'!M16+'12-2022'!M16</f>
        <v>1484020.82</v>
      </c>
      <c r="N16" s="31">
        <f t="shared" si="0"/>
        <v>1520477.36</v>
      </c>
    </row>
    <row r="17" spans="1:14" ht="12.75">
      <c r="A17" s="9">
        <f>+'01-2022'!A17</f>
        <v>6</v>
      </c>
      <c r="B17" s="22" t="str">
        <f>+'01-2022'!B17</f>
        <v>AGUA LIMPA</v>
      </c>
      <c r="C17" s="26">
        <f>+IF(ISERROR(('01-2022'!C17+'02-2022'!C17+'03-2022'!C17+'04-2022'!C17+'05-2022'!C17+'06-2022'!C17+'07-2022'!C17+'08-2022'!C17+'09-2022'!C17+'10-2022'!C17+'11-2022'!C17+'12-2022'!C17)/COUNTA('01-2022'!C17,'02-2022'!C17,'03-2022'!C17,'04-2022'!C17,'05-2022'!C17,'06-2022'!C17,'07-2022'!C17,'08-2022'!C17,'09-2022'!C17,'10-2022'!C17,'11-2022'!C17,'12-2022'!C17)),"",('01-2022'!C17+'02-2022'!C17+'03-2022'!C17+'04-2022'!C17+'05-2022'!C17+'06-2022'!C17+'07-2022'!C17+'08-2022'!C17+'09-2022'!C17+'10-2022'!C17+'11-2022'!C17+'12-2022'!C17)/COUNTA('01-2022'!C17,'02-2022'!C17,'03-2022'!C17,'04-2022'!C17,'05-2022'!C17,'06-2022'!C17,'07-2022'!C17,'08-2022'!C17,'09-2022'!C17,'10-2022'!C17,'11-2022'!C17,'12-2022'!C17))</f>
        <v>0.073236589536196</v>
      </c>
      <c r="D17" s="23">
        <f>+'01-2022'!D17+'02-2022'!D17+'03-2022'!D17+'04-2022'!D17+'05-2022'!D17+'06-2022'!D17+'07-2022'!D17+'08-2022'!D17+'09-2022'!D17+'10-2022'!D17+'11-2022'!D17+'12-2022'!D17</f>
        <v>21543.96</v>
      </c>
      <c r="E17" s="23">
        <f>+'01-2022'!E17+'02-2022'!E17+'03-2022'!E17+'04-2022'!E17+'05-2022'!E17+'06-2022'!E17+'07-2022'!E17+'08-2022'!E17+'09-2022'!E17+'10-2022'!E17+'11-2022'!E17+'12-2022'!E17</f>
        <v>4232.74</v>
      </c>
      <c r="F17" s="23">
        <f>+'01-2022'!F17+'02-2022'!F17+'03-2022'!F17+'04-2022'!F17+'05-2022'!F17+'06-2022'!F17+'07-2022'!F17+'08-2022'!F17+'09-2022'!F17+'10-2022'!F17+'11-2022'!F17+'12-2022'!F17</f>
        <v>17311.22</v>
      </c>
      <c r="G17" s="23">
        <f>+'01-2022'!G17+'02-2022'!G17+'03-2022'!G17+'04-2022'!G17+'05-2022'!G17+'06-2022'!G17+'07-2022'!G17+'08-2022'!G17+'09-2022'!G17+'10-2022'!G17+'11-2022'!G17+'12-2022'!G17</f>
        <v>5044.71</v>
      </c>
      <c r="H17" s="23">
        <f>+'01-2022'!H17+'02-2022'!H17+'03-2022'!H17+'04-2022'!H17+'05-2022'!H17+'06-2022'!H17+'07-2022'!H17+'08-2022'!H17+'09-2022'!H17+'10-2022'!H17+'11-2022'!H17+'12-2022'!H17</f>
        <v>1008.94</v>
      </c>
      <c r="I17" s="23">
        <f>+'01-2022'!I17+'02-2022'!I17+'03-2022'!I17+'04-2022'!I17+'05-2022'!I17+'06-2022'!I17+'07-2022'!I17+'08-2022'!I17+'09-2022'!I17+'10-2022'!I17+'11-2022'!I17+'12-2022'!I17</f>
        <v>40.36</v>
      </c>
      <c r="J17" s="23">
        <f>+'01-2022'!J17+'02-2022'!J17+'03-2022'!J17+'04-2022'!J17+'05-2022'!J17+'06-2022'!J17+'07-2022'!J17+'08-2022'!J17+'09-2022'!J17+'10-2022'!J17+'11-2022'!J17+'12-2022'!J17</f>
        <v>3995.41</v>
      </c>
      <c r="K17" s="23">
        <f>+'01-2022'!K17+'02-2022'!K17+'03-2022'!K17+'04-2022'!K17+'05-2022'!K17+'06-2022'!K17+'07-2022'!K17+'08-2022'!K17+'09-2022'!K17+'10-2022'!K17+'11-2022'!K17+'12-2022'!K17</f>
        <v>615162.9</v>
      </c>
      <c r="L17" s="23">
        <f>+'01-2022'!L17+'02-2022'!L17+'03-2022'!L17+'04-2022'!L17+'05-2022'!L17+'06-2022'!L17+'07-2022'!L17+'08-2022'!L17+'09-2022'!L17+'10-2022'!L17+'11-2022'!L17+'12-2022'!L17</f>
        <v>132957.44</v>
      </c>
      <c r="M17" s="23">
        <f>+'01-2022'!M17+'02-2022'!M17+'03-2022'!M17+'04-2022'!M17+'05-2022'!M17+'06-2022'!M17+'07-2022'!M17+'08-2022'!M17+'09-2022'!M17+'10-2022'!M17+'11-2022'!M17+'12-2022'!M17</f>
        <v>482205.46</v>
      </c>
      <c r="N17" s="31">
        <f t="shared" si="0"/>
        <v>503512.09</v>
      </c>
    </row>
    <row r="18" spans="1:14" ht="12.75">
      <c r="A18" s="9">
        <f>+'01-2022'!A18</f>
        <v>7</v>
      </c>
      <c r="B18" s="22" t="str">
        <f>+'01-2022'!B18</f>
        <v>AGUAS LINDAS DE GOIAS</v>
      </c>
      <c r="C18" s="26">
        <f>+IF(ISERROR(('01-2022'!C18+'02-2022'!C18+'03-2022'!C18+'04-2022'!C18+'05-2022'!C18+'06-2022'!C18+'07-2022'!C18+'08-2022'!C18+'09-2022'!C18+'10-2022'!C18+'11-2022'!C18+'12-2022'!C18)/COUNTA('01-2022'!C18,'02-2022'!C18,'03-2022'!C18,'04-2022'!C18,'05-2022'!C18,'06-2022'!C18,'07-2022'!C18,'08-2022'!C18,'09-2022'!C18,'10-2022'!C18,'11-2022'!C18,'12-2022'!C18)),"",('01-2022'!C18+'02-2022'!C18+'03-2022'!C18+'04-2022'!C18+'05-2022'!C18+'06-2022'!C18+'07-2022'!C18+'08-2022'!C18+'09-2022'!C18+'10-2022'!C18+'11-2022'!C18+'12-2022'!C18)/COUNTA('01-2022'!C18,'02-2022'!C18,'03-2022'!C18,'04-2022'!C18,'05-2022'!C18,'06-2022'!C18,'07-2022'!C18,'08-2022'!C18,'09-2022'!C18,'10-2022'!C18,'11-2022'!C18,'12-2022'!C18))</f>
        <v>0.300316928648587</v>
      </c>
      <c r="D18" s="23">
        <f>+'01-2022'!D18+'02-2022'!D18+'03-2022'!D18+'04-2022'!D18+'05-2022'!D18+'06-2022'!D18+'07-2022'!D18+'08-2022'!D18+'09-2022'!D18+'10-2022'!D18+'11-2022'!D18+'12-2022'!D18</f>
        <v>451842.55000000005</v>
      </c>
      <c r="E18" s="23">
        <f>+'01-2022'!E18+'02-2022'!E18+'03-2022'!E18+'04-2022'!E18+'05-2022'!E18+'06-2022'!E18+'07-2022'!E18+'08-2022'!E18+'09-2022'!E18+'10-2022'!E18+'11-2022'!E18+'12-2022'!E18</f>
        <v>84643.67</v>
      </c>
      <c r="F18" s="23">
        <f>+'01-2022'!F18+'02-2022'!F18+'03-2022'!F18+'04-2022'!F18+'05-2022'!F18+'06-2022'!F18+'07-2022'!F18+'08-2022'!F18+'09-2022'!F18+'10-2022'!F18+'11-2022'!F18+'12-2022'!F18</f>
        <v>367198.88</v>
      </c>
      <c r="G18" s="23">
        <f>+'01-2022'!G18+'02-2022'!G18+'03-2022'!G18+'04-2022'!G18+'05-2022'!G18+'06-2022'!G18+'07-2022'!G18+'08-2022'!G18+'09-2022'!G18+'10-2022'!G18+'11-2022'!G18+'12-2022'!G18</f>
        <v>20686.5</v>
      </c>
      <c r="H18" s="23">
        <f>+'01-2022'!H18+'02-2022'!H18+'03-2022'!H18+'04-2022'!H18+'05-2022'!H18+'06-2022'!H18+'07-2022'!H18+'08-2022'!H18+'09-2022'!H18+'10-2022'!H18+'11-2022'!H18+'12-2022'!H18</f>
        <v>4137.3</v>
      </c>
      <c r="I18" s="23">
        <f>+'01-2022'!I18+'02-2022'!I18+'03-2022'!I18+'04-2022'!I18+'05-2022'!I18+'06-2022'!I18+'07-2022'!I18+'08-2022'!I18+'09-2022'!I18+'10-2022'!I18+'11-2022'!I18+'12-2022'!I18</f>
        <v>165.49</v>
      </c>
      <c r="J18" s="23">
        <f>+'01-2022'!J18+'02-2022'!J18+'03-2022'!J18+'04-2022'!J18+'05-2022'!J18+'06-2022'!J18+'07-2022'!J18+'08-2022'!J18+'09-2022'!J18+'10-2022'!J18+'11-2022'!J18+'12-2022'!J18</f>
        <v>16383.710000000001</v>
      </c>
      <c r="K18" s="23">
        <f>+'01-2022'!K18+'02-2022'!K18+'03-2022'!K18+'04-2022'!K18+'05-2022'!K18+'06-2022'!K18+'07-2022'!K18+'08-2022'!K18+'09-2022'!K18+'10-2022'!K18+'11-2022'!K18+'12-2022'!K18</f>
        <v>2506120.71</v>
      </c>
      <c r="L18" s="23">
        <f>+'01-2022'!L18+'02-2022'!L18+'03-2022'!L18+'04-2022'!L18+'05-2022'!L18+'06-2022'!L18+'07-2022'!L18+'08-2022'!L18+'09-2022'!L18+'10-2022'!L18+'11-2022'!L18+'12-2022'!L18</f>
        <v>529578.4199999999</v>
      </c>
      <c r="M18" s="23">
        <f>+'01-2022'!M18+'02-2022'!M18+'03-2022'!M18+'04-2022'!M18+'05-2022'!M18+'06-2022'!M18+'07-2022'!M18+'08-2022'!M18+'09-2022'!M18+'10-2022'!M18+'11-2022'!M18+'12-2022'!M18</f>
        <v>1976542.29</v>
      </c>
      <c r="N18" s="31">
        <f t="shared" si="0"/>
        <v>2360124.88</v>
      </c>
    </row>
    <row r="19" spans="1:14" ht="12.75">
      <c r="A19" s="9">
        <f>+'01-2022'!A19</f>
        <v>8</v>
      </c>
      <c r="B19" s="22" t="str">
        <f>+'01-2022'!B19</f>
        <v>ALEXANIA</v>
      </c>
      <c r="C19" s="26">
        <f>+IF(ISERROR(('01-2022'!C19+'02-2022'!C19+'03-2022'!C19+'04-2022'!C19+'05-2022'!C19+'06-2022'!C19+'07-2022'!C19+'08-2022'!C19+'09-2022'!C19+'10-2022'!C19+'11-2022'!C19+'12-2022'!C19)/COUNTA('01-2022'!C19,'02-2022'!C19,'03-2022'!C19,'04-2022'!C19,'05-2022'!C19,'06-2022'!C19,'07-2022'!C19,'08-2022'!C19,'09-2022'!C19,'10-2022'!C19,'11-2022'!C19,'12-2022'!C19)),"",('01-2022'!C19+'02-2022'!C19+'03-2022'!C19+'04-2022'!C19+'05-2022'!C19+'06-2022'!C19+'07-2022'!C19+'08-2022'!C19+'09-2022'!C19+'10-2022'!C19+'11-2022'!C19+'12-2022'!C19)/COUNTA('01-2022'!C19,'02-2022'!C19,'03-2022'!C19,'04-2022'!C19,'05-2022'!C19,'06-2022'!C19,'07-2022'!C19,'08-2022'!C19,'09-2022'!C19,'10-2022'!C19,'11-2022'!C19,'12-2022'!C19))</f>
        <v>0.573481377018535</v>
      </c>
      <c r="D19" s="23">
        <f>+'01-2022'!D19+'02-2022'!D19+'03-2022'!D19+'04-2022'!D19+'05-2022'!D19+'06-2022'!D19+'07-2022'!D19+'08-2022'!D19+'09-2022'!D19+'10-2022'!D19+'11-2022'!D19+'12-2022'!D19</f>
        <v>233797.01</v>
      </c>
      <c r="E19" s="23">
        <f>+'01-2022'!E19+'02-2022'!E19+'03-2022'!E19+'04-2022'!E19+'05-2022'!E19+'06-2022'!E19+'07-2022'!E19+'08-2022'!E19+'09-2022'!E19+'10-2022'!E19+'11-2022'!E19+'12-2022'!E19</f>
        <v>46048.89</v>
      </c>
      <c r="F19" s="23">
        <f>+'01-2022'!F19+'02-2022'!F19+'03-2022'!F19+'04-2022'!F19+'05-2022'!F19+'06-2022'!F19+'07-2022'!F19+'08-2022'!F19+'09-2022'!F19+'10-2022'!F19+'11-2022'!F19+'12-2022'!F19</f>
        <v>187748.12</v>
      </c>
      <c r="G19" s="23">
        <f>+'01-2022'!G19+'02-2022'!G19+'03-2022'!G19+'04-2022'!G19+'05-2022'!G19+'06-2022'!G19+'07-2022'!G19+'08-2022'!G19+'09-2022'!G19+'10-2022'!G19+'11-2022'!G19+'12-2022'!G19</f>
        <v>39502.69</v>
      </c>
      <c r="H19" s="23">
        <f>+'01-2022'!H19+'02-2022'!H19+'03-2022'!H19+'04-2022'!H19+'05-2022'!H19+'06-2022'!H19+'07-2022'!H19+'08-2022'!H19+'09-2022'!H19+'10-2022'!H19+'11-2022'!H19+'12-2022'!H19</f>
        <v>7900.54</v>
      </c>
      <c r="I19" s="23">
        <f>+'01-2022'!I19+'02-2022'!I19+'03-2022'!I19+'04-2022'!I19+'05-2022'!I19+'06-2022'!I19+'07-2022'!I19+'08-2022'!I19+'09-2022'!I19+'10-2022'!I19+'11-2022'!I19+'12-2022'!I19</f>
        <v>316.02</v>
      </c>
      <c r="J19" s="23">
        <f>+'01-2022'!J19+'02-2022'!J19+'03-2022'!J19+'04-2022'!J19+'05-2022'!J19+'06-2022'!J19+'07-2022'!J19+'08-2022'!J19+'09-2022'!J19+'10-2022'!J19+'11-2022'!J19+'12-2022'!J19</f>
        <v>31286.129999999997</v>
      </c>
      <c r="K19" s="23">
        <f>+'01-2022'!K19+'02-2022'!K19+'03-2022'!K19+'04-2022'!K19+'05-2022'!K19+'06-2022'!K19+'07-2022'!K19+'08-2022'!K19+'09-2022'!K19+'10-2022'!K19+'11-2022'!K19+'12-2022'!K19</f>
        <v>4787337.54</v>
      </c>
      <c r="L19" s="23">
        <f>+'01-2022'!L19+'02-2022'!L19+'03-2022'!L19+'04-2022'!L19+'05-2022'!L19+'06-2022'!L19+'07-2022'!L19+'08-2022'!L19+'09-2022'!L19+'10-2022'!L19+'11-2022'!L19+'12-2022'!L19</f>
        <v>1012874.85</v>
      </c>
      <c r="M19" s="23">
        <f>+'01-2022'!M19+'02-2022'!M19+'03-2022'!M19+'04-2022'!M19+'05-2022'!M19+'06-2022'!M19+'07-2022'!M19+'08-2022'!M19+'09-2022'!M19+'10-2022'!M19+'11-2022'!M19+'12-2022'!M19</f>
        <v>3774462.69</v>
      </c>
      <c r="N19" s="31">
        <f t="shared" si="0"/>
        <v>3993496.94</v>
      </c>
    </row>
    <row r="20" spans="1:14" ht="12.75">
      <c r="A20" s="9">
        <f>+'01-2022'!A20</f>
        <v>9</v>
      </c>
      <c r="B20" s="22" t="str">
        <f>+'01-2022'!B20</f>
        <v>ALOANDIA</v>
      </c>
      <c r="C20" s="26">
        <f>+IF(ISERROR(('01-2022'!C20+'02-2022'!C20+'03-2022'!C20+'04-2022'!C20+'05-2022'!C20+'06-2022'!C20+'07-2022'!C20+'08-2022'!C20+'09-2022'!C20+'10-2022'!C20+'11-2022'!C20+'12-2022'!C20)/COUNTA('01-2022'!C20,'02-2022'!C20,'03-2022'!C20,'04-2022'!C20,'05-2022'!C20,'06-2022'!C20,'07-2022'!C20,'08-2022'!C20,'09-2022'!C20,'10-2022'!C20,'11-2022'!C20,'12-2022'!C20)),"",('01-2022'!C20+'02-2022'!C20+'03-2022'!C20+'04-2022'!C20+'05-2022'!C20+'06-2022'!C20+'07-2022'!C20+'08-2022'!C20+'09-2022'!C20+'10-2022'!C20+'11-2022'!C20+'12-2022'!C20)/COUNTA('01-2022'!C20,'02-2022'!C20,'03-2022'!C20,'04-2022'!C20,'05-2022'!C20,'06-2022'!C20,'07-2022'!C20,'08-2022'!C20,'09-2022'!C20,'10-2022'!C20,'11-2022'!C20,'12-2022'!C20))</f>
        <v>0.051651081449733</v>
      </c>
      <c r="D20" s="23">
        <f>+'01-2022'!D20+'02-2022'!D20+'03-2022'!D20+'04-2022'!D20+'05-2022'!D20+'06-2022'!D20+'07-2022'!D20+'08-2022'!D20+'09-2022'!D20+'10-2022'!D20+'11-2022'!D20+'12-2022'!D20</f>
        <v>17694.4</v>
      </c>
      <c r="E20" s="23">
        <f>+'01-2022'!E20+'02-2022'!E20+'03-2022'!E20+'04-2022'!E20+'05-2022'!E20+'06-2022'!E20+'07-2022'!E20+'08-2022'!E20+'09-2022'!E20+'10-2022'!E20+'11-2022'!E20+'12-2022'!E20</f>
        <v>4334.08</v>
      </c>
      <c r="F20" s="23">
        <f>+'01-2022'!F20+'02-2022'!F20+'03-2022'!F20+'04-2022'!F20+'05-2022'!F20+'06-2022'!F20+'07-2022'!F20+'08-2022'!F20+'09-2022'!F20+'10-2022'!F20+'11-2022'!F20+'12-2022'!F20</f>
        <v>13360.32</v>
      </c>
      <c r="G20" s="23">
        <f>+'01-2022'!G20+'02-2022'!G20+'03-2022'!G20+'04-2022'!G20+'05-2022'!G20+'06-2022'!G20+'07-2022'!G20+'08-2022'!G20+'09-2022'!G20+'10-2022'!G20+'11-2022'!G20+'12-2022'!G20</f>
        <v>3557.84</v>
      </c>
      <c r="H20" s="23">
        <f>+'01-2022'!H20+'02-2022'!H20+'03-2022'!H20+'04-2022'!H20+'05-2022'!H20+'06-2022'!H20+'07-2022'!H20+'08-2022'!H20+'09-2022'!H20+'10-2022'!H20+'11-2022'!H20+'12-2022'!H20</f>
        <v>711.5699999999999</v>
      </c>
      <c r="I20" s="23">
        <f>+'01-2022'!I20+'02-2022'!I20+'03-2022'!I20+'04-2022'!I20+'05-2022'!I20+'06-2022'!I20+'07-2022'!I20+'08-2022'!I20+'09-2022'!I20+'10-2022'!I20+'11-2022'!I20+'12-2022'!I20</f>
        <v>28.46</v>
      </c>
      <c r="J20" s="23">
        <f>+'01-2022'!J20+'02-2022'!J20+'03-2022'!J20+'04-2022'!J20+'05-2022'!J20+'06-2022'!J20+'07-2022'!J20+'08-2022'!J20+'09-2022'!J20+'10-2022'!J20+'11-2022'!J20+'12-2022'!J20</f>
        <v>2817.81</v>
      </c>
      <c r="K20" s="23">
        <f>+'01-2022'!K20+'02-2022'!K20+'03-2022'!K20+'04-2022'!K20+'05-2022'!K20+'06-2022'!K20+'07-2022'!K20+'08-2022'!K20+'09-2022'!K20+'10-2022'!K20+'11-2022'!K20+'12-2022'!K20</f>
        <v>431349.62</v>
      </c>
      <c r="L20" s="23">
        <f>+'01-2022'!L20+'02-2022'!L20+'03-2022'!L20+'04-2022'!L20+'05-2022'!L20+'06-2022'!L20+'07-2022'!L20+'08-2022'!L20+'09-2022'!L20+'10-2022'!L20+'11-2022'!L20+'12-2022'!L20</f>
        <v>91390.91</v>
      </c>
      <c r="M20" s="23">
        <f>+'01-2022'!M20+'02-2022'!M20+'03-2022'!M20+'04-2022'!M20+'05-2022'!M20+'06-2022'!M20+'07-2022'!M20+'08-2022'!M20+'09-2022'!M20+'10-2022'!M20+'11-2022'!M20+'12-2022'!M20</f>
        <v>339958.71</v>
      </c>
      <c r="N20" s="31">
        <f t="shared" si="0"/>
        <v>356136.84</v>
      </c>
    </row>
    <row r="21" spans="1:14" ht="12.75">
      <c r="A21" s="9">
        <f>+'01-2022'!A21</f>
        <v>10</v>
      </c>
      <c r="B21" s="22" t="str">
        <f>+'01-2022'!B21</f>
        <v>ALTO HORIZONTE</v>
      </c>
      <c r="C21" s="26">
        <f>+IF(ISERROR(('01-2022'!C21+'02-2022'!C21+'03-2022'!C21+'04-2022'!C21+'05-2022'!C21+'06-2022'!C21+'07-2022'!C21+'08-2022'!C21+'09-2022'!C21+'10-2022'!C21+'11-2022'!C21+'12-2022'!C21)/COUNTA('01-2022'!C21,'02-2022'!C21,'03-2022'!C21,'04-2022'!C21,'05-2022'!C21,'06-2022'!C21,'07-2022'!C21,'08-2022'!C21,'09-2022'!C21,'10-2022'!C21,'11-2022'!C21,'12-2022'!C21)),"",('01-2022'!C21+'02-2022'!C21+'03-2022'!C21+'04-2022'!C21+'05-2022'!C21+'06-2022'!C21+'07-2022'!C21+'08-2022'!C21+'09-2022'!C21+'10-2022'!C21+'11-2022'!C21+'12-2022'!C21)/COUNTA('01-2022'!C21,'02-2022'!C21,'03-2022'!C21,'04-2022'!C21,'05-2022'!C21,'06-2022'!C21,'07-2022'!C21,'08-2022'!C21,'09-2022'!C21,'10-2022'!C21,'11-2022'!C21,'12-2022'!C21))</f>
        <v>0.8861117053073</v>
      </c>
      <c r="D21" s="23">
        <f>+'01-2022'!D21+'02-2022'!D21+'03-2022'!D21+'04-2022'!D21+'05-2022'!D21+'06-2022'!D21+'07-2022'!D21+'08-2022'!D21+'09-2022'!D21+'10-2022'!D21+'11-2022'!D21+'12-2022'!D21</f>
        <v>76560.38</v>
      </c>
      <c r="E21" s="23">
        <f>+'01-2022'!E21+'02-2022'!E21+'03-2022'!E21+'04-2022'!E21+'05-2022'!E21+'06-2022'!E21+'07-2022'!E21+'08-2022'!E21+'09-2022'!E21+'10-2022'!E21+'11-2022'!E21+'12-2022'!E21</f>
        <v>13994.939999999999</v>
      </c>
      <c r="F21" s="23">
        <f>+'01-2022'!F21+'02-2022'!F21+'03-2022'!F21+'04-2022'!F21+'05-2022'!F21+'06-2022'!F21+'07-2022'!F21+'08-2022'!F21+'09-2022'!F21+'10-2022'!F21+'11-2022'!F21+'12-2022'!F21</f>
        <v>62565.44</v>
      </c>
      <c r="G21" s="23">
        <f>+'01-2022'!G21+'02-2022'!G21+'03-2022'!G21+'04-2022'!G21+'05-2022'!G21+'06-2022'!G21+'07-2022'!G21+'08-2022'!G21+'09-2022'!G21+'10-2022'!G21+'11-2022'!G21+'12-2022'!G21</f>
        <v>61037.38</v>
      </c>
      <c r="H21" s="23">
        <f>+'01-2022'!H21+'02-2022'!H21+'03-2022'!H21+'04-2022'!H21+'05-2022'!H21+'06-2022'!H21+'07-2022'!H21+'08-2022'!H21+'09-2022'!H21+'10-2022'!H21+'11-2022'!H21+'12-2022'!H21</f>
        <v>12207.48</v>
      </c>
      <c r="I21" s="23">
        <f>+'01-2022'!I21+'02-2022'!I21+'03-2022'!I21+'04-2022'!I21+'05-2022'!I21+'06-2022'!I21+'07-2022'!I21+'08-2022'!I21+'09-2022'!I21+'10-2022'!I21+'11-2022'!I21+'12-2022'!I21</f>
        <v>488.29999999999995</v>
      </c>
      <c r="J21" s="23">
        <f>+'01-2022'!J21+'02-2022'!J21+'03-2022'!J21+'04-2022'!J21+'05-2022'!J21+'06-2022'!J21+'07-2022'!J21+'08-2022'!J21+'09-2022'!J21+'10-2022'!J21+'11-2022'!J21+'12-2022'!J21</f>
        <v>48341.6</v>
      </c>
      <c r="K21" s="23">
        <f>+'01-2022'!K21+'02-2022'!K21+'03-2022'!K21+'04-2022'!K21+'05-2022'!K21+'06-2022'!K21+'07-2022'!K21+'08-2022'!K21+'09-2022'!K21+'10-2022'!K21+'11-2022'!K21+'12-2022'!K21</f>
        <v>7394433.35</v>
      </c>
      <c r="L21" s="23">
        <f>+'01-2022'!L21+'02-2022'!L21+'03-2022'!L21+'04-2022'!L21+'05-2022'!L21+'06-2022'!L21+'07-2022'!L21+'08-2022'!L21+'09-2022'!L21+'10-2022'!L21+'11-2022'!L21+'12-2022'!L21</f>
        <v>1562474.87</v>
      </c>
      <c r="M21" s="23">
        <f>+'01-2022'!M21+'02-2022'!M21+'03-2022'!M21+'04-2022'!M21+'05-2022'!M21+'06-2022'!M21+'07-2022'!M21+'08-2022'!M21+'09-2022'!M21+'10-2022'!M21+'11-2022'!M21+'12-2022'!M21</f>
        <v>5831958.48</v>
      </c>
      <c r="N21" s="31">
        <f t="shared" si="0"/>
        <v>5942865.5200000005</v>
      </c>
    </row>
    <row r="22" spans="1:14" ht="12.75">
      <c r="A22" s="9">
        <f>+'01-2022'!A22</f>
        <v>11</v>
      </c>
      <c r="B22" s="22" t="str">
        <f>+'01-2022'!B22</f>
        <v>ALTO PARAISO DE GOIAS</v>
      </c>
      <c r="C22" s="26">
        <f>+IF(ISERROR(('01-2022'!C22+'02-2022'!C22+'03-2022'!C22+'04-2022'!C22+'05-2022'!C22+'06-2022'!C22+'07-2022'!C22+'08-2022'!C22+'09-2022'!C22+'10-2022'!C22+'11-2022'!C22+'12-2022'!C22)/COUNTA('01-2022'!C22,'02-2022'!C22,'03-2022'!C22,'04-2022'!C22,'05-2022'!C22,'06-2022'!C22,'07-2022'!C22,'08-2022'!C22,'09-2022'!C22,'10-2022'!C22,'11-2022'!C22,'12-2022'!C22)),"",('01-2022'!C22+'02-2022'!C22+'03-2022'!C22+'04-2022'!C22+'05-2022'!C22+'06-2022'!C22+'07-2022'!C22+'08-2022'!C22+'09-2022'!C22+'10-2022'!C22+'11-2022'!C22+'12-2022'!C22)/COUNTA('01-2022'!C22,'02-2022'!C22,'03-2022'!C22,'04-2022'!C22,'05-2022'!C22,'06-2022'!C22,'07-2022'!C22,'08-2022'!C22,'09-2022'!C22,'10-2022'!C22,'11-2022'!C22,'12-2022'!C22))</f>
        <v>0.158655648279502</v>
      </c>
      <c r="D22" s="23">
        <f>+'01-2022'!D22+'02-2022'!D22+'03-2022'!D22+'04-2022'!D22+'05-2022'!D22+'06-2022'!D22+'07-2022'!D22+'08-2022'!D22+'09-2022'!D22+'10-2022'!D22+'11-2022'!D22+'12-2022'!D22</f>
        <v>61910.71</v>
      </c>
      <c r="E22" s="23">
        <f>+'01-2022'!E22+'02-2022'!E22+'03-2022'!E22+'04-2022'!E22+'05-2022'!E22+'06-2022'!E22+'07-2022'!E22+'08-2022'!E22+'09-2022'!E22+'10-2022'!E22+'11-2022'!E22+'12-2022'!E22</f>
        <v>11277.560000000001</v>
      </c>
      <c r="F22" s="23">
        <f>+'01-2022'!F22+'02-2022'!F22+'03-2022'!F22+'04-2022'!F22+'05-2022'!F22+'06-2022'!F22+'07-2022'!F22+'08-2022'!F22+'09-2022'!F22+'10-2022'!F22+'11-2022'!F22+'12-2022'!F22</f>
        <v>50633.15</v>
      </c>
      <c r="G22" s="23">
        <f>+'01-2022'!G22+'02-2022'!G22+'03-2022'!G22+'04-2022'!G22+'05-2022'!G22+'06-2022'!G22+'07-2022'!G22+'08-2022'!G22+'09-2022'!G22+'10-2022'!G22+'11-2022'!G22+'12-2022'!G22</f>
        <v>10928.56</v>
      </c>
      <c r="H22" s="23">
        <f>+'01-2022'!H22+'02-2022'!H22+'03-2022'!H22+'04-2022'!H22+'05-2022'!H22+'06-2022'!H22+'07-2022'!H22+'08-2022'!H22+'09-2022'!H22+'10-2022'!H22+'11-2022'!H22+'12-2022'!H22</f>
        <v>2185.71</v>
      </c>
      <c r="I22" s="23">
        <f>+'01-2022'!I22+'02-2022'!I22+'03-2022'!I22+'04-2022'!I22+'05-2022'!I22+'06-2022'!I22+'07-2022'!I22+'08-2022'!I22+'09-2022'!I22+'10-2022'!I22+'11-2022'!I22+'12-2022'!I22</f>
        <v>87.43</v>
      </c>
      <c r="J22" s="23">
        <f>+'01-2022'!J22+'02-2022'!J22+'03-2022'!J22+'04-2022'!J22+'05-2022'!J22+'06-2022'!J22+'07-2022'!J22+'08-2022'!J22+'09-2022'!J22+'10-2022'!J22+'11-2022'!J22+'12-2022'!J22</f>
        <v>8655.42</v>
      </c>
      <c r="K22" s="23">
        <f>+'01-2022'!K22+'02-2022'!K22+'03-2022'!K22+'04-2022'!K22+'05-2022'!K22+'06-2022'!K22+'07-2022'!K22+'08-2022'!K22+'09-2022'!K22+'10-2022'!K22+'11-2022'!K22+'12-2022'!K22</f>
        <v>1322985.46</v>
      </c>
      <c r="L22" s="23">
        <f>+'01-2022'!L22+'02-2022'!L22+'03-2022'!L22+'04-2022'!L22+'05-2022'!L22+'06-2022'!L22+'07-2022'!L22+'08-2022'!L22+'09-2022'!L22+'10-2022'!L22+'11-2022'!L22+'12-2022'!L22</f>
        <v>278838.19</v>
      </c>
      <c r="M22" s="23">
        <f>+'01-2022'!M22+'02-2022'!M22+'03-2022'!M22+'04-2022'!M22+'05-2022'!M22+'06-2022'!M22+'07-2022'!M22+'08-2022'!M22+'09-2022'!M22+'10-2022'!M22+'11-2022'!M22+'12-2022'!M22</f>
        <v>1044147.27</v>
      </c>
      <c r="N22" s="31">
        <f t="shared" si="0"/>
        <v>1103435.84</v>
      </c>
    </row>
    <row r="23" spans="1:14" ht="12.75">
      <c r="A23" s="9">
        <f>+'01-2022'!A23</f>
        <v>12</v>
      </c>
      <c r="B23" s="22" t="str">
        <f>+'01-2022'!B23</f>
        <v>ALVORADA DO NORTE</v>
      </c>
      <c r="C23" s="26">
        <f>+IF(ISERROR(('01-2022'!C23+'02-2022'!C23+'03-2022'!C23+'04-2022'!C23+'05-2022'!C23+'06-2022'!C23+'07-2022'!C23+'08-2022'!C23+'09-2022'!C23+'10-2022'!C23+'11-2022'!C23+'12-2022'!C23)/COUNTA('01-2022'!C23,'02-2022'!C23,'03-2022'!C23,'04-2022'!C23,'05-2022'!C23,'06-2022'!C23,'07-2022'!C23,'08-2022'!C23,'09-2022'!C23,'10-2022'!C23,'11-2022'!C23,'12-2022'!C23)),"",('01-2022'!C23+'02-2022'!C23+'03-2022'!C23+'04-2022'!C23+'05-2022'!C23+'06-2022'!C23+'07-2022'!C23+'08-2022'!C23+'09-2022'!C23+'10-2022'!C23+'11-2022'!C23+'12-2022'!C23)/COUNTA('01-2022'!C23,'02-2022'!C23,'03-2022'!C23,'04-2022'!C23,'05-2022'!C23,'06-2022'!C23,'07-2022'!C23,'08-2022'!C23,'09-2022'!C23,'10-2022'!C23,'11-2022'!C23,'12-2022'!C23))</f>
        <v>0.111775152234171</v>
      </c>
      <c r="D23" s="23">
        <f>+'01-2022'!D23+'02-2022'!D23+'03-2022'!D23+'04-2022'!D23+'05-2022'!D23+'06-2022'!D23+'07-2022'!D23+'08-2022'!D23+'09-2022'!D23+'10-2022'!D23+'11-2022'!D23+'12-2022'!D23</f>
        <v>83456.36</v>
      </c>
      <c r="E23" s="23">
        <f>+'01-2022'!E23+'02-2022'!E23+'03-2022'!E23+'04-2022'!E23+'05-2022'!E23+'06-2022'!E23+'07-2022'!E23+'08-2022'!E23+'09-2022'!E23+'10-2022'!E23+'11-2022'!E23+'12-2022'!E23</f>
        <v>14424.09</v>
      </c>
      <c r="F23" s="23">
        <f>+'01-2022'!F23+'02-2022'!F23+'03-2022'!F23+'04-2022'!F23+'05-2022'!F23+'06-2022'!F23+'07-2022'!F23+'08-2022'!F23+'09-2022'!F23+'10-2022'!F23+'11-2022'!F23+'12-2022'!F23</f>
        <v>69032.26999999999</v>
      </c>
      <c r="G23" s="23">
        <f>+'01-2022'!G23+'02-2022'!G23+'03-2022'!G23+'04-2022'!G23+'05-2022'!G23+'06-2022'!G23+'07-2022'!G23+'08-2022'!G23+'09-2022'!G23+'10-2022'!G23+'11-2022'!G23+'12-2022'!G23</f>
        <v>7699.34</v>
      </c>
      <c r="H23" s="23">
        <f>+'01-2022'!H23+'02-2022'!H23+'03-2022'!H23+'04-2022'!H23+'05-2022'!H23+'06-2022'!H23+'07-2022'!H23+'08-2022'!H23+'09-2022'!H23+'10-2022'!H23+'11-2022'!H23+'12-2022'!H23</f>
        <v>1539.87</v>
      </c>
      <c r="I23" s="23">
        <f>+'01-2022'!I23+'02-2022'!I23+'03-2022'!I23+'04-2022'!I23+'05-2022'!I23+'06-2022'!I23+'07-2022'!I23+'08-2022'!I23+'09-2022'!I23+'10-2022'!I23+'11-2022'!I23+'12-2022'!I23</f>
        <v>61.6</v>
      </c>
      <c r="J23" s="23">
        <f>+'01-2022'!J23+'02-2022'!J23+'03-2022'!J23+'04-2022'!J23+'05-2022'!J23+'06-2022'!J23+'07-2022'!J23+'08-2022'!J23+'09-2022'!J23+'10-2022'!J23+'11-2022'!J23+'12-2022'!J23</f>
        <v>6097.87</v>
      </c>
      <c r="K23" s="23">
        <f>+'01-2022'!K23+'02-2022'!K23+'03-2022'!K23+'04-2022'!K23+'05-2022'!K23+'06-2022'!K23+'07-2022'!K23+'08-2022'!K23+'09-2022'!K23+'10-2022'!K23+'11-2022'!K23+'12-2022'!K23</f>
        <v>932983.1</v>
      </c>
      <c r="L23" s="23">
        <f>+'01-2022'!L23+'02-2022'!L23+'03-2022'!L23+'04-2022'!L23+'05-2022'!L23+'06-2022'!L23+'07-2022'!L23+'08-2022'!L23+'09-2022'!L23+'10-2022'!L23+'11-2022'!L23+'12-2022'!L23</f>
        <v>197321.41999999998</v>
      </c>
      <c r="M23" s="23">
        <f>+'01-2022'!M23+'02-2022'!M23+'03-2022'!M23+'04-2022'!M23+'05-2022'!M23+'06-2022'!M23+'07-2022'!M23+'08-2022'!M23+'09-2022'!M23+'10-2022'!M23+'11-2022'!M23+'12-2022'!M23</f>
        <v>735661.68</v>
      </c>
      <c r="N23" s="31">
        <f t="shared" si="0"/>
        <v>810791.8200000001</v>
      </c>
    </row>
    <row r="24" spans="1:14" ht="12.75">
      <c r="A24" s="9">
        <f>+'01-2022'!A24</f>
        <v>13</v>
      </c>
      <c r="B24" s="22" t="str">
        <f>+'01-2022'!B24</f>
        <v>AMARALINA</v>
      </c>
      <c r="C24" s="26">
        <f>+IF(ISERROR(('01-2022'!C24+'02-2022'!C24+'03-2022'!C24+'04-2022'!C24+'05-2022'!C24+'06-2022'!C24+'07-2022'!C24+'08-2022'!C24+'09-2022'!C24+'10-2022'!C24+'11-2022'!C24+'12-2022'!C24)/COUNTA('01-2022'!C24,'02-2022'!C24,'03-2022'!C24,'04-2022'!C24,'05-2022'!C24,'06-2022'!C24,'07-2022'!C24,'08-2022'!C24,'09-2022'!C24,'10-2022'!C24,'11-2022'!C24,'12-2022'!C24)),"",('01-2022'!C24+'02-2022'!C24+'03-2022'!C24+'04-2022'!C24+'05-2022'!C24+'06-2022'!C24+'07-2022'!C24+'08-2022'!C24+'09-2022'!C24+'10-2022'!C24+'11-2022'!C24+'12-2022'!C24)/COUNTA('01-2022'!C24,'02-2022'!C24,'03-2022'!C24,'04-2022'!C24,'05-2022'!C24,'06-2022'!C24,'07-2022'!C24,'08-2022'!C24,'09-2022'!C24,'10-2022'!C24,'11-2022'!C24,'12-2022'!C24))</f>
        <v>0.071482973181944</v>
      </c>
      <c r="D24" s="23">
        <f>+'01-2022'!D24+'02-2022'!D24+'03-2022'!D24+'04-2022'!D24+'05-2022'!D24+'06-2022'!D24+'07-2022'!D24+'08-2022'!D24+'09-2022'!D24+'10-2022'!D24+'11-2022'!D24+'12-2022'!D24</f>
        <v>9383.66</v>
      </c>
      <c r="E24" s="23">
        <f>+'01-2022'!E24+'02-2022'!E24+'03-2022'!E24+'04-2022'!E24+'05-2022'!E24+'06-2022'!E24+'07-2022'!E24+'08-2022'!E24+'09-2022'!E24+'10-2022'!E24+'11-2022'!E24+'12-2022'!E24</f>
        <v>1644.92</v>
      </c>
      <c r="F24" s="23">
        <f>+'01-2022'!F24+'02-2022'!F24+'03-2022'!F24+'04-2022'!F24+'05-2022'!F24+'06-2022'!F24+'07-2022'!F24+'08-2022'!F24+'09-2022'!F24+'10-2022'!F24+'11-2022'!F24+'12-2022'!F24</f>
        <v>7738.74</v>
      </c>
      <c r="G24" s="23">
        <f>+'01-2022'!G24+'02-2022'!G24+'03-2022'!G24+'04-2022'!G24+'05-2022'!G24+'06-2022'!G24+'07-2022'!G24+'08-2022'!G24+'09-2022'!G24+'10-2022'!G24+'11-2022'!G24+'12-2022'!G24</f>
        <v>4923.91</v>
      </c>
      <c r="H24" s="23">
        <f>+'01-2022'!H24+'02-2022'!H24+'03-2022'!H24+'04-2022'!H24+'05-2022'!H24+'06-2022'!H24+'07-2022'!H24+'08-2022'!H24+'09-2022'!H24+'10-2022'!H24+'11-2022'!H24+'12-2022'!H24</f>
        <v>984.78</v>
      </c>
      <c r="I24" s="23">
        <f>+'01-2022'!I24+'02-2022'!I24+'03-2022'!I24+'04-2022'!I24+'05-2022'!I24+'06-2022'!I24+'07-2022'!I24+'08-2022'!I24+'09-2022'!I24+'10-2022'!I24+'11-2022'!I24+'12-2022'!I24</f>
        <v>39.39</v>
      </c>
      <c r="J24" s="23">
        <f>+'01-2022'!J24+'02-2022'!J24+'03-2022'!J24+'04-2022'!J24+'05-2022'!J24+'06-2022'!J24+'07-2022'!J24+'08-2022'!J24+'09-2022'!J24+'10-2022'!J24+'11-2022'!J24+'12-2022'!J24</f>
        <v>3899.7400000000002</v>
      </c>
      <c r="K24" s="23">
        <f>+'01-2022'!K24+'02-2022'!K24+'03-2022'!K24+'04-2022'!K24+'05-2022'!K24+'06-2022'!K24+'07-2022'!K24+'08-2022'!K24+'09-2022'!K24+'10-2022'!K24+'11-2022'!K24+'12-2022'!K24</f>
        <v>596524.89</v>
      </c>
      <c r="L24" s="23">
        <f>+'01-2022'!L24+'02-2022'!L24+'03-2022'!L24+'04-2022'!L24+'05-2022'!L24+'06-2022'!L24+'07-2022'!L24+'08-2022'!L24+'09-2022'!L24+'10-2022'!L24+'11-2022'!L24+'12-2022'!L24</f>
        <v>126058.04000000001</v>
      </c>
      <c r="M24" s="23">
        <f>+'01-2022'!M24+'02-2022'!M24+'03-2022'!M24+'04-2022'!M24+'05-2022'!M24+'06-2022'!M24+'07-2022'!M24+'08-2022'!M24+'09-2022'!M24+'10-2022'!M24+'11-2022'!M24+'12-2022'!M24</f>
        <v>470466.85</v>
      </c>
      <c r="N24" s="31">
        <f t="shared" si="0"/>
        <v>482105.32999999996</v>
      </c>
    </row>
    <row r="25" spans="1:14" ht="12.75">
      <c r="A25" s="9">
        <f>+'01-2022'!A25</f>
        <v>14</v>
      </c>
      <c r="B25" s="22" t="str">
        <f>+'01-2022'!B25</f>
        <v>AMERICANO DO BRASIL</v>
      </c>
      <c r="C25" s="26">
        <f>+IF(ISERROR(('01-2022'!C25+'02-2022'!C25+'03-2022'!C25+'04-2022'!C25+'05-2022'!C25+'06-2022'!C25+'07-2022'!C25+'08-2022'!C25+'09-2022'!C25+'10-2022'!C25+'11-2022'!C25+'12-2022'!C25)/COUNTA('01-2022'!C25,'02-2022'!C25,'03-2022'!C25,'04-2022'!C25,'05-2022'!C25,'06-2022'!C25,'07-2022'!C25,'08-2022'!C25,'09-2022'!C25,'10-2022'!C25,'11-2022'!C25,'12-2022'!C25)),"",('01-2022'!C25+'02-2022'!C25+'03-2022'!C25+'04-2022'!C25+'05-2022'!C25+'06-2022'!C25+'07-2022'!C25+'08-2022'!C25+'09-2022'!C25+'10-2022'!C25+'11-2022'!C25+'12-2022'!C25)/COUNTA('01-2022'!C25,'02-2022'!C25,'03-2022'!C25,'04-2022'!C25,'05-2022'!C25,'06-2022'!C25,'07-2022'!C25,'08-2022'!C25,'09-2022'!C25,'10-2022'!C25,'11-2022'!C25,'12-2022'!C25))</f>
        <v>0.057035243966563</v>
      </c>
      <c r="D25" s="23">
        <f>+'01-2022'!D25+'02-2022'!D25+'03-2022'!D25+'04-2022'!D25+'05-2022'!D25+'06-2022'!D25+'07-2022'!D25+'08-2022'!D25+'09-2022'!D25+'10-2022'!D25+'11-2022'!D25+'12-2022'!D25</f>
        <v>42504.43</v>
      </c>
      <c r="E25" s="23">
        <f>+'01-2022'!E25+'02-2022'!E25+'03-2022'!E25+'04-2022'!E25+'05-2022'!E25+'06-2022'!E25+'07-2022'!E25+'08-2022'!E25+'09-2022'!E25+'10-2022'!E25+'11-2022'!E25+'12-2022'!E25</f>
        <v>7974.960000000001</v>
      </c>
      <c r="F25" s="23">
        <f>+'01-2022'!F25+'02-2022'!F25+'03-2022'!F25+'04-2022'!F25+'05-2022'!F25+'06-2022'!F25+'07-2022'!F25+'08-2022'!F25+'09-2022'!F25+'10-2022'!F25+'11-2022'!F25+'12-2022'!F25</f>
        <v>34529.47</v>
      </c>
      <c r="G25" s="23">
        <f>+'01-2022'!G25+'02-2022'!G25+'03-2022'!G25+'04-2022'!G25+'05-2022'!G25+'06-2022'!G25+'07-2022'!G25+'08-2022'!G25+'09-2022'!G25+'10-2022'!G25+'11-2022'!G25+'12-2022'!G25</f>
        <v>3928.73</v>
      </c>
      <c r="H25" s="23">
        <f>+'01-2022'!H25+'02-2022'!H25+'03-2022'!H25+'04-2022'!H25+'05-2022'!H25+'06-2022'!H25+'07-2022'!H25+'08-2022'!H25+'09-2022'!H25+'10-2022'!H25+'11-2022'!H25+'12-2022'!H25</f>
        <v>785.75</v>
      </c>
      <c r="I25" s="23">
        <f>+'01-2022'!I25+'02-2022'!I25+'03-2022'!I25+'04-2022'!I25+'05-2022'!I25+'06-2022'!I25+'07-2022'!I25+'08-2022'!I25+'09-2022'!I25+'10-2022'!I25+'11-2022'!I25+'12-2022'!I25</f>
        <v>31.43</v>
      </c>
      <c r="J25" s="23">
        <f>+'01-2022'!J25+'02-2022'!J25+'03-2022'!J25+'04-2022'!J25+'05-2022'!J25+'06-2022'!J25+'07-2022'!J25+'08-2022'!J25+'09-2022'!J25+'10-2022'!J25+'11-2022'!J25+'12-2022'!J25</f>
        <v>3111.55</v>
      </c>
      <c r="K25" s="23">
        <f>+'01-2022'!K25+'02-2022'!K25+'03-2022'!K25+'04-2022'!K25+'05-2022'!K25+'06-2022'!K25+'07-2022'!K25+'08-2022'!K25+'09-2022'!K25+'10-2022'!K25+'11-2022'!K25+'12-2022'!K25</f>
        <v>476047.58999999997</v>
      </c>
      <c r="L25" s="23">
        <f>+'01-2022'!L25+'02-2022'!L25+'03-2022'!L25+'04-2022'!L25+'05-2022'!L25+'06-2022'!L25+'07-2022'!L25+'08-2022'!L25+'09-2022'!L25+'10-2022'!L25+'11-2022'!L25+'12-2022'!L25</f>
        <v>100664.42</v>
      </c>
      <c r="M25" s="23">
        <f>+'01-2022'!M25+'02-2022'!M25+'03-2022'!M25+'04-2022'!M25+'05-2022'!M25+'06-2022'!M25+'07-2022'!M25+'08-2022'!M25+'09-2022'!M25+'10-2022'!M25+'11-2022'!M25+'12-2022'!M25</f>
        <v>375383.17000000004</v>
      </c>
      <c r="N25" s="31">
        <f t="shared" si="0"/>
        <v>413024.19000000006</v>
      </c>
    </row>
    <row r="26" spans="1:14" ht="12.75">
      <c r="A26" s="9">
        <f>+'01-2022'!A26</f>
        <v>15</v>
      </c>
      <c r="B26" s="22" t="str">
        <f>+'01-2022'!B26</f>
        <v>AMORINOPOLIS</v>
      </c>
      <c r="C26" s="26">
        <f>+IF(ISERROR(('01-2022'!C26+'02-2022'!C26+'03-2022'!C26+'04-2022'!C26+'05-2022'!C26+'06-2022'!C26+'07-2022'!C26+'08-2022'!C26+'09-2022'!C26+'10-2022'!C26+'11-2022'!C26+'12-2022'!C26)/COUNTA('01-2022'!C26,'02-2022'!C26,'03-2022'!C26,'04-2022'!C26,'05-2022'!C26,'06-2022'!C26,'07-2022'!C26,'08-2022'!C26,'09-2022'!C26,'10-2022'!C26,'11-2022'!C26,'12-2022'!C26)),"",('01-2022'!C26+'02-2022'!C26+'03-2022'!C26+'04-2022'!C26+'05-2022'!C26+'06-2022'!C26+'07-2022'!C26+'08-2022'!C26+'09-2022'!C26+'10-2022'!C26+'11-2022'!C26+'12-2022'!C26)/COUNTA('01-2022'!C26,'02-2022'!C26,'03-2022'!C26,'04-2022'!C26,'05-2022'!C26,'06-2022'!C26,'07-2022'!C26,'08-2022'!C26,'09-2022'!C26,'10-2022'!C26,'11-2022'!C26,'12-2022'!C26))</f>
        <v>0.083123280088165</v>
      </c>
      <c r="D26" s="23">
        <f>+'01-2022'!D26+'02-2022'!D26+'03-2022'!D26+'04-2022'!D26+'05-2022'!D26+'06-2022'!D26+'07-2022'!D26+'08-2022'!D26+'09-2022'!D26+'10-2022'!D26+'11-2022'!D26+'12-2022'!D26</f>
        <v>20915.48</v>
      </c>
      <c r="E26" s="23">
        <f>+'01-2022'!E26+'02-2022'!E26+'03-2022'!E26+'04-2022'!E26+'05-2022'!E26+'06-2022'!E26+'07-2022'!E26+'08-2022'!E26+'09-2022'!E26+'10-2022'!E26+'11-2022'!E26+'12-2022'!E26</f>
        <v>4869.280000000001</v>
      </c>
      <c r="F26" s="23">
        <f>+'01-2022'!F26+'02-2022'!F26+'03-2022'!F26+'04-2022'!F26+'05-2022'!F26+'06-2022'!F26+'07-2022'!F26+'08-2022'!F26+'09-2022'!F26+'10-2022'!F26+'11-2022'!F26+'12-2022'!F26</f>
        <v>16046.2</v>
      </c>
      <c r="G26" s="23">
        <f>+'01-2022'!G26+'02-2022'!G26+'03-2022'!G26+'04-2022'!G26+'05-2022'!G26+'06-2022'!G26+'07-2022'!G26+'08-2022'!G26+'09-2022'!G26+'10-2022'!G26+'11-2022'!G26+'12-2022'!G26</f>
        <v>5725.7</v>
      </c>
      <c r="H26" s="23">
        <f>+'01-2022'!H26+'02-2022'!H26+'03-2022'!H26+'04-2022'!H26+'05-2022'!H26+'06-2022'!H26+'07-2022'!H26+'08-2022'!H26+'09-2022'!H26+'10-2022'!H26+'11-2022'!H26+'12-2022'!H26</f>
        <v>1145.1399999999999</v>
      </c>
      <c r="I26" s="23">
        <f>+'01-2022'!I26+'02-2022'!I26+'03-2022'!I26+'04-2022'!I26+'05-2022'!I26+'06-2022'!I26+'07-2022'!I26+'08-2022'!I26+'09-2022'!I26+'10-2022'!I26+'11-2022'!I26+'12-2022'!I26</f>
        <v>45.8</v>
      </c>
      <c r="J26" s="23">
        <f>+'01-2022'!J26+'02-2022'!J26+'03-2022'!J26+'04-2022'!J26+'05-2022'!J26+'06-2022'!J26+'07-2022'!J26+'08-2022'!J26+'09-2022'!J26+'10-2022'!J26+'11-2022'!J26+'12-2022'!J26</f>
        <v>4534.76</v>
      </c>
      <c r="K26" s="23">
        <f>+'01-2022'!K26+'02-2022'!K26+'03-2022'!K26+'04-2022'!K26+'05-2022'!K26+'06-2022'!K26+'07-2022'!K26+'08-2022'!K26+'09-2022'!K26+'10-2022'!K26+'11-2022'!K26+'12-2022'!K26</f>
        <v>692099.33</v>
      </c>
      <c r="L26" s="23">
        <f>+'01-2022'!L26+'02-2022'!L26+'03-2022'!L26+'04-2022'!L26+'05-2022'!L26+'06-2022'!L26+'07-2022'!L26+'08-2022'!L26+'09-2022'!L26+'10-2022'!L26+'11-2022'!L26+'12-2022'!L26</f>
        <v>145098.25</v>
      </c>
      <c r="M26" s="23">
        <f>+'01-2022'!M26+'02-2022'!M26+'03-2022'!M26+'04-2022'!M26+'05-2022'!M26+'06-2022'!M26+'07-2022'!M26+'08-2022'!M26+'09-2022'!M26+'10-2022'!M26+'11-2022'!M26+'12-2022'!M26</f>
        <v>547001.0800000001</v>
      </c>
      <c r="N26" s="31">
        <f t="shared" si="0"/>
        <v>567582.04</v>
      </c>
    </row>
    <row r="27" spans="1:14" ht="12.75">
      <c r="A27" s="9">
        <f>+'01-2022'!A27</f>
        <v>16</v>
      </c>
      <c r="B27" s="22" t="str">
        <f>+'01-2022'!B27</f>
        <v>ANAPOLIS</v>
      </c>
      <c r="C27" s="26">
        <f>+IF(ISERROR(('01-2022'!C27+'02-2022'!C27+'03-2022'!C27+'04-2022'!C27+'05-2022'!C27+'06-2022'!C27+'07-2022'!C27+'08-2022'!C27+'09-2022'!C27+'10-2022'!C27+'11-2022'!C27+'12-2022'!C27)/COUNTA('01-2022'!C27,'02-2022'!C27,'03-2022'!C27,'04-2022'!C27,'05-2022'!C27,'06-2022'!C27,'07-2022'!C27,'08-2022'!C27,'09-2022'!C27,'10-2022'!C27,'11-2022'!C27,'12-2022'!C27)),"",('01-2022'!C27+'02-2022'!C27+'03-2022'!C27+'04-2022'!C27+'05-2022'!C27+'06-2022'!C27+'07-2022'!C27+'08-2022'!C27+'09-2022'!C27+'10-2022'!C27+'11-2022'!C27+'12-2022'!C27)/COUNTA('01-2022'!C27,'02-2022'!C27,'03-2022'!C27,'04-2022'!C27,'05-2022'!C27,'06-2022'!C27,'07-2022'!C27,'08-2022'!C27,'09-2022'!C27,'10-2022'!C27,'11-2022'!C27,'12-2022'!C27))</f>
        <v>5.96745348028995</v>
      </c>
      <c r="D27" s="23">
        <f>+'01-2022'!D27+'02-2022'!D27+'03-2022'!D27+'04-2022'!D27+'05-2022'!D27+'06-2022'!D27+'07-2022'!D27+'08-2022'!D27+'09-2022'!D27+'10-2022'!D27+'11-2022'!D27+'12-2022'!D27</f>
        <v>7218188.4</v>
      </c>
      <c r="E27" s="23">
        <f>+'01-2022'!E27+'02-2022'!E27+'03-2022'!E27+'04-2022'!E27+'05-2022'!E27+'06-2022'!E27+'07-2022'!E27+'08-2022'!E27+'09-2022'!E27+'10-2022'!E27+'11-2022'!E27+'12-2022'!E27</f>
        <v>1387297.4100000001</v>
      </c>
      <c r="F27" s="23">
        <f>+'01-2022'!F27+'02-2022'!F27+'03-2022'!F27+'04-2022'!F27+'05-2022'!F27+'06-2022'!F27+'07-2022'!F27+'08-2022'!F27+'09-2022'!F27+'10-2022'!F27+'11-2022'!F27+'12-2022'!F27</f>
        <v>5830890.99</v>
      </c>
      <c r="G27" s="23">
        <f>+'01-2022'!G27+'02-2022'!G27+'03-2022'!G27+'04-2022'!G27+'05-2022'!G27+'06-2022'!G27+'07-2022'!G27+'08-2022'!G27+'09-2022'!G27+'10-2022'!G27+'11-2022'!G27+'12-2022'!G27</f>
        <v>411051.64</v>
      </c>
      <c r="H27" s="23">
        <f>+'01-2022'!H27+'02-2022'!H27+'03-2022'!H27+'04-2022'!H27+'05-2022'!H27+'06-2022'!H27+'07-2022'!H27+'08-2022'!H27+'09-2022'!H27+'10-2022'!H27+'11-2022'!H27+'12-2022'!H27</f>
        <v>82210.33</v>
      </c>
      <c r="I27" s="23">
        <f>+'01-2022'!I27+'02-2022'!I27+'03-2022'!I27+'04-2022'!I27+'05-2022'!I27+'06-2022'!I27+'07-2022'!I27+'08-2022'!I27+'09-2022'!I27+'10-2022'!I27+'11-2022'!I27+'12-2022'!I27</f>
        <v>3288.41</v>
      </c>
      <c r="J27" s="23">
        <f>+'01-2022'!J27+'02-2022'!J27+'03-2022'!J27+'04-2022'!J27+'05-2022'!J27+'06-2022'!J27+'07-2022'!J27+'08-2022'!J27+'09-2022'!J27+'10-2022'!J27+'11-2022'!J27+'12-2022'!J27</f>
        <v>325552.9</v>
      </c>
      <c r="K27" s="23">
        <f>+'01-2022'!K27+'02-2022'!K27+'03-2022'!K27+'04-2022'!K27+'05-2022'!K27+'06-2022'!K27+'07-2022'!K27+'08-2022'!K27+'09-2022'!K27+'10-2022'!K27+'11-2022'!K27+'12-2022'!K27</f>
        <v>49856644.269999996</v>
      </c>
      <c r="L27" s="23">
        <f>+'01-2022'!L27+'02-2022'!L27+'03-2022'!L27+'04-2022'!L27+'05-2022'!L27+'06-2022'!L27+'07-2022'!L27+'08-2022'!L27+'09-2022'!L27+'10-2022'!L27+'11-2022'!L27+'12-2022'!L27</f>
        <v>10578832.96</v>
      </c>
      <c r="M27" s="23">
        <f>+'01-2022'!M27+'02-2022'!M27+'03-2022'!M27+'04-2022'!M27+'05-2022'!M27+'06-2022'!M27+'07-2022'!M27+'08-2022'!M27+'09-2022'!M27+'10-2022'!M27+'11-2022'!M27+'12-2022'!M27</f>
        <v>39277811.31</v>
      </c>
      <c r="N27" s="31">
        <f t="shared" si="0"/>
        <v>45434255.2</v>
      </c>
    </row>
    <row r="28" spans="1:14" ht="12.75">
      <c r="A28" s="9">
        <f>+'01-2022'!A28</f>
        <v>17</v>
      </c>
      <c r="B28" s="22" t="str">
        <f>+'01-2022'!B28</f>
        <v>ANHANGUERA</v>
      </c>
      <c r="C28" s="26">
        <f>+IF(ISERROR(('01-2022'!C28+'02-2022'!C28+'03-2022'!C28+'04-2022'!C28+'05-2022'!C28+'06-2022'!C28+'07-2022'!C28+'08-2022'!C28+'09-2022'!C28+'10-2022'!C28+'11-2022'!C28+'12-2022'!C28)/COUNTA('01-2022'!C28,'02-2022'!C28,'03-2022'!C28,'04-2022'!C28,'05-2022'!C28,'06-2022'!C28,'07-2022'!C28,'08-2022'!C28,'09-2022'!C28,'10-2022'!C28,'11-2022'!C28,'12-2022'!C28)),"",('01-2022'!C28+'02-2022'!C28+'03-2022'!C28+'04-2022'!C28+'05-2022'!C28+'06-2022'!C28+'07-2022'!C28+'08-2022'!C28+'09-2022'!C28+'10-2022'!C28+'11-2022'!C28+'12-2022'!C28)/COUNTA('01-2022'!C28,'02-2022'!C28,'03-2022'!C28,'04-2022'!C28,'05-2022'!C28,'06-2022'!C28,'07-2022'!C28,'08-2022'!C28,'09-2022'!C28,'10-2022'!C28,'11-2022'!C28,'12-2022'!C28))</f>
        <v>0.042822417182395</v>
      </c>
      <c r="D28" s="23">
        <f>+'01-2022'!D28+'02-2022'!D28+'03-2022'!D28+'04-2022'!D28+'05-2022'!D28+'06-2022'!D28+'07-2022'!D28+'08-2022'!D28+'09-2022'!D28+'10-2022'!D28+'11-2022'!D28+'12-2022'!D28</f>
        <v>10789.12</v>
      </c>
      <c r="E28" s="23">
        <f>+'01-2022'!E28+'02-2022'!E28+'03-2022'!E28+'04-2022'!E28+'05-2022'!E28+'06-2022'!E28+'07-2022'!E28+'08-2022'!E28+'09-2022'!E28+'10-2022'!E28+'11-2022'!E28+'12-2022'!E28</f>
        <v>2130.9900000000002</v>
      </c>
      <c r="F28" s="23">
        <f>+'01-2022'!F28+'02-2022'!F28+'03-2022'!F28+'04-2022'!F28+'05-2022'!F28+'06-2022'!F28+'07-2022'!F28+'08-2022'!F28+'09-2022'!F28+'10-2022'!F28+'11-2022'!F28+'12-2022'!F28</f>
        <v>8658.13</v>
      </c>
      <c r="G28" s="23">
        <f>+'01-2022'!G28+'02-2022'!G28+'03-2022'!G28+'04-2022'!G28+'05-2022'!G28+'06-2022'!G28+'07-2022'!G28+'08-2022'!G28+'09-2022'!G28+'10-2022'!G28+'11-2022'!G28+'12-2022'!G28</f>
        <v>2949.71</v>
      </c>
      <c r="H28" s="23">
        <f>+'01-2022'!H28+'02-2022'!H28+'03-2022'!H28+'04-2022'!H28+'05-2022'!H28+'06-2022'!H28+'07-2022'!H28+'08-2022'!H28+'09-2022'!H28+'10-2022'!H28+'11-2022'!H28+'12-2022'!H28</f>
        <v>589.95</v>
      </c>
      <c r="I28" s="23">
        <f>+'01-2022'!I28+'02-2022'!I28+'03-2022'!I28+'04-2022'!I28+'05-2022'!I28+'06-2022'!I28+'07-2022'!I28+'08-2022'!I28+'09-2022'!I28+'10-2022'!I28+'11-2022'!I28+'12-2022'!I28</f>
        <v>23.6</v>
      </c>
      <c r="J28" s="23">
        <f>+'01-2022'!J28+'02-2022'!J28+'03-2022'!J28+'04-2022'!J28+'05-2022'!J28+'06-2022'!J28+'07-2022'!J28+'08-2022'!J28+'09-2022'!J28+'10-2022'!J28+'11-2022'!J28+'12-2022'!J28</f>
        <v>2336.16</v>
      </c>
      <c r="K28" s="23">
        <f>+'01-2022'!K28+'02-2022'!K28+'03-2022'!K28+'04-2022'!K28+'05-2022'!K28+'06-2022'!K28+'07-2022'!K28+'08-2022'!K28+'09-2022'!K28+'10-2022'!K28+'11-2022'!K28+'12-2022'!K28</f>
        <v>357601.67</v>
      </c>
      <c r="L28" s="23">
        <f>+'01-2022'!L28+'02-2022'!L28+'03-2022'!L28+'04-2022'!L28+'05-2022'!L28+'06-2022'!L28+'07-2022'!L28+'08-2022'!L28+'09-2022'!L28+'10-2022'!L28+'11-2022'!L28+'12-2022'!L28</f>
        <v>75752.54000000001</v>
      </c>
      <c r="M28" s="23">
        <f>+'01-2022'!M28+'02-2022'!M28+'03-2022'!M28+'04-2022'!M28+'05-2022'!M28+'06-2022'!M28+'07-2022'!M28+'08-2022'!M28+'09-2022'!M28+'10-2022'!M28+'11-2022'!M28+'12-2022'!M28</f>
        <v>281849.13</v>
      </c>
      <c r="N28" s="31">
        <f t="shared" si="0"/>
        <v>292843.42</v>
      </c>
    </row>
    <row r="29" spans="1:14" ht="12.75">
      <c r="A29" s="9">
        <f>+'01-2022'!A29</f>
        <v>18</v>
      </c>
      <c r="B29" s="22" t="str">
        <f>+'01-2022'!B29</f>
        <v>ANICUNS</v>
      </c>
      <c r="C29" s="26">
        <f>+IF(ISERROR(('01-2022'!C29+'02-2022'!C29+'03-2022'!C29+'04-2022'!C29+'05-2022'!C29+'06-2022'!C29+'07-2022'!C29+'08-2022'!C29+'09-2022'!C29+'10-2022'!C29+'11-2022'!C29+'12-2022'!C29)/COUNTA('01-2022'!C29,'02-2022'!C29,'03-2022'!C29,'04-2022'!C29,'05-2022'!C29,'06-2022'!C29,'07-2022'!C29,'08-2022'!C29,'09-2022'!C29,'10-2022'!C29,'11-2022'!C29,'12-2022'!C29)),"",('01-2022'!C29+'02-2022'!C29+'03-2022'!C29+'04-2022'!C29+'05-2022'!C29+'06-2022'!C29+'07-2022'!C29+'08-2022'!C29+'09-2022'!C29+'10-2022'!C29+'11-2022'!C29+'12-2022'!C29)/COUNTA('01-2022'!C29,'02-2022'!C29,'03-2022'!C29,'04-2022'!C29,'05-2022'!C29,'06-2022'!C29,'07-2022'!C29,'08-2022'!C29,'09-2022'!C29,'10-2022'!C29,'11-2022'!C29,'12-2022'!C29))</f>
        <v>0.205639786980712</v>
      </c>
      <c r="D29" s="23">
        <f>+'01-2022'!D29+'02-2022'!D29+'03-2022'!D29+'04-2022'!D29+'05-2022'!D29+'06-2022'!D29+'07-2022'!D29+'08-2022'!D29+'09-2022'!D29+'10-2022'!D29+'11-2022'!D29+'12-2022'!D29</f>
        <v>159283.08000000002</v>
      </c>
      <c r="E29" s="23">
        <f>+'01-2022'!E29+'02-2022'!E29+'03-2022'!E29+'04-2022'!E29+'05-2022'!E29+'06-2022'!E29+'07-2022'!E29+'08-2022'!E29+'09-2022'!E29+'10-2022'!E29+'11-2022'!E29+'12-2022'!E29</f>
        <v>34232.74</v>
      </c>
      <c r="F29" s="23">
        <f>+'01-2022'!F29+'02-2022'!F29+'03-2022'!F29+'04-2022'!F29+'05-2022'!F29+'06-2022'!F29+'07-2022'!F29+'08-2022'!F29+'09-2022'!F29+'10-2022'!F29+'11-2022'!F29+'12-2022'!F29</f>
        <v>125050.34</v>
      </c>
      <c r="G29" s="23">
        <f>+'01-2022'!G29+'02-2022'!G29+'03-2022'!G29+'04-2022'!G29+'05-2022'!G29+'06-2022'!G29+'07-2022'!G29+'08-2022'!G29+'09-2022'!G29+'10-2022'!G29+'11-2022'!G29+'12-2022'!G29</f>
        <v>14164.93</v>
      </c>
      <c r="H29" s="23">
        <f>+'01-2022'!H29+'02-2022'!H29+'03-2022'!H29+'04-2022'!H29+'05-2022'!H29+'06-2022'!H29+'07-2022'!H29+'08-2022'!H29+'09-2022'!H29+'10-2022'!H29+'11-2022'!H29+'12-2022'!H29</f>
        <v>2832.99</v>
      </c>
      <c r="I29" s="23">
        <f>+'01-2022'!I29+'02-2022'!I29+'03-2022'!I29+'04-2022'!I29+'05-2022'!I29+'06-2022'!I29+'07-2022'!I29+'08-2022'!I29+'09-2022'!I29+'10-2022'!I29+'11-2022'!I29+'12-2022'!I29</f>
        <v>113.32</v>
      </c>
      <c r="J29" s="23">
        <f>+'01-2022'!J29+'02-2022'!J29+'03-2022'!J29+'04-2022'!J29+'05-2022'!J29+'06-2022'!J29+'07-2022'!J29+'08-2022'!J29+'09-2022'!J29+'10-2022'!J29+'11-2022'!J29+'12-2022'!J29</f>
        <v>11218.62</v>
      </c>
      <c r="K29" s="23">
        <f>+'01-2022'!K29+'02-2022'!K29+'03-2022'!K29+'04-2022'!K29+'05-2022'!K29+'06-2022'!K29+'07-2022'!K29+'08-2022'!K29+'09-2022'!K29+'10-2022'!K29+'11-2022'!K29+'12-2022'!K29</f>
        <v>1721315.29</v>
      </c>
      <c r="L29" s="23">
        <f>+'01-2022'!L29+'02-2022'!L29+'03-2022'!L29+'04-2022'!L29+'05-2022'!L29+'06-2022'!L29+'07-2022'!L29+'08-2022'!L29+'09-2022'!L29+'10-2022'!L29+'11-2022'!L29+'12-2022'!L29</f>
        <v>367633.6</v>
      </c>
      <c r="M29" s="23">
        <f>+'01-2022'!M29+'02-2022'!M29+'03-2022'!M29+'04-2022'!M29+'05-2022'!M29+'06-2022'!M29+'07-2022'!M29+'08-2022'!M29+'09-2022'!M29+'10-2022'!M29+'11-2022'!M29+'12-2022'!M29</f>
        <v>1353681.69</v>
      </c>
      <c r="N29" s="31">
        <f t="shared" si="0"/>
        <v>1489950.65</v>
      </c>
    </row>
    <row r="30" spans="1:14" ht="12.75">
      <c r="A30" s="9">
        <f>+'01-2022'!A30</f>
        <v>19</v>
      </c>
      <c r="B30" s="22" t="str">
        <f>+'01-2022'!B30</f>
        <v>APARECIDA DE GOIANIA</v>
      </c>
      <c r="C30" s="26">
        <f>+IF(ISERROR(('01-2022'!C30+'02-2022'!C30+'03-2022'!C30+'04-2022'!C30+'05-2022'!C30+'06-2022'!C30+'07-2022'!C30+'08-2022'!C30+'09-2022'!C30+'10-2022'!C30+'11-2022'!C30+'12-2022'!C30)/COUNTA('01-2022'!C30,'02-2022'!C30,'03-2022'!C30,'04-2022'!C30,'05-2022'!C30,'06-2022'!C30,'07-2022'!C30,'08-2022'!C30,'09-2022'!C30,'10-2022'!C30,'11-2022'!C30,'12-2022'!C30)),"",('01-2022'!C30+'02-2022'!C30+'03-2022'!C30+'04-2022'!C30+'05-2022'!C30+'06-2022'!C30+'07-2022'!C30+'08-2022'!C30+'09-2022'!C30+'10-2022'!C30+'11-2022'!C30+'12-2022'!C30)/COUNTA('01-2022'!C30,'02-2022'!C30,'03-2022'!C30,'04-2022'!C30,'05-2022'!C30,'06-2022'!C30,'07-2022'!C30,'08-2022'!C30,'09-2022'!C30,'10-2022'!C30,'11-2022'!C30,'12-2022'!C30))</f>
        <v>5.12260630214644</v>
      </c>
      <c r="D30" s="23">
        <f>+'01-2022'!D30+'02-2022'!D30+'03-2022'!D30+'04-2022'!D30+'05-2022'!D30+'06-2022'!D30+'07-2022'!D30+'08-2022'!D30+'09-2022'!D30+'10-2022'!D30+'11-2022'!D30+'12-2022'!D30</f>
        <v>7150306.91</v>
      </c>
      <c r="E30" s="23">
        <f>+'01-2022'!E30+'02-2022'!E30+'03-2022'!E30+'04-2022'!E30+'05-2022'!E30+'06-2022'!E30+'07-2022'!E30+'08-2022'!E30+'09-2022'!E30+'10-2022'!E30+'11-2022'!E30+'12-2022'!E30</f>
        <v>1365780.46</v>
      </c>
      <c r="F30" s="23">
        <f>+'01-2022'!F30+'02-2022'!F30+'03-2022'!F30+'04-2022'!F30+'05-2022'!F30+'06-2022'!F30+'07-2022'!F30+'08-2022'!F30+'09-2022'!F30+'10-2022'!F30+'11-2022'!F30+'12-2022'!F30</f>
        <v>5784526.449999999</v>
      </c>
      <c r="G30" s="23">
        <f>+'01-2022'!G30+'02-2022'!G30+'03-2022'!G30+'04-2022'!G30+'05-2022'!G30+'06-2022'!G30+'07-2022'!G30+'08-2022'!G30+'09-2022'!G30+'10-2022'!G30+'11-2022'!G30+'12-2022'!G30</f>
        <v>352856.67000000004</v>
      </c>
      <c r="H30" s="23">
        <f>+'01-2022'!H30+'02-2022'!H30+'03-2022'!H30+'04-2022'!H30+'05-2022'!H30+'06-2022'!H30+'07-2022'!H30+'08-2022'!H30+'09-2022'!H30+'10-2022'!H30+'11-2022'!H30+'12-2022'!H30</f>
        <v>70571.34</v>
      </c>
      <c r="I30" s="23">
        <f>+'01-2022'!I30+'02-2022'!I30+'03-2022'!I30+'04-2022'!I30+'05-2022'!I30+'06-2022'!I30+'07-2022'!I30+'08-2022'!I30+'09-2022'!I30+'10-2022'!I30+'11-2022'!I30+'12-2022'!I30</f>
        <v>2822.85</v>
      </c>
      <c r="J30" s="23">
        <f>+'01-2022'!J30+'02-2022'!J30+'03-2022'!J30+'04-2022'!J30+'05-2022'!J30+'06-2022'!J30+'07-2022'!J30+'08-2022'!J30+'09-2022'!J30+'10-2022'!J30+'11-2022'!J30+'12-2022'!J30</f>
        <v>279462.48</v>
      </c>
      <c r="K30" s="23">
        <f>+'01-2022'!K30+'02-2022'!K30+'03-2022'!K30+'04-2022'!K30+'05-2022'!K30+'06-2022'!K30+'07-2022'!K30+'08-2022'!K30+'09-2022'!K30+'10-2022'!K30+'11-2022'!K30+'12-2022'!K30</f>
        <v>42783831.93</v>
      </c>
      <c r="L30" s="23">
        <f>+'01-2022'!L30+'02-2022'!L30+'03-2022'!L30+'04-2022'!L30+'05-2022'!L30+'06-2022'!L30+'07-2022'!L30+'08-2022'!L30+'09-2022'!L30+'10-2022'!L30+'11-2022'!L30+'12-2022'!L30</f>
        <v>9067513.34</v>
      </c>
      <c r="M30" s="23">
        <f>+'01-2022'!M30+'02-2022'!M30+'03-2022'!M30+'04-2022'!M30+'05-2022'!M30+'06-2022'!M30+'07-2022'!M30+'08-2022'!M30+'09-2022'!M30+'10-2022'!M30+'11-2022'!M30+'12-2022'!M30</f>
        <v>33716318.59</v>
      </c>
      <c r="N30" s="31">
        <f t="shared" si="0"/>
        <v>39780307.52</v>
      </c>
    </row>
    <row r="31" spans="1:14" ht="12.75">
      <c r="A31" s="9">
        <f>+'01-2022'!A31</f>
        <v>20</v>
      </c>
      <c r="B31" s="22" t="str">
        <f>+'01-2022'!B31</f>
        <v>APARECIDA DO RIO DOCE</v>
      </c>
      <c r="C31" s="26">
        <f>+IF(ISERROR(('01-2022'!C31+'02-2022'!C31+'03-2022'!C31+'04-2022'!C31+'05-2022'!C31+'06-2022'!C31+'07-2022'!C31+'08-2022'!C31+'09-2022'!C31+'10-2022'!C31+'11-2022'!C31+'12-2022'!C31)/COUNTA('01-2022'!C31,'02-2022'!C31,'03-2022'!C31,'04-2022'!C31,'05-2022'!C31,'06-2022'!C31,'07-2022'!C31,'08-2022'!C31,'09-2022'!C31,'10-2022'!C31,'11-2022'!C31,'12-2022'!C31)),"",('01-2022'!C31+'02-2022'!C31+'03-2022'!C31+'04-2022'!C31+'05-2022'!C31+'06-2022'!C31+'07-2022'!C31+'08-2022'!C31+'09-2022'!C31+'10-2022'!C31+'11-2022'!C31+'12-2022'!C31)/COUNTA('01-2022'!C31,'02-2022'!C31,'03-2022'!C31,'04-2022'!C31,'05-2022'!C31,'06-2022'!C31,'07-2022'!C31,'08-2022'!C31,'09-2022'!C31,'10-2022'!C31,'11-2022'!C31,'12-2022'!C31))</f>
        <v>0.124338930210546</v>
      </c>
      <c r="D31" s="23">
        <f>+'01-2022'!D31+'02-2022'!D31+'03-2022'!D31+'04-2022'!D31+'05-2022'!D31+'06-2022'!D31+'07-2022'!D31+'08-2022'!D31+'09-2022'!D31+'10-2022'!D31+'11-2022'!D31+'12-2022'!D31</f>
        <v>29333.91</v>
      </c>
      <c r="E31" s="23">
        <f>+'01-2022'!E31+'02-2022'!E31+'03-2022'!E31+'04-2022'!E31+'05-2022'!E31+'06-2022'!E31+'07-2022'!E31+'08-2022'!E31+'09-2022'!E31+'10-2022'!E31+'11-2022'!E31+'12-2022'!E31</f>
        <v>5771.5199999999995</v>
      </c>
      <c r="F31" s="23">
        <f>+'01-2022'!F31+'02-2022'!F31+'03-2022'!F31+'04-2022'!F31+'05-2022'!F31+'06-2022'!F31+'07-2022'!F31+'08-2022'!F31+'09-2022'!F31+'10-2022'!F31+'11-2022'!F31+'12-2022'!F31</f>
        <v>23562.39</v>
      </c>
      <c r="G31" s="23">
        <f>+'01-2022'!G31+'02-2022'!G31+'03-2022'!G31+'04-2022'!G31+'05-2022'!G31+'06-2022'!G31+'07-2022'!G31+'08-2022'!G31+'09-2022'!G31+'10-2022'!G31+'11-2022'!G31+'12-2022'!G31</f>
        <v>8564.75</v>
      </c>
      <c r="H31" s="23">
        <f>+'01-2022'!H31+'02-2022'!H31+'03-2022'!H31+'04-2022'!H31+'05-2022'!H31+'06-2022'!H31+'07-2022'!H31+'08-2022'!H31+'09-2022'!H31+'10-2022'!H31+'11-2022'!H31+'12-2022'!H31</f>
        <v>1712.9499999999998</v>
      </c>
      <c r="I31" s="23">
        <f>+'01-2022'!I31+'02-2022'!I31+'03-2022'!I31+'04-2022'!I31+'05-2022'!I31+'06-2022'!I31+'07-2022'!I31+'08-2022'!I31+'09-2022'!I31+'10-2022'!I31+'11-2022'!I31+'12-2022'!I31</f>
        <v>68.52</v>
      </c>
      <c r="J31" s="23">
        <f>+'01-2022'!J31+'02-2022'!J31+'03-2022'!J31+'04-2022'!J31+'05-2022'!J31+'06-2022'!J31+'07-2022'!J31+'08-2022'!J31+'09-2022'!J31+'10-2022'!J31+'11-2022'!J31+'12-2022'!J31</f>
        <v>6783.280000000001</v>
      </c>
      <c r="K31" s="23">
        <f>+'01-2022'!K31+'02-2022'!K31+'03-2022'!K31+'04-2022'!K31+'05-2022'!K31+'06-2022'!K31+'07-2022'!K31+'08-2022'!K31+'09-2022'!K31+'10-2022'!K31+'11-2022'!K31+'12-2022'!K31</f>
        <v>1037154.49</v>
      </c>
      <c r="L31" s="23">
        <f>+'01-2022'!L31+'02-2022'!L31+'03-2022'!L31+'04-2022'!L31+'05-2022'!L31+'06-2022'!L31+'07-2022'!L31+'08-2022'!L31+'09-2022'!L31+'10-2022'!L31+'11-2022'!L31+'12-2022'!L31</f>
        <v>218836.91999999998</v>
      </c>
      <c r="M31" s="23">
        <f>+'01-2022'!M31+'02-2022'!M31+'03-2022'!M31+'04-2022'!M31+'05-2022'!M31+'06-2022'!M31+'07-2022'!M31+'08-2022'!M31+'09-2022'!M31+'10-2022'!M31+'11-2022'!M31+'12-2022'!M31</f>
        <v>818317.57</v>
      </c>
      <c r="N31" s="31">
        <f t="shared" si="0"/>
        <v>848663.24</v>
      </c>
    </row>
    <row r="32" spans="1:14" ht="12.75">
      <c r="A32" s="9">
        <f>+'01-2022'!A32</f>
        <v>21</v>
      </c>
      <c r="B32" s="22" t="str">
        <f>+'01-2022'!B32</f>
        <v>APORE</v>
      </c>
      <c r="C32" s="26">
        <f>+IF(ISERROR(('01-2022'!C32+'02-2022'!C32+'03-2022'!C32+'04-2022'!C32+'05-2022'!C32+'06-2022'!C32+'07-2022'!C32+'08-2022'!C32+'09-2022'!C32+'10-2022'!C32+'11-2022'!C32+'12-2022'!C32)/COUNTA('01-2022'!C32,'02-2022'!C32,'03-2022'!C32,'04-2022'!C32,'05-2022'!C32,'06-2022'!C32,'07-2022'!C32,'08-2022'!C32,'09-2022'!C32,'10-2022'!C32,'11-2022'!C32,'12-2022'!C32)),"",('01-2022'!C32+'02-2022'!C32+'03-2022'!C32+'04-2022'!C32+'05-2022'!C32+'06-2022'!C32+'07-2022'!C32+'08-2022'!C32+'09-2022'!C32+'10-2022'!C32+'11-2022'!C32+'12-2022'!C32)/COUNTA('01-2022'!C32,'02-2022'!C32,'03-2022'!C32,'04-2022'!C32,'05-2022'!C32,'06-2022'!C32,'07-2022'!C32,'08-2022'!C32,'09-2022'!C32,'10-2022'!C32,'11-2022'!C32,'12-2022'!C32))</f>
        <v>0.244869999044069</v>
      </c>
      <c r="D32" s="23">
        <f>+'01-2022'!D32+'02-2022'!D32+'03-2022'!D32+'04-2022'!D32+'05-2022'!D32+'06-2022'!D32+'07-2022'!D32+'08-2022'!D32+'09-2022'!D32+'10-2022'!D32+'11-2022'!D32+'12-2022'!D32</f>
        <v>48273.37</v>
      </c>
      <c r="E32" s="23">
        <f>+'01-2022'!E32+'02-2022'!E32+'03-2022'!E32+'04-2022'!E32+'05-2022'!E32+'06-2022'!E32+'07-2022'!E32+'08-2022'!E32+'09-2022'!E32+'10-2022'!E32+'11-2022'!E32+'12-2022'!E32</f>
        <v>9249.06</v>
      </c>
      <c r="F32" s="23">
        <f>+'01-2022'!F32+'02-2022'!F32+'03-2022'!F32+'04-2022'!F32+'05-2022'!F32+'06-2022'!F32+'07-2022'!F32+'08-2022'!F32+'09-2022'!F32+'10-2022'!F32+'11-2022'!F32+'12-2022'!F32</f>
        <v>39024.31</v>
      </c>
      <c r="G32" s="23">
        <f>+'01-2022'!G32+'02-2022'!G32+'03-2022'!G32+'04-2022'!G32+'05-2022'!G32+'06-2022'!G32+'07-2022'!G32+'08-2022'!G32+'09-2022'!G32+'10-2022'!G32+'11-2022'!G32+'12-2022'!G32</f>
        <v>16867.2</v>
      </c>
      <c r="H32" s="23">
        <f>+'01-2022'!H32+'02-2022'!H32+'03-2022'!H32+'04-2022'!H32+'05-2022'!H32+'06-2022'!H32+'07-2022'!H32+'08-2022'!H32+'09-2022'!H32+'10-2022'!H32+'11-2022'!H32+'12-2022'!H32</f>
        <v>3373.4399999999996</v>
      </c>
      <c r="I32" s="23">
        <f>+'01-2022'!I32+'02-2022'!I32+'03-2022'!I32+'04-2022'!I32+'05-2022'!I32+'06-2022'!I32+'07-2022'!I32+'08-2022'!I32+'09-2022'!I32+'10-2022'!I32+'11-2022'!I32+'12-2022'!I32</f>
        <v>134.93</v>
      </c>
      <c r="J32" s="23">
        <f>+'01-2022'!J32+'02-2022'!J32+'03-2022'!J32+'04-2022'!J32+'05-2022'!J32+'06-2022'!J32+'07-2022'!J32+'08-2022'!J32+'09-2022'!J32+'10-2022'!J32+'11-2022'!J32+'12-2022'!J32</f>
        <v>13358.83</v>
      </c>
      <c r="K32" s="23">
        <f>+'01-2022'!K32+'02-2022'!K32+'03-2022'!K32+'04-2022'!K32+'05-2022'!K32+'06-2022'!K32+'07-2022'!K32+'08-2022'!K32+'09-2022'!K32+'10-2022'!K32+'11-2022'!K32+'12-2022'!K32</f>
        <v>2048630.92</v>
      </c>
      <c r="L32" s="23">
        <f>+'01-2022'!L32+'02-2022'!L32+'03-2022'!L32+'04-2022'!L32+'05-2022'!L32+'06-2022'!L32+'07-2022'!L32+'08-2022'!L32+'09-2022'!L32+'10-2022'!L32+'11-2022'!L32+'12-2022'!L32</f>
        <v>436757.57</v>
      </c>
      <c r="M32" s="23">
        <f>+'01-2022'!M32+'02-2022'!M32+'03-2022'!M32+'04-2022'!M32+'05-2022'!M32+'06-2022'!M32+'07-2022'!M32+'08-2022'!M32+'09-2022'!M32+'10-2022'!M32+'11-2022'!M32+'12-2022'!M32</f>
        <v>1611873.35</v>
      </c>
      <c r="N32" s="31">
        <f t="shared" si="0"/>
        <v>1664256.49</v>
      </c>
    </row>
    <row r="33" spans="1:14" ht="12.75">
      <c r="A33" s="9">
        <f>+'01-2022'!A33</f>
        <v>22</v>
      </c>
      <c r="B33" s="22" t="str">
        <f>+'01-2022'!B33</f>
        <v>ARACU</v>
      </c>
      <c r="C33" s="26">
        <f>+IF(ISERROR(('01-2022'!C33+'02-2022'!C33+'03-2022'!C33+'04-2022'!C33+'05-2022'!C33+'06-2022'!C33+'07-2022'!C33+'08-2022'!C33+'09-2022'!C33+'10-2022'!C33+'11-2022'!C33+'12-2022'!C33)/COUNTA('01-2022'!C33,'02-2022'!C33,'03-2022'!C33,'04-2022'!C33,'05-2022'!C33,'06-2022'!C33,'07-2022'!C33,'08-2022'!C33,'09-2022'!C33,'10-2022'!C33,'11-2022'!C33,'12-2022'!C33)),"",('01-2022'!C33+'02-2022'!C33+'03-2022'!C33+'04-2022'!C33+'05-2022'!C33+'06-2022'!C33+'07-2022'!C33+'08-2022'!C33+'09-2022'!C33+'10-2022'!C33+'11-2022'!C33+'12-2022'!C33)/COUNTA('01-2022'!C33,'02-2022'!C33,'03-2022'!C33,'04-2022'!C33,'05-2022'!C33,'06-2022'!C33,'07-2022'!C33,'08-2022'!C33,'09-2022'!C33,'10-2022'!C33,'11-2022'!C33,'12-2022'!C33))</f>
        <v>0.057660341181763</v>
      </c>
      <c r="D33" s="23">
        <f>+'01-2022'!D33+'02-2022'!D33+'03-2022'!D33+'04-2022'!D33+'05-2022'!D33+'06-2022'!D33+'07-2022'!D33+'08-2022'!D33+'09-2022'!D33+'10-2022'!D33+'11-2022'!D33+'12-2022'!D33</f>
        <v>26193.550000000003</v>
      </c>
      <c r="E33" s="23">
        <f>+'01-2022'!E33+'02-2022'!E33+'03-2022'!E33+'04-2022'!E33+'05-2022'!E33+'06-2022'!E33+'07-2022'!E33+'08-2022'!E33+'09-2022'!E33+'10-2022'!E33+'11-2022'!E33+'12-2022'!E33</f>
        <v>5563.049999999999</v>
      </c>
      <c r="F33" s="23">
        <f>+'01-2022'!F33+'02-2022'!F33+'03-2022'!F33+'04-2022'!F33+'05-2022'!F33+'06-2022'!F33+'07-2022'!F33+'08-2022'!F33+'09-2022'!F33+'10-2022'!F33+'11-2022'!F33+'12-2022'!F33</f>
        <v>20630.5</v>
      </c>
      <c r="G33" s="23">
        <f>+'01-2022'!G33+'02-2022'!G33+'03-2022'!G33+'04-2022'!G33+'05-2022'!G33+'06-2022'!G33+'07-2022'!G33+'08-2022'!G33+'09-2022'!G33+'10-2022'!G33+'11-2022'!G33+'12-2022'!G33</f>
        <v>3971.79</v>
      </c>
      <c r="H33" s="23">
        <f>+'01-2022'!H33+'02-2022'!H33+'03-2022'!H33+'04-2022'!H33+'05-2022'!H33+'06-2022'!H33+'07-2022'!H33+'08-2022'!H33+'09-2022'!H33+'10-2022'!H33+'11-2022'!H33+'12-2022'!H33</f>
        <v>794.36</v>
      </c>
      <c r="I33" s="23">
        <f>+'01-2022'!I33+'02-2022'!I33+'03-2022'!I33+'04-2022'!I33+'05-2022'!I33+'06-2022'!I33+'07-2022'!I33+'08-2022'!I33+'09-2022'!I33+'10-2022'!I33+'11-2022'!I33+'12-2022'!I33</f>
        <v>31.78</v>
      </c>
      <c r="J33" s="23">
        <f>+'01-2022'!J33+'02-2022'!J33+'03-2022'!J33+'04-2022'!J33+'05-2022'!J33+'06-2022'!J33+'07-2022'!J33+'08-2022'!J33+'09-2022'!J33+'10-2022'!J33+'11-2022'!J33+'12-2022'!J33</f>
        <v>3145.65</v>
      </c>
      <c r="K33" s="23">
        <f>+'01-2022'!K33+'02-2022'!K33+'03-2022'!K33+'04-2022'!K33+'05-2022'!K33+'06-2022'!K33+'07-2022'!K33+'08-2022'!K33+'09-2022'!K33+'10-2022'!K33+'11-2022'!K33+'12-2022'!K33</f>
        <v>480922.2</v>
      </c>
      <c r="L33" s="23">
        <f>+'01-2022'!L33+'02-2022'!L33+'03-2022'!L33+'04-2022'!L33+'05-2022'!L33+'06-2022'!L33+'07-2022'!L33+'08-2022'!L33+'09-2022'!L33+'10-2022'!L33+'11-2022'!L33+'12-2022'!L33</f>
        <v>101441.75</v>
      </c>
      <c r="M33" s="23">
        <f>+'01-2022'!M33+'02-2022'!M33+'03-2022'!M33+'04-2022'!M33+'05-2022'!M33+'06-2022'!M33+'07-2022'!M33+'08-2022'!M33+'09-2022'!M33+'10-2022'!M33+'11-2022'!M33+'12-2022'!M33</f>
        <v>379480.45</v>
      </c>
      <c r="N33" s="31">
        <f t="shared" si="0"/>
        <v>403256.60000000003</v>
      </c>
    </row>
    <row r="34" spans="1:14" ht="12.75">
      <c r="A34" s="9">
        <f>+'01-2022'!A34</f>
        <v>23</v>
      </c>
      <c r="B34" s="22" t="str">
        <f>+'01-2022'!B34</f>
        <v>ARAGARCAS</v>
      </c>
      <c r="C34" s="26">
        <f>+IF(ISERROR(('01-2022'!C34+'02-2022'!C34+'03-2022'!C34+'04-2022'!C34+'05-2022'!C34+'06-2022'!C34+'07-2022'!C34+'08-2022'!C34+'09-2022'!C34+'10-2022'!C34+'11-2022'!C34+'12-2022'!C34)/COUNTA('01-2022'!C34,'02-2022'!C34,'03-2022'!C34,'04-2022'!C34,'05-2022'!C34,'06-2022'!C34,'07-2022'!C34,'08-2022'!C34,'09-2022'!C34,'10-2022'!C34,'11-2022'!C34,'12-2022'!C34)),"",('01-2022'!C34+'02-2022'!C34+'03-2022'!C34+'04-2022'!C34+'05-2022'!C34+'06-2022'!C34+'07-2022'!C34+'08-2022'!C34+'09-2022'!C34+'10-2022'!C34+'11-2022'!C34+'12-2022'!C34)/COUNTA('01-2022'!C34,'02-2022'!C34,'03-2022'!C34,'04-2022'!C34,'05-2022'!C34,'06-2022'!C34,'07-2022'!C34,'08-2022'!C34,'09-2022'!C34,'10-2022'!C34,'11-2022'!C34,'12-2022'!C34))</f>
        <v>0.101679792196815</v>
      </c>
      <c r="D34" s="23">
        <f>+'01-2022'!D34+'02-2022'!D34+'03-2022'!D34+'04-2022'!D34+'05-2022'!D34+'06-2022'!D34+'07-2022'!D34+'08-2022'!D34+'09-2022'!D34+'10-2022'!D34+'11-2022'!D34+'12-2022'!D34</f>
        <v>277906.51</v>
      </c>
      <c r="E34" s="23">
        <f>+'01-2022'!E34+'02-2022'!E34+'03-2022'!E34+'04-2022'!E34+'05-2022'!E34+'06-2022'!E34+'07-2022'!E34+'08-2022'!E34+'09-2022'!E34+'10-2022'!E34+'11-2022'!E34+'12-2022'!E34</f>
        <v>52082.07</v>
      </c>
      <c r="F34" s="23">
        <f>+'01-2022'!F34+'02-2022'!F34+'03-2022'!F34+'04-2022'!F34+'05-2022'!F34+'06-2022'!F34+'07-2022'!F34+'08-2022'!F34+'09-2022'!F34+'10-2022'!F34+'11-2022'!F34+'12-2022'!F34</f>
        <v>225824.44</v>
      </c>
      <c r="G34" s="23">
        <f>+'01-2022'!G34+'02-2022'!G34+'03-2022'!G34+'04-2022'!G34+'05-2022'!G34+'06-2022'!G34+'07-2022'!G34+'08-2022'!G34+'09-2022'!G34+'10-2022'!G34+'11-2022'!G34+'12-2022'!G34</f>
        <v>7003.92</v>
      </c>
      <c r="H34" s="23">
        <f>+'01-2022'!H34+'02-2022'!H34+'03-2022'!H34+'04-2022'!H34+'05-2022'!H34+'06-2022'!H34+'07-2022'!H34+'08-2022'!H34+'09-2022'!H34+'10-2022'!H34+'11-2022'!H34+'12-2022'!H34</f>
        <v>1400.78</v>
      </c>
      <c r="I34" s="23">
        <f>+'01-2022'!I34+'02-2022'!I34+'03-2022'!I34+'04-2022'!I34+'05-2022'!I34+'06-2022'!I34+'07-2022'!I34+'08-2022'!I34+'09-2022'!I34+'10-2022'!I34+'11-2022'!I34+'12-2022'!I34</f>
        <v>56.03</v>
      </c>
      <c r="J34" s="23">
        <f>+'01-2022'!J34+'02-2022'!J34+'03-2022'!J34+'04-2022'!J34+'05-2022'!J34+'06-2022'!J34+'07-2022'!J34+'08-2022'!J34+'09-2022'!J34+'10-2022'!J34+'11-2022'!J34+'12-2022'!J34</f>
        <v>5547.11</v>
      </c>
      <c r="K34" s="23">
        <f>+'01-2022'!K34+'02-2022'!K34+'03-2022'!K34+'04-2022'!K34+'05-2022'!K34+'06-2022'!K34+'07-2022'!K34+'08-2022'!K34+'09-2022'!K34+'10-2022'!K34+'11-2022'!K34+'12-2022'!K34</f>
        <v>848668.2</v>
      </c>
      <c r="L34" s="23">
        <f>+'01-2022'!L34+'02-2022'!L34+'03-2022'!L34+'04-2022'!L34+'05-2022'!L34+'06-2022'!L34+'07-2022'!L34+'08-2022'!L34+'09-2022'!L34+'10-2022'!L34+'11-2022'!L34+'12-2022'!L34</f>
        <v>179452.71999999997</v>
      </c>
      <c r="M34" s="23">
        <f>+'01-2022'!M34+'02-2022'!M34+'03-2022'!M34+'04-2022'!M34+'05-2022'!M34+'06-2022'!M34+'07-2022'!M34+'08-2022'!M34+'09-2022'!M34+'10-2022'!M34+'11-2022'!M34+'12-2022'!M34</f>
        <v>669215.48</v>
      </c>
      <c r="N34" s="31">
        <f t="shared" si="0"/>
        <v>900587.03</v>
      </c>
    </row>
    <row r="35" spans="1:14" ht="12.75">
      <c r="A35" s="9">
        <f>+'01-2022'!A35</f>
        <v>24</v>
      </c>
      <c r="B35" s="22" t="str">
        <f>+'01-2022'!B35</f>
        <v>ARAGOIANIA</v>
      </c>
      <c r="C35" s="26">
        <f>+IF(ISERROR(('01-2022'!C35+'02-2022'!C35+'03-2022'!C35+'04-2022'!C35+'05-2022'!C35+'06-2022'!C35+'07-2022'!C35+'08-2022'!C35+'09-2022'!C35+'10-2022'!C35+'11-2022'!C35+'12-2022'!C35)/COUNTA('01-2022'!C35,'02-2022'!C35,'03-2022'!C35,'04-2022'!C35,'05-2022'!C35,'06-2022'!C35,'07-2022'!C35,'08-2022'!C35,'09-2022'!C35,'10-2022'!C35,'11-2022'!C35,'12-2022'!C35)),"",('01-2022'!C35+'02-2022'!C35+'03-2022'!C35+'04-2022'!C35+'05-2022'!C35+'06-2022'!C35+'07-2022'!C35+'08-2022'!C35+'09-2022'!C35+'10-2022'!C35+'11-2022'!C35+'12-2022'!C35)/COUNTA('01-2022'!C35,'02-2022'!C35,'03-2022'!C35,'04-2022'!C35,'05-2022'!C35,'06-2022'!C35,'07-2022'!C35,'08-2022'!C35,'09-2022'!C35,'10-2022'!C35,'11-2022'!C35,'12-2022'!C35))</f>
        <v>0.105569512318913</v>
      </c>
      <c r="D35" s="23">
        <f>+'01-2022'!D35+'02-2022'!D35+'03-2022'!D35+'04-2022'!D35+'05-2022'!D35+'06-2022'!D35+'07-2022'!D35+'08-2022'!D35+'09-2022'!D35+'10-2022'!D35+'11-2022'!D35+'12-2022'!D35</f>
        <v>72820.48</v>
      </c>
      <c r="E35" s="23">
        <f>+'01-2022'!E35+'02-2022'!E35+'03-2022'!E35+'04-2022'!E35+'05-2022'!E35+'06-2022'!E35+'07-2022'!E35+'08-2022'!E35+'09-2022'!E35+'10-2022'!E35+'11-2022'!E35+'12-2022'!E35</f>
        <v>13596.2</v>
      </c>
      <c r="F35" s="23">
        <f>+'01-2022'!F35+'02-2022'!F35+'03-2022'!F35+'04-2022'!F35+'05-2022'!F35+'06-2022'!F35+'07-2022'!F35+'08-2022'!F35+'09-2022'!F35+'10-2022'!F35+'11-2022'!F35+'12-2022'!F35</f>
        <v>59224.28</v>
      </c>
      <c r="G35" s="23">
        <f>+'01-2022'!G35+'02-2022'!G35+'03-2022'!G35+'04-2022'!G35+'05-2022'!G35+'06-2022'!G35+'07-2022'!G35+'08-2022'!G35+'09-2022'!G35+'10-2022'!G35+'11-2022'!G35+'12-2022'!G35</f>
        <v>7271.87</v>
      </c>
      <c r="H35" s="23">
        <f>+'01-2022'!H35+'02-2022'!H35+'03-2022'!H35+'04-2022'!H35+'05-2022'!H35+'06-2022'!H35+'07-2022'!H35+'08-2022'!H35+'09-2022'!H35+'10-2022'!H35+'11-2022'!H35+'12-2022'!H35</f>
        <v>1454.38</v>
      </c>
      <c r="I35" s="23">
        <f>+'01-2022'!I35+'02-2022'!I35+'03-2022'!I35+'04-2022'!I35+'05-2022'!I35+'06-2022'!I35+'07-2022'!I35+'08-2022'!I35+'09-2022'!I35+'10-2022'!I35+'11-2022'!I35+'12-2022'!I35</f>
        <v>58.17</v>
      </c>
      <c r="J35" s="23">
        <f>+'01-2022'!J35+'02-2022'!J35+'03-2022'!J35+'04-2022'!J35+'05-2022'!J35+'06-2022'!J35+'07-2022'!J35+'08-2022'!J35+'09-2022'!J35+'10-2022'!J35+'11-2022'!J35+'12-2022'!J35</f>
        <v>5759.32</v>
      </c>
      <c r="K35" s="23">
        <f>+'01-2022'!K35+'02-2022'!K35+'03-2022'!K35+'04-2022'!K35+'05-2022'!K35+'06-2022'!K35+'07-2022'!K35+'08-2022'!K35+'09-2022'!K35+'10-2022'!K35+'11-2022'!K35+'12-2022'!K35</f>
        <v>882140.77</v>
      </c>
      <c r="L35" s="23">
        <f>+'01-2022'!L35+'02-2022'!L35+'03-2022'!L35+'04-2022'!L35+'05-2022'!L35+'06-2022'!L35+'07-2022'!L35+'08-2022'!L35+'09-2022'!L35+'10-2022'!L35+'11-2022'!L35+'12-2022'!L35</f>
        <v>187275.12</v>
      </c>
      <c r="M35" s="23">
        <f>+'01-2022'!M35+'02-2022'!M35+'03-2022'!M35+'04-2022'!M35+'05-2022'!M35+'06-2022'!M35+'07-2022'!M35+'08-2022'!M35+'09-2022'!M35+'10-2022'!M35+'11-2022'!M35+'12-2022'!M35</f>
        <v>694865.6499999999</v>
      </c>
      <c r="N35" s="31">
        <f t="shared" si="0"/>
        <v>759849.2499999999</v>
      </c>
    </row>
    <row r="36" spans="1:14" ht="12.75">
      <c r="A36" s="9">
        <f>+'01-2022'!A36</f>
        <v>25</v>
      </c>
      <c r="B36" s="22" t="str">
        <f>+'01-2022'!B36</f>
        <v>ARAGUAPAZ</v>
      </c>
      <c r="C36" s="26">
        <f>+IF(ISERROR(('01-2022'!C36+'02-2022'!C36+'03-2022'!C36+'04-2022'!C36+'05-2022'!C36+'06-2022'!C36+'07-2022'!C36+'08-2022'!C36+'09-2022'!C36+'10-2022'!C36+'11-2022'!C36+'12-2022'!C36)/COUNTA('01-2022'!C36,'02-2022'!C36,'03-2022'!C36,'04-2022'!C36,'05-2022'!C36,'06-2022'!C36,'07-2022'!C36,'08-2022'!C36,'09-2022'!C36,'10-2022'!C36,'11-2022'!C36,'12-2022'!C36)),"",('01-2022'!C36+'02-2022'!C36+'03-2022'!C36+'04-2022'!C36+'05-2022'!C36+'06-2022'!C36+'07-2022'!C36+'08-2022'!C36+'09-2022'!C36+'10-2022'!C36+'11-2022'!C36+'12-2022'!C36)/COUNTA('01-2022'!C36,'02-2022'!C36,'03-2022'!C36,'04-2022'!C36,'05-2022'!C36,'06-2022'!C36,'07-2022'!C36,'08-2022'!C36,'09-2022'!C36,'10-2022'!C36,'11-2022'!C36,'12-2022'!C36))</f>
        <v>0.13595794859494</v>
      </c>
      <c r="D36" s="23">
        <f>+'01-2022'!D36+'02-2022'!D36+'03-2022'!D36+'04-2022'!D36+'05-2022'!D36+'06-2022'!D36+'07-2022'!D36+'08-2022'!D36+'09-2022'!D36+'10-2022'!D36+'11-2022'!D36+'12-2022'!D36</f>
        <v>52162.61</v>
      </c>
      <c r="E36" s="23">
        <f>+'01-2022'!E36+'02-2022'!E36+'03-2022'!E36+'04-2022'!E36+'05-2022'!E36+'06-2022'!E36+'07-2022'!E36+'08-2022'!E36+'09-2022'!E36+'10-2022'!E36+'11-2022'!E36+'12-2022'!E36</f>
        <v>10250.75</v>
      </c>
      <c r="F36" s="23">
        <f>+'01-2022'!F36+'02-2022'!F36+'03-2022'!F36+'04-2022'!F36+'05-2022'!F36+'06-2022'!F36+'07-2022'!F36+'08-2022'!F36+'09-2022'!F36+'10-2022'!F36+'11-2022'!F36+'12-2022'!F36</f>
        <v>41911.86</v>
      </c>
      <c r="G36" s="23">
        <f>+'01-2022'!G36+'02-2022'!G36+'03-2022'!G36+'04-2022'!G36+'05-2022'!G36+'06-2022'!G36+'07-2022'!G36+'08-2022'!G36+'09-2022'!G36+'10-2022'!G36+'11-2022'!G36+'12-2022'!G36</f>
        <v>9365.11</v>
      </c>
      <c r="H36" s="23">
        <f>+'01-2022'!H36+'02-2022'!H36+'03-2022'!H36+'04-2022'!H36+'05-2022'!H36+'06-2022'!H36+'07-2022'!H36+'08-2022'!H36+'09-2022'!H36+'10-2022'!H36+'11-2022'!H36+'12-2022'!H36</f>
        <v>1873.02</v>
      </c>
      <c r="I36" s="23">
        <f>+'01-2022'!I36+'02-2022'!I36+'03-2022'!I36+'04-2022'!I36+'05-2022'!I36+'06-2022'!I36+'07-2022'!I36+'08-2022'!I36+'09-2022'!I36+'10-2022'!I36+'11-2022'!I36+'12-2022'!I36</f>
        <v>74.93</v>
      </c>
      <c r="J36" s="23">
        <f>+'01-2022'!J36+'02-2022'!J36+'03-2022'!J36+'04-2022'!J36+'05-2022'!J36+'06-2022'!J36+'07-2022'!J36+'08-2022'!J36+'09-2022'!J36+'10-2022'!J36+'11-2022'!J36+'12-2022'!J36</f>
        <v>7417.16</v>
      </c>
      <c r="K36" s="23">
        <f>+'01-2022'!K36+'02-2022'!K36+'03-2022'!K36+'04-2022'!K36+'05-2022'!K36+'06-2022'!K36+'07-2022'!K36+'08-2022'!K36+'09-2022'!K36+'10-2022'!K36+'11-2022'!K36+'12-2022'!K36</f>
        <v>1135334.6</v>
      </c>
      <c r="L36" s="23">
        <f>+'01-2022'!L36+'02-2022'!L36+'03-2022'!L36+'04-2022'!L36+'05-2022'!L36+'06-2022'!L36+'07-2022'!L36+'08-2022'!L36+'09-2022'!L36+'10-2022'!L36+'11-2022'!L36+'12-2022'!L36</f>
        <v>240486.2</v>
      </c>
      <c r="M36" s="23">
        <f>+'01-2022'!M36+'02-2022'!M36+'03-2022'!M36+'04-2022'!M36+'05-2022'!M36+'06-2022'!M36+'07-2022'!M36+'08-2022'!M36+'09-2022'!M36+'10-2022'!M36+'11-2022'!M36+'12-2022'!M36</f>
        <v>894848.3999999999</v>
      </c>
      <c r="N36" s="31">
        <f t="shared" si="0"/>
        <v>944177.4199999999</v>
      </c>
    </row>
    <row r="37" spans="1:14" ht="12.75">
      <c r="A37" s="9">
        <f>+'01-2022'!A37</f>
        <v>26</v>
      </c>
      <c r="B37" s="22" t="str">
        <f>+'01-2022'!B37</f>
        <v>ARENOPOLIS</v>
      </c>
      <c r="C37" s="26">
        <f>+IF(ISERROR(('01-2022'!C37+'02-2022'!C37+'03-2022'!C37+'04-2022'!C37+'05-2022'!C37+'06-2022'!C37+'07-2022'!C37+'08-2022'!C37+'09-2022'!C37+'10-2022'!C37+'11-2022'!C37+'12-2022'!C37)/COUNTA('01-2022'!C37,'02-2022'!C37,'03-2022'!C37,'04-2022'!C37,'05-2022'!C37,'06-2022'!C37,'07-2022'!C37,'08-2022'!C37,'09-2022'!C37,'10-2022'!C37,'11-2022'!C37,'12-2022'!C37)),"",('01-2022'!C37+'02-2022'!C37+'03-2022'!C37+'04-2022'!C37+'05-2022'!C37+'06-2022'!C37+'07-2022'!C37+'08-2022'!C37+'09-2022'!C37+'10-2022'!C37+'11-2022'!C37+'12-2022'!C37)/COUNTA('01-2022'!C37,'02-2022'!C37,'03-2022'!C37,'04-2022'!C37,'05-2022'!C37,'06-2022'!C37,'07-2022'!C37,'08-2022'!C37,'09-2022'!C37,'10-2022'!C37,'11-2022'!C37,'12-2022'!C37))</f>
        <v>0.11713570087066</v>
      </c>
      <c r="D37" s="23">
        <f>+'01-2022'!D37+'02-2022'!D37+'03-2022'!D37+'04-2022'!D37+'05-2022'!D37+'06-2022'!D37+'07-2022'!D37+'08-2022'!D37+'09-2022'!D37+'10-2022'!D37+'11-2022'!D37+'12-2022'!D37</f>
        <v>34221.47</v>
      </c>
      <c r="E37" s="23">
        <f>+'01-2022'!E37+'02-2022'!E37+'03-2022'!E37+'04-2022'!E37+'05-2022'!E37+'06-2022'!E37+'07-2022'!E37+'08-2022'!E37+'09-2022'!E37+'10-2022'!E37+'11-2022'!E37+'12-2022'!E37</f>
        <v>6977.98</v>
      </c>
      <c r="F37" s="23">
        <f>+'01-2022'!F37+'02-2022'!F37+'03-2022'!F37+'04-2022'!F37+'05-2022'!F37+'06-2022'!F37+'07-2022'!F37+'08-2022'!F37+'09-2022'!F37+'10-2022'!F37+'11-2022'!F37+'12-2022'!F37</f>
        <v>27243.489999999998</v>
      </c>
      <c r="G37" s="23">
        <f>+'01-2022'!G37+'02-2022'!G37+'03-2022'!G37+'04-2022'!G37+'05-2022'!G37+'06-2022'!G37+'07-2022'!G37+'08-2022'!G37+'09-2022'!G37+'10-2022'!G37+'11-2022'!G37+'12-2022'!G37</f>
        <v>8068.57</v>
      </c>
      <c r="H37" s="23">
        <f>+'01-2022'!H37+'02-2022'!H37+'03-2022'!H37+'04-2022'!H37+'05-2022'!H37+'06-2022'!H37+'07-2022'!H37+'08-2022'!H37+'09-2022'!H37+'10-2022'!H37+'11-2022'!H37+'12-2022'!H37</f>
        <v>1613.71</v>
      </c>
      <c r="I37" s="23">
        <f>+'01-2022'!I37+'02-2022'!I37+'03-2022'!I37+'04-2022'!I37+'05-2022'!I37+'06-2022'!I37+'07-2022'!I37+'08-2022'!I37+'09-2022'!I37+'10-2022'!I37+'11-2022'!I37+'12-2022'!I37</f>
        <v>64.55000000000001</v>
      </c>
      <c r="J37" s="23">
        <f>+'01-2022'!J37+'02-2022'!J37+'03-2022'!J37+'04-2022'!J37+'05-2022'!J37+'06-2022'!J37+'07-2022'!J37+'08-2022'!J37+'09-2022'!J37+'10-2022'!J37+'11-2022'!J37+'12-2022'!J37</f>
        <v>6390.3099999999995</v>
      </c>
      <c r="K37" s="23">
        <f>+'01-2022'!K37+'02-2022'!K37+'03-2022'!K37+'04-2022'!K37+'05-2022'!K37+'06-2022'!K37+'07-2022'!K37+'08-2022'!K37+'09-2022'!K37+'10-2022'!K37+'11-2022'!K37+'12-2022'!K37</f>
        <v>976584.31</v>
      </c>
      <c r="L37" s="23">
        <f>+'01-2022'!L37+'02-2022'!L37+'03-2022'!L37+'04-2022'!L37+'05-2022'!L37+'06-2022'!L37+'07-2022'!L37+'08-2022'!L37+'09-2022'!L37+'10-2022'!L37+'11-2022'!L37+'12-2022'!L37</f>
        <v>205697.52000000002</v>
      </c>
      <c r="M37" s="23">
        <f>+'01-2022'!M37+'02-2022'!M37+'03-2022'!M37+'04-2022'!M37+'05-2022'!M37+'06-2022'!M37+'07-2022'!M37+'08-2022'!M37+'09-2022'!M37+'10-2022'!M37+'11-2022'!M37+'12-2022'!M37</f>
        <v>770886.79</v>
      </c>
      <c r="N37" s="31">
        <f t="shared" si="0"/>
        <v>804520.5900000001</v>
      </c>
    </row>
    <row r="38" spans="1:14" ht="12.75">
      <c r="A38" s="9">
        <f>+'01-2022'!A38</f>
        <v>27</v>
      </c>
      <c r="B38" s="22" t="str">
        <f>+'01-2022'!B38</f>
        <v>ARUANA</v>
      </c>
      <c r="C38" s="26">
        <f>+IF(ISERROR(('01-2022'!C38+'02-2022'!C38+'03-2022'!C38+'04-2022'!C38+'05-2022'!C38+'06-2022'!C38+'07-2022'!C38+'08-2022'!C38+'09-2022'!C38+'10-2022'!C38+'11-2022'!C38+'12-2022'!C38)/COUNTA('01-2022'!C38,'02-2022'!C38,'03-2022'!C38,'04-2022'!C38,'05-2022'!C38,'06-2022'!C38,'07-2022'!C38,'08-2022'!C38,'09-2022'!C38,'10-2022'!C38,'11-2022'!C38,'12-2022'!C38)),"",('01-2022'!C38+'02-2022'!C38+'03-2022'!C38+'04-2022'!C38+'05-2022'!C38+'06-2022'!C38+'07-2022'!C38+'08-2022'!C38+'09-2022'!C38+'10-2022'!C38+'11-2022'!C38+'12-2022'!C38)/COUNTA('01-2022'!C38,'02-2022'!C38,'03-2022'!C38,'04-2022'!C38,'05-2022'!C38,'06-2022'!C38,'07-2022'!C38,'08-2022'!C38,'09-2022'!C38,'10-2022'!C38,'11-2022'!C38,'12-2022'!C38))</f>
        <v>0.202759806437591</v>
      </c>
      <c r="D38" s="23">
        <f>+'01-2022'!D38+'02-2022'!D38+'03-2022'!D38+'04-2022'!D38+'05-2022'!D38+'06-2022'!D38+'07-2022'!D38+'08-2022'!D38+'09-2022'!D38+'10-2022'!D38+'11-2022'!D38+'12-2022'!D38</f>
        <v>81382</v>
      </c>
      <c r="E38" s="23">
        <f>+'01-2022'!E38+'02-2022'!E38+'03-2022'!E38+'04-2022'!E38+'05-2022'!E38+'06-2022'!E38+'07-2022'!E38+'08-2022'!E38+'09-2022'!E38+'10-2022'!E38+'11-2022'!E38+'12-2022'!E38</f>
        <v>15717.96</v>
      </c>
      <c r="F38" s="23">
        <f>+'01-2022'!F38+'02-2022'!F38+'03-2022'!F38+'04-2022'!F38+'05-2022'!F38+'06-2022'!F38+'07-2022'!F38+'08-2022'!F38+'09-2022'!F38+'10-2022'!F38+'11-2022'!F38+'12-2022'!F38</f>
        <v>65664.04000000001</v>
      </c>
      <c r="G38" s="23">
        <f>+'01-2022'!G38+'02-2022'!G38+'03-2022'!G38+'04-2022'!G38+'05-2022'!G38+'06-2022'!G38+'07-2022'!G38+'08-2022'!G38+'09-2022'!G38+'10-2022'!G38+'11-2022'!G38+'12-2022'!G38</f>
        <v>13966.55</v>
      </c>
      <c r="H38" s="23">
        <f>+'01-2022'!H38+'02-2022'!H38+'03-2022'!H38+'04-2022'!H38+'05-2022'!H38+'06-2022'!H38+'07-2022'!H38+'08-2022'!H38+'09-2022'!H38+'10-2022'!H38+'11-2022'!H38+'12-2022'!H38</f>
        <v>2793.31</v>
      </c>
      <c r="I38" s="23">
        <f>+'01-2022'!I38+'02-2022'!I38+'03-2022'!I38+'04-2022'!I38+'05-2022'!I38+'06-2022'!I38+'07-2022'!I38+'08-2022'!I38+'09-2022'!I38+'10-2022'!I38+'11-2022'!I38+'12-2022'!I38</f>
        <v>111.73</v>
      </c>
      <c r="J38" s="23">
        <f>+'01-2022'!J38+'02-2022'!J38+'03-2022'!J38+'04-2022'!J38+'05-2022'!J38+'06-2022'!J38+'07-2022'!J38+'08-2022'!J38+'09-2022'!J38+'10-2022'!J38+'11-2022'!J38+'12-2022'!J38</f>
        <v>11061.509999999998</v>
      </c>
      <c r="K38" s="23">
        <f>+'01-2022'!K38+'02-2022'!K38+'03-2022'!K38+'04-2022'!K38+'05-2022'!K38+'06-2022'!K38+'07-2022'!K38+'08-2022'!K38+'09-2022'!K38+'10-2022'!K38+'11-2022'!K38+'12-2022'!K38</f>
        <v>1686901.89</v>
      </c>
      <c r="L38" s="23">
        <f>+'01-2022'!L38+'02-2022'!L38+'03-2022'!L38+'04-2022'!L38+'05-2022'!L38+'06-2022'!L38+'07-2022'!L38+'08-2022'!L38+'09-2022'!L38+'10-2022'!L38+'11-2022'!L38+'12-2022'!L38</f>
        <v>352685.28</v>
      </c>
      <c r="M38" s="23">
        <f>+'01-2022'!M38+'02-2022'!M38+'03-2022'!M38+'04-2022'!M38+'05-2022'!M38+'06-2022'!M38+'07-2022'!M38+'08-2022'!M38+'09-2022'!M38+'10-2022'!M38+'11-2022'!M38+'12-2022'!M38</f>
        <v>1334216.6099999999</v>
      </c>
      <c r="N38" s="31">
        <f t="shared" si="0"/>
        <v>1410942.16</v>
      </c>
    </row>
    <row r="39" spans="1:14" ht="12.75">
      <c r="A39" s="9">
        <f>+'01-2022'!A39</f>
        <v>28</v>
      </c>
      <c r="B39" s="22" t="str">
        <f>+'01-2022'!B39</f>
        <v>AURILANDIA</v>
      </c>
      <c r="C39" s="26">
        <f>+IF(ISERROR(('01-2022'!C39+'02-2022'!C39+'03-2022'!C39+'04-2022'!C39+'05-2022'!C39+'06-2022'!C39+'07-2022'!C39+'08-2022'!C39+'09-2022'!C39+'10-2022'!C39+'11-2022'!C39+'12-2022'!C39)/COUNTA('01-2022'!C39,'02-2022'!C39,'03-2022'!C39,'04-2022'!C39,'05-2022'!C39,'06-2022'!C39,'07-2022'!C39,'08-2022'!C39,'09-2022'!C39,'10-2022'!C39,'11-2022'!C39,'12-2022'!C39)),"",('01-2022'!C39+'02-2022'!C39+'03-2022'!C39+'04-2022'!C39+'05-2022'!C39+'06-2022'!C39+'07-2022'!C39+'08-2022'!C39+'09-2022'!C39+'10-2022'!C39+'11-2022'!C39+'12-2022'!C39)/COUNTA('01-2022'!C39,'02-2022'!C39,'03-2022'!C39,'04-2022'!C39,'05-2022'!C39,'06-2022'!C39,'07-2022'!C39,'08-2022'!C39,'09-2022'!C39,'10-2022'!C39,'11-2022'!C39,'12-2022'!C39))</f>
        <v>0.069789332875198</v>
      </c>
      <c r="D39" s="23">
        <f>+'01-2022'!D39+'02-2022'!D39+'03-2022'!D39+'04-2022'!D39+'05-2022'!D39+'06-2022'!D39+'07-2022'!D39+'08-2022'!D39+'09-2022'!D39+'10-2022'!D39+'11-2022'!D39+'12-2022'!D39</f>
        <v>19007.29</v>
      </c>
      <c r="E39" s="23">
        <f>+'01-2022'!E39+'02-2022'!E39+'03-2022'!E39+'04-2022'!E39+'05-2022'!E39+'06-2022'!E39+'07-2022'!E39+'08-2022'!E39+'09-2022'!E39+'10-2022'!E39+'11-2022'!E39+'12-2022'!E39</f>
        <v>2986.3</v>
      </c>
      <c r="F39" s="23">
        <f>+'01-2022'!F39+'02-2022'!F39+'03-2022'!F39+'04-2022'!F39+'05-2022'!F39+'06-2022'!F39+'07-2022'!F39+'08-2022'!F39+'09-2022'!F39+'10-2022'!F39+'11-2022'!F39+'12-2022'!F39</f>
        <v>16020.990000000002</v>
      </c>
      <c r="G39" s="23">
        <f>+'01-2022'!G39+'02-2022'!G39+'03-2022'!G39+'04-2022'!G39+'05-2022'!G39+'06-2022'!G39+'07-2022'!G39+'08-2022'!G39+'09-2022'!G39+'10-2022'!G39+'11-2022'!G39+'12-2022'!G39</f>
        <v>4807.26</v>
      </c>
      <c r="H39" s="23">
        <f>+'01-2022'!H39+'02-2022'!H39+'03-2022'!H39+'04-2022'!H39+'05-2022'!H39+'06-2022'!H39+'07-2022'!H39+'08-2022'!H39+'09-2022'!H39+'10-2022'!H39+'11-2022'!H39+'12-2022'!H39</f>
        <v>961.46</v>
      </c>
      <c r="I39" s="23">
        <f>+'01-2022'!I39+'02-2022'!I39+'03-2022'!I39+'04-2022'!I39+'05-2022'!I39+'06-2022'!I39+'07-2022'!I39+'08-2022'!I39+'09-2022'!I39+'10-2022'!I39+'11-2022'!I39+'12-2022'!I39</f>
        <v>38.46</v>
      </c>
      <c r="J39" s="23">
        <f>+'01-2022'!J39+'02-2022'!J39+'03-2022'!J39+'04-2022'!J39+'05-2022'!J39+'06-2022'!J39+'07-2022'!J39+'08-2022'!J39+'09-2022'!J39+'10-2022'!J39+'11-2022'!J39+'12-2022'!J39</f>
        <v>3807.34</v>
      </c>
      <c r="K39" s="23">
        <f>+'01-2022'!K39+'02-2022'!K39+'03-2022'!K39+'04-2022'!K39+'05-2022'!K39+'06-2022'!K39+'07-2022'!K39+'08-2022'!K39+'09-2022'!K39+'10-2022'!K39+'11-2022'!K39+'12-2022'!K39</f>
        <v>582993.1799999999</v>
      </c>
      <c r="L39" s="23">
        <f>+'01-2022'!L39+'02-2022'!L39+'03-2022'!L39+'04-2022'!L39+'05-2022'!L39+'06-2022'!L39+'07-2022'!L39+'08-2022'!L39+'09-2022'!L39+'10-2022'!L39+'11-2022'!L39+'12-2022'!L39</f>
        <v>123643.23000000001</v>
      </c>
      <c r="M39" s="23">
        <f>+'01-2022'!M39+'02-2022'!M39+'03-2022'!M39+'04-2022'!M39+'05-2022'!M39+'06-2022'!M39+'07-2022'!M39+'08-2022'!M39+'09-2022'!M39+'10-2022'!M39+'11-2022'!M39+'12-2022'!M39</f>
        <v>459349.95</v>
      </c>
      <c r="N39" s="31">
        <f t="shared" si="0"/>
        <v>479178.28</v>
      </c>
    </row>
    <row r="40" spans="1:14" ht="12.75">
      <c r="A40" s="9">
        <f>+'01-2022'!A40</f>
        <v>29</v>
      </c>
      <c r="B40" s="22" t="str">
        <f>+'01-2022'!B40</f>
        <v>AVELINOPOLIS</v>
      </c>
      <c r="C40" s="26">
        <f>+IF(ISERROR(('01-2022'!C40+'02-2022'!C40+'03-2022'!C40+'04-2022'!C40+'05-2022'!C40+'06-2022'!C40+'07-2022'!C40+'08-2022'!C40+'09-2022'!C40+'10-2022'!C40+'11-2022'!C40+'12-2022'!C40)/COUNTA('01-2022'!C40,'02-2022'!C40,'03-2022'!C40,'04-2022'!C40,'05-2022'!C40,'06-2022'!C40,'07-2022'!C40,'08-2022'!C40,'09-2022'!C40,'10-2022'!C40,'11-2022'!C40,'12-2022'!C40)),"",('01-2022'!C40+'02-2022'!C40+'03-2022'!C40+'04-2022'!C40+'05-2022'!C40+'06-2022'!C40+'07-2022'!C40+'08-2022'!C40+'09-2022'!C40+'10-2022'!C40+'11-2022'!C40+'12-2022'!C40)/COUNTA('01-2022'!C40,'02-2022'!C40,'03-2022'!C40,'04-2022'!C40,'05-2022'!C40,'06-2022'!C40,'07-2022'!C40,'08-2022'!C40,'09-2022'!C40,'10-2022'!C40,'11-2022'!C40,'12-2022'!C40))</f>
        <v>0.059277894426934</v>
      </c>
      <c r="D40" s="23">
        <f>+'01-2022'!D40+'02-2022'!D40+'03-2022'!D40+'04-2022'!D40+'05-2022'!D40+'06-2022'!D40+'07-2022'!D40+'08-2022'!D40+'09-2022'!D40+'10-2022'!D40+'11-2022'!D40+'12-2022'!D40</f>
        <v>23657.61</v>
      </c>
      <c r="E40" s="23">
        <f>+'01-2022'!E40+'02-2022'!E40+'03-2022'!E40+'04-2022'!E40+'05-2022'!E40+'06-2022'!E40+'07-2022'!E40+'08-2022'!E40+'09-2022'!E40+'10-2022'!E40+'11-2022'!E40+'12-2022'!E40</f>
        <v>4874.43</v>
      </c>
      <c r="F40" s="23">
        <f>+'01-2022'!F40+'02-2022'!F40+'03-2022'!F40+'04-2022'!F40+'05-2022'!F40+'06-2022'!F40+'07-2022'!F40+'08-2022'!F40+'09-2022'!F40+'10-2022'!F40+'11-2022'!F40+'12-2022'!F40</f>
        <v>18783.18</v>
      </c>
      <c r="G40" s="23">
        <f>+'01-2022'!G40+'02-2022'!G40+'03-2022'!G40+'04-2022'!G40+'05-2022'!G40+'06-2022'!G40+'07-2022'!G40+'08-2022'!G40+'09-2022'!G40+'10-2022'!G40+'11-2022'!G40+'12-2022'!G40</f>
        <v>4083.2</v>
      </c>
      <c r="H40" s="23">
        <f>+'01-2022'!H40+'02-2022'!H40+'03-2022'!H40+'04-2022'!H40+'05-2022'!H40+'06-2022'!H40+'07-2022'!H40+'08-2022'!H40+'09-2022'!H40+'10-2022'!H40+'11-2022'!H40+'12-2022'!H40</f>
        <v>816.6400000000001</v>
      </c>
      <c r="I40" s="23">
        <f>+'01-2022'!I40+'02-2022'!I40+'03-2022'!I40+'04-2022'!I40+'05-2022'!I40+'06-2022'!I40+'07-2022'!I40+'08-2022'!I40+'09-2022'!I40+'10-2022'!I40+'11-2022'!I40+'12-2022'!I40</f>
        <v>32.67</v>
      </c>
      <c r="J40" s="23">
        <f>+'01-2022'!J40+'02-2022'!J40+'03-2022'!J40+'04-2022'!J40+'05-2022'!J40+'06-2022'!J40+'07-2022'!J40+'08-2022'!J40+'09-2022'!J40+'10-2022'!J40+'11-2022'!J40+'12-2022'!J40</f>
        <v>3233.8900000000003</v>
      </c>
      <c r="K40" s="23">
        <f>+'01-2022'!K40+'02-2022'!K40+'03-2022'!K40+'04-2022'!K40+'05-2022'!K40+'06-2022'!K40+'07-2022'!K40+'08-2022'!K40+'09-2022'!K40+'10-2022'!K40+'11-2022'!K40+'12-2022'!K40</f>
        <v>494397.54000000004</v>
      </c>
      <c r="L40" s="23">
        <f>+'01-2022'!L40+'02-2022'!L40+'03-2022'!L40+'04-2022'!L40+'05-2022'!L40+'06-2022'!L40+'07-2022'!L40+'08-2022'!L40+'09-2022'!L40+'10-2022'!L40+'11-2022'!L40+'12-2022'!L40</f>
        <v>104272.14</v>
      </c>
      <c r="M40" s="23">
        <f>+'01-2022'!M40+'02-2022'!M40+'03-2022'!M40+'04-2022'!M40+'05-2022'!M40+'06-2022'!M40+'07-2022'!M40+'08-2022'!M40+'09-2022'!M40+'10-2022'!M40+'11-2022'!M40+'12-2022'!M40</f>
        <v>390125.4</v>
      </c>
      <c r="N40" s="31">
        <f t="shared" si="0"/>
        <v>412142.47000000003</v>
      </c>
    </row>
    <row r="41" spans="1:14" ht="12.75">
      <c r="A41" s="9">
        <f>+'01-2022'!A41</f>
        <v>30</v>
      </c>
      <c r="B41" s="22" t="str">
        <f>+'01-2022'!B41</f>
        <v>BALIZA</v>
      </c>
      <c r="C41" s="26">
        <f>+IF(ISERROR(('01-2022'!C41+'02-2022'!C41+'03-2022'!C41+'04-2022'!C41+'05-2022'!C41+'06-2022'!C41+'07-2022'!C41+'08-2022'!C41+'09-2022'!C41+'10-2022'!C41+'11-2022'!C41+'12-2022'!C41)/COUNTA('01-2022'!C41,'02-2022'!C41,'03-2022'!C41,'04-2022'!C41,'05-2022'!C41,'06-2022'!C41,'07-2022'!C41,'08-2022'!C41,'09-2022'!C41,'10-2022'!C41,'11-2022'!C41,'12-2022'!C41)),"",('01-2022'!C41+'02-2022'!C41+'03-2022'!C41+'04-2022'!C41+'05-2022'!C41+'06-2022'!C41+'07-2022'!C41+'08-2022'!C41+'09-2022'!C41+'10-2022'!C41+'11-2022'!C41+'12-2022'!C41)/COUNTA('01-2022'!C41,'02-2022'!C41,'03-2022'!C41,'04-2022'!C41,'05-2022'!C41,'06-2022'!C41,'07-2022'!C41,'08-2022'!C41,'09-2022'!C41,'10-2022'!C41,'11-2022'!C41,'12-2022'!C41))</f>
        <v>0.076007883805734</v>
      </c>
      <c r="D41" s="23">
        <f>+'01-2022'!D41+'02-2022'!D41+'03-2022'!D41+'04-2022'!D41+'05-2022'!D41+'06-2022'!D41+'07-2022'!D41+'08-2022'!D41+'09-2022'!D41+'10-2022'!D41+'11-2022'!D41+'12-2022'!D41</f>
        <v>9128.970000000001</v>
      </c>
      <c r="E41" s="23">
        <f>+'01-2022'!E41+'02-2022'!E41+'03-2022'!E41+'04-2022'!E41+'05-2022'!E41+'06-2022'!E41+'07-2022'!E41+'08-2022'!E41+'09-2022'!E41+'10-2022'!E41+'11-2022'!E41+'12-2022'!E41</f>
        <v>1693.16</v>
      </c>
      <c r="F41" s="23">
        <f>+'01-2022'!F41+'02-2022'!F41+'03-2022'!F41+'04-2022'!F41+'05-2022'!F41+'06-2022'!F41+'07-2022'!F41+'08-2022'!F41+'09-2022'!F41+'10-2022'!F41+'11-2022'!F41+'12-2022'!F41</f>
        <v>7435.8099999999995</v>
      </c>
      <c r="G41" s="23">
        <f>+'01-2022'!G41+'02-2022'!G41+'03-2022'!G41+'04-2022'!G41+'05-2022'!G41+'06-2022'!G41+'07-2022'!G41+'08-2022'!G41+'09-2022'!G41+'10-2022'!G41+'11-2022'!G41+'12-2022'!G41</f>
        <v>5235.59</v>
      </c>
      <c r="H41" s="23">
        <f>+'01-2022'!H41+'02-2022'!H41+'03-2022'!H41+'04-2022'!H41+'05-2022'!H41+'06-2022'!H41+'07-2022'!H41+'08-2022'!H41+'09-2022'!H41+'10-2022'!H41+'11-2022'!H41+'12-2022'!H41</f>
        <v>1047.12</v>
      </c>
      <c r="I41" s="23">
        <f>+'01-2022'!I41+'02-2022'!I41+'03-2022'!I41+'04-2022'!I41+'05-2022'!I41+'06-2022'!I41+'07-2022'!I41+'08-2022'!I41+'09-2022'!I41+'10-2022'!I41+'11-2022'!I41+'12-2022'!I41</f>
        <v>41.879999999999995</v>
      </c>
      <c r="J41" s="23">
        <f>+'01-2022'!J41+'02-2022'!J41+'03-2022'!J41+'04-2022'!J41+'05-2022'!J41+'06-2022'!J41+'07-2022'!J41+'08-2022'!J41+'09-2022'!J41+'10-2022'!J41+'11-2022'!J41+'12-2022'!J41</f>
        <v>4146.59</v>
      </c>
      <c r="K41" s="23">
        <f>+'01-2022'!K41+'02-2022'!K41+'03-2022'!K41+'04-2022'!K41+'05-2022'!K41+'06-2022'!K41+'07-2022'!K41+'08-2022'!K41+'09-2022'!K41+'10-2022'!K41+'11-2022'!K41+'12-2022'!K41</f>
        <v>634176.07</v>
      </c>
      <c r="L41" s="23">
        <f>+'01-2022'!L41+'02-2022'!L41+'03-2022'!L41+'04-2022'!L41+'05-2022'!L41+'06-2022'!L41+'07-2022'!L41+'08-2022'!L41+'09-2022'!L41+'10-2022'!L41+'11-2022'!L41+'12-2022'!L41</f>
        <v>133933.7</v>
      </c>
      <c r="M41" s="23">
        <f>+'01-2022'!M41+'02-2022'!M41+'03-2022'!M41+'04-2022'!M41+'05-2022'!M41+'06-2022'!M41+'07-2022'!M41+'08-2022'!M41+'09-2022'!M41+'10-2022'!M41+'11-2022'!M41+'12-2022'!M41</f>
        <v>500242.37</v>
      </c>
      <c r="N41" s="31">
        <f t="shared" si="0"/>
        <v>511824.77</v>
      </c>
    </row>
    <row r="42" spans="1:14" ht="12.75">
      <c r="A42" s="9">
        <f>+'01-2022'!A42</f>
        <v>31</v>
      </c>
      <c r="B42" s="22" t="str">
        <f>+'01-2022'!B42</f>
        <v>BARRO ALTO</v>
      </c>
      <c r="C42" s="26">
        <f>+IF(ISERROR(('01-2022'!C42+'02-2022'!C42+'03-2022'!C42+'04-2022'!C42+'05-2022'!C42+'06-2022'!C42+'07-2022'!C42+'08-2022'!C42+'09-2022'!C42+'10-2022'!C42+'11-2022'!C42+'12-2022'!C42)/COUNTA('01-2022'!C42,'02-2022'!C42,'03-2022'!C42,'04-2022'!C42,'05-2022'!C42,'06-2022'!C42,'07-2022'!C42,'08-2022'!C42,'09-2022'!C42,'10-2022'!C42,'11-2022'!C42,'12-2022'!C42)),"",('01-2022'!C42+'02-2022'!C42+'03-2022'!C42+'04-2022'!C42+'05-2022'!C42+'06-2022'!C42+'07-2022'!C42+'08-2022'!C42+'09-2022'!C42+'10-2022'!C42+'11-2022'!C42+'12-2022'!C42)/COUNTA('01-2022'!C42,'02-2022'!C42,'03-2022'!C42,'04-2022'!C42,'05-2022'!C42,'06-2022'!C42,'07-2022'!C42,'08-2022'!C42,'09-2022'!C42,'10-2022'!C42,'11-2022'!C42,'12-2022'!C42))</f>
        <v>0.985439806348147</v>
      </c>
      <c r="D42" s="23">
        <f>+'01-2022'!D42+'02-2022'!D42+'03-2022'!D42+'04-2022'!D42+'05-2022'!D42+'06-2022'!D42+'07-2022'!D42+'08-2022'!D42+'09-2022'!D42+'10-2022'!D42+'11-2022'!D42+'12-2022'!D42</f>
        <v>290524.36</v>
      </c>
      <c r="E42" s="23">
        <f>+'01-2022'!E42+'02-2022'!E42+'03-2022'!E42+'04-2022'!E42+'05-2022'!E42+'06-2022'!E42+'07-2022'!E42+'08-2022'!E42+'09-2022'!E42+'10-2022'!E42+'11-2022'!E42+'12-2022'!E42</f>
        <v>56792.96</v>
      </c>
      <c r="F42" s="23">
        <f>+'01-2022'!F42+'02-2022'!F42+'03-2022'!F42+'04-2022'!F42+'05-2022'!F42+'06-2022'!F42+'07-2022'!F42+'08-2022'!F42+'09-2022'!F42+'10-2022'!F42+'11-2022'!F42+'12-2022'!F42</f>
        <v>233731.4</v>
      </c>
      <c r="G42" s="23">
        <f>+'01-2022'!G42+'02-2022'!G42+'03-2022'!G42+'04-2022'!G42+'05-2022'!G42+'06-2022'!G42+'07-2022'!G42+'08-2022'!G42+'09-2022'!G42+'10-2022'!G42+'11-2022'!G42+'12-2022'!G42</f>
        <v>67879.31999999999</v>
      </c>
      <c r="H42" s="23">
        <f>+'01-2022'!H42+'02-2022'!H42+'03-2022'!H42+'04-2022'!H42+'05-2022'!H42+'06-2022'!H42+'07-2022'!H42+'08-2022'!H42+'09-2022'!H42+'10-2022'!H42+'11-2022'!H42+'12-2022'!H42</f>
        <v>13575.86</v>
      </c>
      <c r="I42" s="23">
        <f>+'01-2022'!I42+'02-2022'!I42+'03-2022'!I42+'04-2022'!I42+'05-2022'!I42+'06-2022'!I42+'07-2022'!I42+'08-2022'!I42+'09-2022'!I42+'10-2022'!I42+'11-2022'!I42+'12-2022'!I42</f>
        <v>543.04</v>
      </c>
      <c r="J42" s="23">
        <f>+'01-2022'!J42+'02-2022'!J42+'03-2022'!J42+'04-2022'!J42+'05-2022'!J42+'06-2022'!J42+'07-2022'!J42+'08-2022'!J42+'09-2022'!J42+'10-2022'!J42+'11-2022'!J42+'12-2022'!J42</f>
        <v>53760.42</v>
      </c>
      <c r="K42" s="23">
        <f>+'01-2022'!K42+'02-2022'!K42+'03-2022'!K42+'04-2022'!K42+'05-2022'!K42+'06-2022'!K42+'07-2022'!K42+'08-2022'!K42+'09-2022'!K42+'10-2022'!K42+'11-2022'!K42+'12-2022'!K42</f>
        <v>8218504.89</v>
      </c>
      <c r="L42" s="23">
        <f>+'01-2022'!L42+'02-2022'!L42+'03-2022'!L42+'04-2022'!L42+'05-2022'!L42+'06-2022'!L42+'07-2022'!L42+'08-2022'!L42+'09-2022'!L42+'10-2022'!L42+'11-2022'!L42+'12-2022'!L42</f>
        <v>1733053.2000000002</v>
      </c>
      <c r="M42" s="23">
        <f>+'01-2022'!M42+'02-2022'!M42+'03-2022'!M42+'04-2022'!M42+'05-2022'!M42+'06-2022'!M42+'07-2022'!M42+'08-2022'!M42+'09-2022'!M42+'10-2022'!M42+'11-2022'!M42+'12-2022'!M42</f>
        <v>6485451.6899999995</v>
      </c>
      <c r="N42" s="31">
        <f t="shared" si="0"/>
        <v>6772943.51</v>
      </c>
    </row>
    <row r="43" spans="1:14" ht="12.75">
      <c r="A43" s="9">
        <f>+'01-2022'!A43</f>
        <v>32</v>
      </c>
      <c r="B43" s="22" t="str">
        <f>+'01-2022'!B43</f>
        <v>BELA VISTA DE GOIAS</v>
      </c>
      <c r="C43" s="26">
        <f>+IF(ISERROR(('01-2022'!C43+'02-2022'!C43+'03-2022'!C43+'04-2022'!C43+'05-2022'!C43+'06-2022'!C43+'07-2022'!C43+'08-2022'!C43+'09-2022'!C43+'10-2022'!C43+'11-2022'!C43+'12-2022'!C43)/COUNTA('01-2022'!C43,'02-2022'!C43,'03-2022'!C43,'04-2022'!C43,'05-2022'!C43,'06-2022'!C43,'07-2022'!C43,'08-2022'!C43,'09-2022'!C43,'10-2022'!C43,'11-2022'!C43,'12-2022'!C43)),"",('01-2022'!C43+'02-2022'!C43+'03-2022'!C43+'04-2022'!C43+'05-2022'!C43+'06-2022'!C43+'07-2022'!C43+'08-2022'!C43+'09-2022'!C43+'10-2022'!C43+'11-2022'!C43+'12-2022'!C43)/COUNTA('01-2022'!C43,'02-2022'!C43,'03-2022'!C43,'04-2022'!C43,'05-2022'!C43,'06-2022'!C43,'07-2022'!C43,'08-2022'!C43,'09-2022'!C43,'10-2022'!C43,'11-2022'!C43,'12-2022'!C43))</f>
        <v>0.713859329744305</v>
      </c>
      <c r="D43" s="23">
        <f>+'01-2022'!D43+'02-2022'!D43+'03-2022'!D43+'04-2022'!D43+'05-2022'!D43+'06-2022'!D43+'07-2022'!D43+'08-2022'!D43+'09-2022'!D43+'10-2022'!D43+'11-2022'!D43+'12-2022'!D43</f>
        <v>293307.67</v>
      </c>
      <c r="E43" s="23">
        <f>+'01-2022'!E43+'02-2022'!E43+'03-2022'!E43+'04-2022'!E43+'05-2022'!E43+'06-2022'!E43+'07-2022'!E43+'08-2022'!E43+'09-2022'!E43+'10-2022'!E43+'11-2022'!E43+'12-2022'!E43</f>
        <v>55418.7</v>
      </c>
      <c r="F43" s="23">
        <f>+'01-2022'!F43+'02-2022'!F43+'03-2022'!F43+'04-2022'!F43+'05-2022'!F43+'06-2022'!F43+'07-2022'!F43+'08-2022'!F43+'09-2022'!F43+'10-2022'!F43+'11-2022'!F43+'12-2022'!F43</f>
        <v>237888.97</v>
      </c>
      <c r="G43" s="23">
        <f>+'01-2022'!G43+'02-2022'!G43+'03-2022'!G43+'04-2022'!G43+'05-2022'!G43+'06-2022'!G43+'07-2022'!G43+'08-2022'!G43+'09-2022'!G43+'10-2022'!G43+'11-2022'!G43+'12-2022'!G43</f>
        <v>49172.259999999995</v>
      </c>
      <c r="H43" s="23">
        <f>+'01-2022'!H43+'02-2022'!H43+'03-2022'!H43+'04-2022'!H43+'05-2022'!H43+'06-2022'!H43+'07-2022'!H43+'08-2022'!H43+'09-2022'!H43+'10-2022'!H43+'11-2022'!H43+'12-2022'!H43</f>
        <v>9834.45</v>
      </c>
      <c r="I43" s="23">
        <f>+'01-2022'!I43+'02-2022'!I43+'03-2022'!I43+'04-2022'!I43+'05-2022'!I43+'06-2022'!I43+'07-2022'!I43+'08-2022'!I43+'09-2022'!I43+'10-2022'!I43+'11-2022'!I43+'12-2022'!I43</f>
        <v>393.38</v>
      </c>
      <c r="J43" s="23">
        <f>+'01-2022'!J43+'02-2022'!J43+'03-2022'!J43+'04-2022'!J43+'05-2022'!J43+'06-2022'!J43+'07-2022'!J43+'08-2022'!J43+'09-2022'!J43+'10-2022'!J43+'11-2022'!J43+'12-2022'!J43</f>
        <v>38944.43</v>
      </c>
      <c r="K43" s="23">
        <f>+'01-2022'!K43+'02-2022'!K43+'03-2022'!K43+'04-2022'!K43+'05-2022'!K43+'06-2022'!K43+'07-2022'!K43+'08-2022'!K43+'09-2022'!K43+'10-2022'!K43+'11-2022'!K43+'12-2022'!K43</f>
        <v>5958091</v>
      </c>
      <c r="L43" s="23">
        <f>+'01-2022'!L43+'02-2022'!L43+'03-2022'!L43+'04-2022'!L43+'05-2022'!L43+'06-2022'!L43+'07-2022'!L43+'08-2022'!L43+'09-2022'!L43+'10-2022'!L43+'11-2022'!L43+'12-2022'!L43</f>
        <v>1259761.74</v>
      </c>
      <c r="M43" s="23">
        <f>+'01-2022'!M43+'02-2022'!M43+'03-2022'!M43+'04-2022'!M43+'05-2022'!M43+'06-2022'!M43+'07-2022'!M43+'08-2022'!M43+'09-2022'!M43+'10-2022'!M43+'11-2022'!M43+'12-2022'!M43</f>
        <v>4698329.26</v>
      </c>
      <c r="N43" s="31">
        <f t="shared" si="0"/>
        <v>4975162.66</v>
      </c>
    </row>
    <row r="44" spans="1:14" ht="12.75">
      <c r="A44" s="9">
        <f>+'01-2022'!A44</f>
        <v>33</v>
      </c>
      <c r="B44" s="22" t="str">
        <f>+'01-2022'!B44</f>
        <v>BOM JARDIM DE GOIAS</v>
      </c>
      <c r="C44" s="26">
        <f>+IF(ISERROR(('01-2022'!C44+'02-2022'!C44+'03-2022'!C44+'04-2022'!C44+'05-2022'!C44+'06-2022'!C44+'07-2022'!C44+'08-2022'!C44+'09-2022'!C44+'10-2022'!C44+'11-2022'!C44+'12-2022'!C44)/COUNTA('01-2022'!C44,'02-2022'!C44,'03-2022'!C44,'04-2022'!C44,'05-2022'!C44,'06-2022'!C44,'07-2022'!C44,'08-2022'!C44,'09-2022'!C44,'10-2022'!C44,'11-2022'!C44,'12-2022'!C44)),"",('01-2022'!C44+'02-2022'!C44+'03-2022'!C44+'04-2022'!C44+'05-2022'!C44+'06-2022'!C44+'07-2022'!C44+'08-2022'!C44+'09-2022'!C44+'10-2022'!C44+'11-2022'!C44+'12-2022'!C44)/COUNTA('01-2022'!C44,'02-2022'!C44,'03-2022'!C44,'04-2022'!C44,'05-2022'!C44,'06-2022'!C44,'07-2022'!C44,'08-2022'!C44,'09-2022'!C44,'10-2022'!C44,'11-2022'!C44,'12-2022'!C44))</f>
        <v>0.125227633860484</v>
      </c>
      <c r="D44" s="23">
        <f>+'01-2022'!D44+'02-2022'!D44+'03-2022'!D44+'04-2022'!D44+'05-2022'!D44+'06-2022'!D44+'07-2022'!D44+'08-2022'!D44+'09-2022'!D44+'10-2022'!D44+'11-2022'!D44+'12-2022'!D44</f>
        <v>79301.34</v>
      </c>
      <c r="E44" s="23">
        <f>+'01-2022'!E44+'02-2022'!E44+'03-2022'!E44+'04-2022'!E44+'05-2022'!E44+'06-2022'!E44+'07-2022'!E44+'08-2022'!E44+'09-2022'!E44+'10-2022'!E44+'11-2022'!E44+'12-2022'!E44</f>
        <v>14818.66</v>
      </c>
      <c r="F44" s="23">
        <f>+'01-2022'!F44+'02-2022'!F44+'03-2022'!F44+'04-2022'!F44+'05-2022'!F44+'06-2022'!F44+'07-2022'!F44+'08-2022'!F44+'09-2022'!F44+'10-2022'!F44+'11-2022'!F44+'12-2022'!F44</f>
        <v>64482.68</v>
      </c>
      <c r="G44" s="23">
        <f>+'01-2022'!G44+'02-2022'!G44+'03-2022'!G44+'04-2022'!G44+'05-2022'!G44+'06-2022'!G44+'07-2022'!G44+'08-2022'!G44+'09-2022'!G44+'10-2022'!G44+'11-2022'!G44+'12-2022'!G44</f>
        <v>8625.98</v>
      </c>
      <c r="H44" s="23">
        <f>+'01-2022'!H44+'02-2022'!H44+'03-2022'!H44+'04-2022'!H44+'05-2022'!H44+'06-2022'!H44+'07-2022'!H44+'08-2022'!H44+'09-2022'!H44+'10-2022'!H44+'11-2022'!H44+'12-2022'!H44</f>
        <v>1725.1999999999998</v>
      </c>
      <c r="I44" s="23">
        <f>+'01-2022'!I44+'02-2022'!I44+'03-2022'!I44+'04-2022'!I44+'05-2022'!I44+'06-2022'!I44+'07-2022'!I44+'08-2022'!I44+'09-2022'!I44+'10-2022'!I44+'11-2022'!I44+'12-2022'!I44</f>
        <v>69.00999999999999</v>
      </c>
      <c r="J44" s="23">
        <f>+'01-2022'!J44+'02-2022'!J44+'03-2022'!J44+'04-2022'!J44+'05-2022'!J44+'06-2022'!J44+'07-2022'!J44+'08-2022'!J44+'09-2022'!J44+'10-2022'!J44+'11-2022'!J44+'12-2022'!J44</f>
        <v>6831.77</v>
      </c>
      <c r="K44" s="23">
        <f>+'01-2022'!K44+'02-2022'!K44+'03-2022'!K44+'04-2022'!K44+'05-2022'!K44+'06-2022'!K44+'07-2022'!K44+'08-2022'!K44+'09-2022'!K44+'10-2022'!K44+'11-2022'!K44+'12-2022'!K44</f>
        <v>1043913.97</v>
      </c>
      <c r="L44" s="23">
        <f>+'01-2022'!L44+'02-2022'!L44+'03-2022'!L44+'04-2022'!L44+'05-2022'!L44+'06-2022'!L44+'07-2022'!L44+'08-2022'!L44+'09-2022'!L44+'10-2022'!L44+'11-2022'!L44+'12-2022'!L44</f>
        <v>219779.69</v>
      </c>
      <c r="M44" s="23">
        <f>+'01-2022'!M44+'02-2022'!M44+'03-2022'!M44+'04-2022'!M44+'05-2022'!M44+'06-2022'!M44+'07-2022'!M44+'08-2022'!M44+'09-2022'!M44+'10-2022'!M44+'11-2022'!M44+'12-2022'!M44</f>
        <v>824134.28</v>
      </c>
      <c r="N44" s="31">
        <f t="shared" si="0"/>
        <v>895448.73</v>
      </c>
    </row>
    <row r="45" spans="1:14" ht="12.75">
      <c r="A45" s="9">
        <f>+'01-2022'!A45</f>
        <v>34</v>
      </c>
      <c r="B45" s="22" t="str">
        <f>+'01-2022'!B45</f>
        <v>BOM JESUS</v>
      </c>
      <c r="C45" s="26">
        <f>+IF(ISERROR(('01-2022'!C45+'02-2022'!C45+'03-2022'!C45+'04-2022'!C45+'05-2022'!C45+'06-2022'!C45+'07-2022'!C45+'08-2022'!C45+'09-2022'!C45+'10-2022'!C45+'11-2022'!C45+'12-2022'!C45)/COUNTA('01-2022'!C45,'02-2022'!C45,'03-2022'!C45,'04-2022'!C45,'05-2022'!C45,'06-2022'!C45,'07-2022'!C45,'08-2022'!C45,'09-2022'!C45,'10-2022'!C45,'11-2022'!C45,'12-2022'!C45)),"",('01-2022'!C45+'02-2022'!C45+'03-2022'!C45+'04-2022'!C45+'05-2022'!C45+'06-2022'!C45+'07-2022'!C45+'08-2022'!C45+'09-2022'!C45+'10-2022'!C45+'11-2022'!C45+'12-2022'!C45)/COUNTA('01-2022'!C45,'02-2022'!C45,'03-2022'!C45,'04-2022'!C45,'05-2022'!C45,'06-2022'!C45,'07-2022'!C45,'08-2022'!C45,'09-2022'!C45,'10-2022'!C45,'11-2022'!C45,'12-2022'!C45))</f>
        <v>0.371844327920176</v>
      </c>
      <c r="D45" s="23">
        <f>+'01-2022'!D45+'02-2022'!D45+'03-2022'!D45+'04-2022'!D45+'05-2022'!D45+'06-2022'!D45+'07-2022'!D45+'08-2022'!D45+'09-2022'!D45+'10-2022'!D45+'11-2022'!D45+'12-2022'!D45</f>
        <v>353940.76</v>
      </c>
      <c r="E45" s="23">
        <f>+'01-2022'!E45+'02-2022'!E45+'03-2022'!E45+'04-2022'!E45+'05-2022'!E45+'06-2022'!E45+'07-2022'!E45+'08-2022'!E45+'09-2022'!E45+'10-2022'!E45+'11-2022'!E45+'12-2022'!E45</f>
        <v>67087.18</v>
      </c>
      <c r="F45" s="23">
        <f>+'01-2022'!F45+'02-2022'!F45+'03-2022'!F45+'04-2022'!F45+'05-2022'!F45+'06-2022'!F45+'07-2022'!F45+'08-2022'!F45+'09-2022'!F45+'10-2022'!F45+'11-2022'!F45+'12-2022'!F45</f>
        <v>286853.58</v>
      </c>
      <c r="G45" s="23">
        <f>+'01-2022'!G45+'02-2022'!G45+'03-2022'!G45+'04-2022'!G45+'05-2022'!G45+'06-2022'!G45+'07-2022'!G45+'08-2022'!G45+'09-2022'!G45+'10-2022'!G45+'11-2022'!G45+'12-2022'!G45</f>
        <v>25613.489999999998</v>
      </c>
      <c r="H45" s="23">
        <f>+'01-2022'!H45+'02-2022'!H45+'03-2022'!H45+'04-2022'!H45+'05-2022'!H45+'06-2022'!H45+'07-2022'!H45+'08-2022'!H45+'09-2022'!H45+'10-2022'!H45+'11-2022'!H45+'12-2022'!H45</f>
        <v>5122.7</v>
      </c>
      <c r="I45" s="23">
        <f>+'01-2022'!I45+'02-2022'!I45+'03-2022'!I45+'04-2022'!I45+'05-2022'!I45+'06-2022'!I45+'07-2022'!I45+'08-2022'!I45+'09-2022'!I45+'10-2022'!I45+'11-2022'!I45+'12-2022'!I45</f>
        <v>204.91</v>
      </c>
      <c r="J45" s="23">
        <f>+'01-2022'!J45+'02-2022'!J45+'03-2022'!J45+'04-2022'!J45+'05-2022'!J45+'06-2022'!J45+'07-2022'!J45+'08-2022'!J45+'09-2022'!J45+'10-2022'!J45+'11-2022'!J45+'12-2022'!J45</f>
        <v>20285.88</v>
      </c>
      <c r="K45" s="23">
        <f>+'01-2022'!K45+'02-2022'!K45+'03-2022'!K45+'04-2022'!K45+'05-2022'!K45+'06-2022'!K45+'07-2022'!K45+'08-2022'!K45+'09-2022'!K45+'10-2022'!K45+'11-2022'!K45+'12-2022'!K45</f>
        <v>3103511.8200000003</v>
      </c>
      <c r="L45" s="23">
        <f>+'01-2022'!L45+'02-2022'!L45+'03-2022'!L45+'04-2022'!L45+'05-2022'!L45+'06-2022'!L45+'07-2022'!L45+'08-2022'!L45+'09-2022'!L45+'10-2022'!L45+'11-2022'!L45+'12-2022'!L45</f>
        <v>656185.89</v>
      </c>
      <c r="M45" s="23">
        <f>+'01-2022'!M45+'02-2022'!M45+'03-2022'!M45+'04-2022'!M45+'05-2022'!M45+'06-2022'!M45+'07-2022'!M45+'08-2022'!M45+'09-2022'!M45+'10-2022'!M45+'11-2022'!M45+'12-2022'!M45</f>
        <v>2447325.9299999997</v>
      </c>
      <c r="N45" s="31">
        <f t="shared" si="0"/>
        <v>2754465.3899999997</v>
      </c>
    </row>
    <row r="46" spans="1:14" ht="12.75">
      <c r="A46" s="9">
        <f>+'01-2022'!A46</f>
        <v>35</v>
      </c>
      <c r="B46" s="22" t="str">
        <f>+'01-2022'!B46</f>
        <v>BONFINOPOLIS</v>
      </c>
      <c r="C46" s="26">
        <f>+IF(ISERROR(('01-2022'!C46+'02-2022'!C46+'03-2022'!C46+'04-2022'!C46+'05-2022'!C46+'06-2022'!C46+'07-2022'!C46+'08-2022'!C46+'09-2022'!C46+'10-2022'!C46+'11-2022'!C46+'12-2022'!C46)/COUNTA('01-2022'!C46,'02-2022'!C46,'03-2022'!C46,'04-2022'!C46,'05-2022'!C46,'06-2022'!C46,'07-2022'!C46,'08-2022'!C46,'09-2022'!C46,'10-2022'!C46,'11-2022'!C46,'12-2022'!C46)),"",('01-2022'!C46+'02-2022'!C46+'03-2022'!C46+'04-2022'!C46+'05-2022'!C46+'06-2022'!C46+'07-2022'!C46+'08-2022'!C46+'09-2022'!C46+'10-2022'!C46+'11-2022'!C46+'12-2022'!C46)/COUNTA('01-2022'!C46,'02-2022'!C46,'03-2022'!C46,'04-2022'!C46,'05-2022'!C46,'06-2022'!C46,'07-2022'!C46,'08-2022'!C46,'09-2022'!C46,'10-2022'!C46,'11-2022'!C46,'12-2022'!C46))</f>
        <v>0.102435519043131</v>
      </c>
      <c r="D46" s="23">
        <f>+'01-2022'!D46+'02-2022'!D46+'03-2022'!D46+'04-2022'!D46+'05-2022'!D46+'06-2022'!D46+'07-2022'!D46+'08-2022'!D46+'09-2022'!D46+'10-2022'!D46+'11-2022'!D46+'12-2022'!D46</f>
        <v>59353.84</v>
      </c>
      <c r="E46" s="23">
        <f>+'01-2022'!E46+'02-2022'!E46+'03-2022'!E46+'04-2022'!E46+'05-2022'!E46+'06-2022'!E46+'07-2022'!E46+'08-2022'!E46+'09-2022'!E46+'10-2022'!E46+'11-2022'!E46+'12-2022'!E46</f>
        <v>11985.630000000001</v>
      </c>
      <c r="F46" s="23">
        <f>+'01-2022'!F46+'02-2022'!F46+'03-2022'!F46+'04-2022'!F46+'05-2022'!F46+'06-2022'!F46+'07-2022'!F46+'08-2022'!F46+'09-2022'!F46+'10-2022'!F46+'11-2022'!F46+'12-2022'!F46</f>
        <v>47368.21</v>
      </c>
      <c r="G46" s="23">
        <f>+'01-2022'!G46+'02-2022'!G46+'03-2022'!G46+'04-2022'!G46+'05-2022'!G46+'06-2022'!G46+'07-2022'!G46+'08-2022'!G46+'09-2022'!G46+'10-2022'!G46+'11-2022'!G46+'12-2022'!G46</f>
        <v>7056.01</v>
      </c>
      <c r="H46" s="23">
        <f>+'01-2022'!H46+'02-2022'!H46+'03-2022'!H46+'04-2022'!H46+'05-2022'!H46+'06-2022'!H46+'07-2022'!H46+'08-2022'!H46+'09-2022'!H46+'10-2022'!H46+'11-2022'!H46+'12-2022'!H46</f>
        <v>1411.21</v>
      </c>
      <c r="I46" s="23">
        <f>+'01-2022'!I46+'02-2022'!I46+'03-2022'!I46+'04-2022'!I46+'05-2022'!I46+'06-2022'!I46+'07-2022'!I46+'08-2022'!I46+'09-2022'!I46+'10-2022'!I46+'11-2022'!I46+'12-2022'!I46</f>
        <v>56.45</v>
      </c>
      <c r="J46" s="23">
        <f>+'01-2022'!J46+'02-2022'!J46+'03-2022'!J46+'04-2022'!J46+'05-2022'!J46+'06-2022'!J46+'07-2022'!J46+'08-2022'!J46+'09-2022'!J46+'10-2022'!J46+'11-2022'!J46+'12-2022'!J46</f>
        <v>5588.35</v>
      </c>
      <c r="K46" s="23">
        <f>+'01-2022'!K46+'02-2022'!K46+'03-2022'!K46+'04-2022'!K46+'05-2022'!K46+'06-2022'!K46+'07-2022'!K46+'08-2022'!K46+'09-2022'!K46+'10-2022'!K46+'11-2022'!K46+'12-2022'!K46</f>
        <v>855708.87</v>
      </c>
      <c r="L46" s="23">
        <f>+'01-2022'!L46+'02-2022'!L46+'03-2022'!L46+'04-2022'!L46+'05-2022'!L46+'06-2022'!L46+'07-2022'!L46+'08-2022'!L46+'09-2022'!L46+'10-2022'!L46+'11-2022'!L46+'12-2022'!L46</f>
        <v>181483.40999999997</v>
      </c>
      <c r="M46" s="23">
        <f>+'01-2022'!M46+'02-2022'!M46+'03-2022'!M46+'04-2022'!M46+'05-2022'!M46+'06-2022'!M46+'07-2022'!M46+'08-2022'!M46+'09-2022'!M46+'10-2022'!M46+'11-2022'!M46+'12-2022'!M46</f>
        <v>674225.46</v>
      </c>
      <c r="N46" s="31">
        <f t="shared" si="0"/>
        <v>727182.02</v>
      </c>
    </row>
    <row r="47" spans="1:14" ht="12.75">
      <c r="A47" s="9">
        <f>+'01-2022'!A47</f>
        <v>36</v>
      </c>
      <c r="B47" s="22" t="str">
        <f>+'01-2022'!B47</f>
        <v>BONOPOLIS</v>
      </c>
      <c r="C47" s="26">
        <f>+IF(ISERROR(('01-2022'!C47+'02-2022'!C47+'03-2022'!C47+'04-2022'!C47+'05-2022'!C47+'06-2022'!C47+'07-2022'!C47+'08-2022'!C47+'09-2022'!C47+'10-2022'!C47+'11-2022'!C47+'12-2022'!C47)/COUNTA('01-2022'!C47,'02-2022'!C47,'03-2022'!C47,'04-2022'!C47,'05-2022'!C47,'06-2022'!C47,'07-2022'!C47,'08-2022'!C47,'09-2022'!C47,'10-2022'!C47,'11-2022'!C47,'12-2022'!C47)),"",('01-2022'!C47+'02-2022'!C47+'03-2022'!C47+'04-2022'!C47+'05-2022'!C47+'06-2022'!C47+'07-2022'!C47+'08-2022'!C47+'09-2022'!C47+'10-2022'!C47+'11-2022'!C47+'12-2022'!C47)/COUNTA('01-2022'!C47,'02-2022'!C47,'03-2022'!C47,'04-2022'!C47,'05-2022'!C47,'06-2022'!C47,'07-2022'!C47,'08-2022'!C47,'09-2022'!C47,'10-2022'!C47,'11-2022'!C47,'12-2022'!C47))</f>
        <v>0.127120015701661</v>
      </c>
      <c r="D47" s="23">
        <f>+'01-2022'!D47+'02-2022'!D47+'03-2022'!D47+'04-2022'!D47+'05-2022'!D47+'06-2022'!D47+'07-2022'!D47+'08-2022'!D47+'09-2022'!D47+'10-2022'!D47+'11-2022'!D47+'12-2022'!D47</f>
        <v>22280.870000000003</v>
      </c>
      <c r="E47" s="23">
        <f>+'01-2022'!E47+'02-2022'!E47+'03-2022'!E47+'04-2022'!E47+'05-2022'!E47+'06-2022'!E47+'07-2022'!E47+'08-2022'!E47+'09-2022'!E47+'10-2022'!E47+'11-2022'!E47+'12-2022'!E47</f>
        <v>4130.26</v>
      </c>
      <c r="F47" s="23">
        <f>+'01-2022'!F47+'02-2022'!F47+'03-2022'!F47+'04-2022'!F47+'05-2022'!F47+'06-2022'!F47+'07-2022'!F47+'08-2022'!F47+'09-2022'!F47+'10-2022'!F47+'11-2022'!F47+'12-2022'!F47</f>
        <v>18150.61</v>
      </c>
      <c r="G47" s="23">
        <f>+'01-2022'!G47+'02-2022'!G47+'03-2022'!G47+'04-2022'!G47+'05-2022'!G47+'06-2022'!G47+'07-2022'!G47+'08-2022'!G47+'09-2022'!G47+'10-2022'!G47+'11-2022'!G47+'12-2022'!G47</f>
        <v>8756.32</v>
      </c>
      <c r="H47" s="23">
        <f>+'01-2022'!H47+'02-2022'!H47+'03-2022'!H47+'04-2022'!H47+'05-2022'!H47+'06-2022'!H47+'07-2022'!H47+'08-2022'!H47+'09-2022'!H47+'10-2022'!H47+'11-2022'!H47+'12-2022'!H47</f>
        <v>1751.27</v>
      </c>
      <c r="I47" s="23">
        <f>+'01-2022'!I47+'02-2022'!I47+'03-2022'!I47+'04-2022'!I47+'05-2022'!I47+'06-2022'!I47+'07-2022'!I47+'08-2022'!I47+'09-2022'!I47+'10-2022'!I47+'11-2022'!I47+'12-2022'!I47</f>
        <v>70.05</v>
      </c>
      <c r="J47" s="23">
        <f>+'01-2022'!J47+'02-2022'!J47+'03-2022'!J47+'04-2022'!J47+'05-2022'!J47+'06-2022'!J47+'07-2022'!J47+'08-2022'!J47+'09-2022'!J47+'10-2022'!J47+'11-2022'!J47+'12-2022'!J47</f>
        <v>6935</v>
      </c>
      <c r="K47" s="23">
        <f>+'01-2022'!K47+'02-2022'!K47+'03-2022'!K47+'04-2022'!K47+'05-2022'!K47+'06-2022'!K47+'07-2022'!K47+'08-2022'!K47+'09-2022'!K47+'10-2022'!K47+'11-2022'!K47+'12-2022'!K47</f>
        <v>1056633.6800000002</v>
      </c>
      <c r="L47" s="23">
        <f>+'01-2022'!L47+'02-2022'!L47+'03-2022'!L47+'04-2022'!L47+'05-2022'!L47+'06-2022'!L47+'07-2022'!L47+'08-2022'!L47+'09-2022'!L47+'10-2022'!L47+'11-2022'!L47+'12-2022'!L47</f>
        <v>220195.76</v>
      </c>
      <c r="M47" s="23">
        <f>+'01-2022'!M47+'02-2022'!M47+'03-2022'!M47+'04-2022'!M47+'05-2022'!M47+'06-2022'!M47+'07-2022'!M47+'08-2022'!M47+'09-2022'!M47+'10-2022'!M47+'11-2022'!M47+'12-2022'!M47</f>
        <v>836437.9199999999</v>
      </c>
      <c r="N47" s="31">
        <f t="shared" si="0"/>
        <v>861523.5299999999</v>
      </c>
    </row>
    <row r="48" spans="1:14" ht="12.75">
      <c r="A48" s="9">
        <f>+'01-2022'!A48</f>
        <v>37</v>
      </c>
      <c r="B48" s="22" t="str">
        <f>+'01-2022'!B48</f>
        <v>BRAZABRANTES</v>
      </c>
      <c r="C48" s="26">
        <f>+IF(ISERROR(('01-2022'!C48+'02-2022'!C48+'03-2022'!C48+'04-2022'!C48+'05-2022'!C48+'06-2022'!C48+'07-2022'!C48+'08-2022'!C48+'09-2022'!C48+'10-2022'!C48+'11-2022'!C48+'12-2022'!C48)/COUNTA('01-2022'!C48,'02-2022'!C48,'03-2022'!C48,'04-2022'!C48,'05-2022'!C48,'06-2022'!C48,'07-2022'!C48,'08-2022'!C48,'09-2022'!C48,'10-2022'!C48,'11-2022'!C48,'12-2022'!C48)),"",('01-2022'!C48+'02-2022'!C48+'03-2022'!C48+'04-2022'!C48+'05-2022'!C48+'06-2022'!C48+'07-2022'!C48+'08-2022'!C48+'09-2022'!C48+'10-2022'!C48+'11-2022'!C48+'12-2022'!C48)/COUNTA('01-2022'!C48,'02-2022'!C48,'03-2022'!C48,'04-2022'!C48,'05-2022'!C48,'06-2022'!C48,'07-2022'!C48,'08-2022'!C48,'09-2022'!C48,'10-2022'!C48,'11-2022'!C48,'12-2022'!C48))</f>
        <v>0.06393152875115</v>
      </c>
      <c r="D48" s="23">
        <f>+'01-2022'!D48+'02-2022'!D48+'03-2022'!D48+'04-2022'!D48+'05-2022'!D48+'06-2022'!D48+'07-2022'!D48+'08-2022'!D48+'09-2022'!D48+'10-2022'!D48+'11-2022'!D48+'12-2022'!D48</f>
        <v>25334.92</v>
      </c>
      <c r="E48" s="23">
        <f>+'01-2022'!E48+'02-2022'!E48+'03-2022'!E48+'04-2022'!E48+'05-2022'!E48+'06-2022'!E48+'07-2022'!E48+'08-2022'!E48+'09-2022'!E48+'10-2022'!E48+'11-2022'!E48+'12-2022'!E48</f>
        <v>4852.37</v>
      </c>
      <c r="F48" s="23">
        <f>+'01-2022'!F48+'02-2022'!F48+'03-2022'!F48+'04-2022'!F48+'05-2022'!F48+'06-2022'!F48+'07-2022'!F48+'08-2022'!F48+'09-2022'!F48+'10-2022'!F48+'11-2022'!F48+'12-2022'!F48</f>
        <v>20482.55</v>
      </c>
      <c r="G48" s="23">
        <f>+'01-2022'!G48+'02-2022'!G48+'03-2022'!G48+'04-2022'!G48+'05-2022'!G48+'06-2022'!G48+'07-2022'!G48+'08-2022'!G48+'09-2022'!G48+'10-2022'!G48+'11-2022'!G48+'12-2022'!G48</f>
        <v>4403.76</v>
      </c>
      <c r="H48" s="23">
        <f>+'01-2022'!H48+'02-2022'!H48+'03-2022'!H48+'04-2022'!H48+'05-2022'!H48+'06-2022'!H48+'07-2022'!H48+'08-2022'!H48+'09-2022'!H48+'10-2022'!H48+'11-2022'!H48+'12-2022'!H48</f>
        <v>880.76</v>
      </c>
      <c r="I48" s="23">
        <f>+'01-2022'!I48+'02-2022'!I48+'03-2022'!I48+'04-2022'!I48+'05-2022'!I48+'06-2022'!I48+'07-2022'!I48+'08-2022'!I48+'09-2022'!I48+'10-2022'!I48+'11-2022'!I48+'12-2022'!I48</f>
        <v>35.230000000000004</v>
      </c>
      <c r="J48" s="23">
        <f>+'01-2022'!J48+'02-2022'!J48+'03-2022'!J48+'04-2022'!J48+'05-2022'!J48+'06-2022'!J48+'07-2022'!J48+'08-2022'!J48+'09-2022'!J48+'10-2022'!J48+'11-2022'!J48+'12-2022'!J48</f>
        <v>3487.7700000000004</v>
      </c>
      <c r="K48" s="23">
        <f>+'01-2022'!K48+'02-2022'!K48+'03-2022'!K48+'04-2022'!K48+'05-2022'!K48+'06-2022'!K48+'07-2022'!K48+'08-2022'!K48+'09-2022'!K48+'10-2022'!K48+'11-2022'!K48+'12-2022'!K48</f>
        <v>533633.44</v>
      </c>
      <c r="L48" s="23">
        <f>+'01-2022'!L48+'02-2022'!L48+'03-2022'!L48+'04-2022'!L48+'05-2022'!L48+'06-2022'!L48+'07-2022'!L48+'08-2022'!L48+'09-2022'!L48+'10-2022'!L48+'11-2022'!L48+'12-2022'!L48</f>
        <v>112860.25</v>
      </c>
      <c r="M48" s="23">
        <f>+'01-2022'!M48+'02-2022'!M48+'03-2022'!M48+'04-2022'!M48+'05-2022'!M48+'06-2022'!M48+'07-2022'!M48+'08-2022'!M48+'09-2022'!M48+'10-2022'!M48+'11-2022'!M48+'12-2022'!M48</f>
        <v>420773.19</v>
      </c>
      <c r="N48" s="31">
        <f t="shared" si="0"/>
        <v>444743.51</v>
      </c>
    </row>
    <row r="49" spans="1:14" ht="12.75">
      <c r="A49" s="9">
        <f>+'01-2022'!A49</f>
        <v>38</v>
      </c>
      <c r="B49" s="22" t="str">
        <f>+'01-2022'!B49</f>
        <v>BRITANIA</v>
      </c>
      <c r="C49" s="26">
        <f>+IF(ISERROR(('01-2022'!C49+'02-2022'!C49+'03-2022'!C49+'04-2022'!C49+'05-2022'!C49+'06-2022'!C49+'07-2022'!C49+'08-2022'!C49+'09-2022'!C49+'10-2022'!C49+'11-2022'!C49+'12-2022'!C49)/COUNTA('01-2022'!C49,'02-2022'!C49,'03-2022'!C49,'04-2022'!C49,'05-2022'!C49,'06-2022'!C49,'07-2022'!C49,'08-2022'!C49,'09-2022'!C49,'10-2022'!C49,'11-2022'!C49,'12-2022'!C49)),"",('01-2022'!C49+'02-2022'!C49+'03-2022'!C49+'04-2022'!C49+'05-2022'!C49+'06-2022'!C49+'07-2022'!C49+'08-2022'!C49+'09-2022'!C49+'10-2022'!C49+'11-2022'!C49+'12-2022'!C49)/COUNTA('01-2022'!C49,'02-2022'!C49,'03-2022'!C49,'04-2022'!C49,'05-2022'!C49,'06-2022'!C49,'07-2022'!C49,'08-2022'!C49,'09-2022'!C49,'10-2022'!C49,'11-2022'!C49,'12-2022'!C49))</f>
        <v>0.139948387134605</v>
      </c>
      <c r="D49" s="23">
        <f>+'01-2022'!D49+'02-2022'!D49+'03-2022'!D49+'04-2022'!D49+'05-2022'!D49+'06-2022'!D49+'07-2022'!D49+'08-2022'!D49+'09-2022'!D49+'10-2022'!D49+'11-2022'!D49+'12-2022'!D49</f>
        <v>58214.97</v>
      </c>
      <c r="E49" s="23">
        <f>+'01-2022'!E49+'02-2022'!E49+'03-2022'!E49+'04-2022'!E49+'05-2022'!E49+'06-2022'!E49+'07-2022'!E49+'08-2022'!E49+'09-2022'!E49+'10-2022'!E49+'11-2022'!E49+'12-2022'!E49</f>
        <v>12088.42</v>
      </c>
      <c r="F49" s="23">
        <f>+'01-2022'!F49+'02-2022'!F49+'03-2022'!F49+'04-2022'!F49+'05-2022'!F49+'06-2022'!F49+'07-2022'!F49+'08-2022'!F49+'09-2022'!F49+'10-2022'!F49+'11-2022'!F49+'12-2022'!F49</f>
        <v>46126.55</v>
      </c>
      <c r="G49" s="23">
        <f>+'01-2022'!G49+'02-2022'!G49+'03-2022'!G49+'04-2022'!G49+'05-2022'!G49+'06-2022'!G49+'07-2022'!G49+'08-2022'!G49+'09-2022'!G49+'10-2022'!G49+'11-2022'!G49+'12-2022'!G49</f>
        <v>9639.95</v>
      </c>
      <c r="H49" s="23">
        <f>+'01-2022'!H49+'02-2022'!H49+'03-2022'!H49+'04-2022'!H49+'05-2022'!H49+'06-2022'!H49+'07-2022'!H49+'08-2022'!H49+'09-2022'!H49+'10-2022'!H49+'11-2022'!H49+'12-2022'!H49</f>
        <v>1927.99</v>
      </c>
      <c r="I49" s="23">
        <f>+'01-2022'!I49+'02-2022'!I49+'03-2022'!I49+'04-2022'!I49+'05-2022'!I49+'06-2022'!I49+'07-2022'!I49+'08-2022'!I49+'09-2022'!I49+'10-2022'!I49+'11-2022'!I49+'12-2022'!I49</f>
        <v>77.12</v>
      </c>
      <c r="J49" s="23">
        <f>+'01-2022'!J49+'02-2022'!J49+'03-2022'!J49+'04-2022'!J49+'05-2022'!J49+'06-2022'!J49+'07-2022'!J49+'08-2022'!J49+'09-2022'!J49+'10-2022'!J49+'11-2022'!J49+'12-2022'!J49</f>
        <v>7634.84</v>
      </c>
      <c r="K49" s="23">
        <f>+'01-2022'!K49+'02-2022'!K49+'03-2022'!K49+'04-2022'!K49+'05-2022'!K49+'06-2022'!K49+'07-2022'!K49+'08-2022'!K49+'09-2022'!K49+'10-2022'!K49+'11-2022'!K49+'12-2022'!K49</f>
        <v>1171853.5899999999</v>
      </c>
      <c r="L49" s="23">
        <f>+'01-2022'!L49+'02-2022'!L49+'03-2022'!L49+'04-2022'!L49+'05-2022'!L49+'06-2022'!L49+'07-2022'!L49+'08-2022'!L49+'09-2022'!L49+'10-2022'!L49+'11-2022'!L49+'12-2022'!L49</f>
        <v>250583.82</v>
      </c>
      <c r="M49" s="23">
        <f>+'01-2022'!M49+'02-2022'!M49+'03-2022'!M49+'04-2022'!M49+'05-2022'!M49+'06-2022'!M49+'07-2022'!M49+'08-2022'!M49+'09-2022'!M49+'10-2022'!M49+'11-2022'!M49+'12-2022'!M49</f>
        <v>921269.77</v>
      </c>
      <c r="N49" s="31">
        <f t="shared" si="0"/>
        <v>975031.16</v>
      </c>
    </row>
    <row r="50" spans="1:14" ht="12.75">
      <c r="A50" s="9">
        <f>+'01-2022'!A50</f>
        <v>39</v>
      </c>
      <c r="B50" s="22" t="str">
        <f>+'01-2022'!B50</f>
        <v>BURITI ALEGRE</v>
      </c>
      <c r="C50" s="26">
        <f>+IF(ISERROR(('01-2022'!C50+'02-2022'!C50+'03-2022'!C50+'04-2022'!C50+'05-2022'!C50+'06-2022'!C50+'07-2022'!C50+'08-2022'!C50+'09-2022'!C50+'10-2022'!C50+'11-2022'!C50+'12-2022'!C50)/COUNTA('01-2022'!C50,'02-2022'!C50,'03-2022'!C50,'04-2022'!C50,'05-2022'!C50,'06-2022'!C50,'07-2022'!C50,'08-2022'!C50,'09-2022'!C50,'10-2022'!C50,'11-2022'!C50,'12-2022'!C50)),"",('01-2022'!C50+'02-2022'!C50+'03-2022'!C50+'04-2022'!C50+'05-2022'!C50+'06-2022'!C50+'07-2022'!C50+'08-2022'!C50+'09-2022'!C50+'10-2022'!C50+'11-2022'!C50+'12-2022'!C50)/COUNTA('01-2022'!C50,'02-2022'!C50,'03-2022'!C50,'04-2022'!C50,'05-2022'!C50,'06-2022'!C50,'07-2022'!C50,'08-2022'!C50,'09-2022'!C50,'10-2022'!C50,'11-2022'!C50,'12-2022'!C50))</f>
        <v>0.249321636205602</v>
      </c>
      <c r="D50" s="23">
        <f>+'01-2022'!D50+'02-2022'!D50+'03-2022'!D50+'04-2022'!D50+'05-2022'!D50+'06-2022'!D50+'07-2022'!D50+'08-2022'!D50+'09-2022'!D50+'10-2022'!D50+'11-2022'!D50+'12-2022'!D50</f>
        <v>111948.65</v>
      </c>
      <c r="E50" s="23">
        <f>+'01-2022'!E50+'02-2022'!E50+'03-2022'!E50+'04-2022'!E50+'05-2022'!E50+'06-2022'!E50+'07-2022'!E50+'08-2022'!E50+'09-2022'!E50+'10-2022'!E50+'11-2022'!E50+'12-2022'!E50</f>
        <v>22530.809999999998</v>
      </c>
      <c r="F50" s="23">
        <f>+'01-2022'!F50+'02-2022'!F50+'03-2022'!F50+'04-2022'!F50+'05-2022'!F50+'06-2022'!F50+'07-2022'!F50+'08-2022'!F50+'09-2022'!F50+'10-2022'!F50+'11-2022'!F50+'12-2022'!F50</f>
        <v>89417.84</v>
      </c>
      <c r="G50" s="23">
        <f>+'01-2022'!G50+'02-2022'!G50+'03-2022'!G50+'04-2022'!G50+'05-2022'!G50+'06-2022'!G50+'07-2022'!G50+'08-2022'!G50+'09-2022'!G50+'10-2022'!G50+'11-2022'!G50+'12-2022'!G50</f>
        <v>17173.829999999998</v>
      </c>
      <c r="H50" s="23">
        <f>+'01-2022'!H50+'02-2022'!H50+'03-2022'!H50+'04-2022'!H50+'05-2022'!H50+'06-2022'!H50+'07-2022'!H50+'08-2022'!H50+'09-2022'!H50+'10-2022'!H50+'11-2022'!H50+'12-2022'!H50</f>
        <v>3434.77</v>
      </c>
      <c r="I50" s="23">
        <f>+'01-2022'!I50+'02-2022'!I50+'03-2022'!I50+'04-2022'!I50+'05-2022'!I50+'06-2022'!I50+'07-2022'!I50+'08-2022'!I50+'09-2022'!I50+'10-2022'!I50+'11-2022'!I50+'12-2022'!I50</f>
        <v>137.39</v>
      </c>
      <c r="J50" s="23">
        <f>+'01-2022'!J50+'02-2022'!J50+'03-2022'!J50+'04-2022'!J50+'05-2022'!J50+'06-2022'!J50+'07-2022'!J50+'08-2022'!J50+'09-2022'!J50+'10-2022'!J50+'11-2022'!J50+'12-2022'!J50</f>
        <v>13601.67</v>
      </c>
      <c r="K50" s="23">
        <f>+'01-2022'!K50+'02-2022'!K50+'03-2022'!K50+'04-2022'!K50+'05-2022'!K50+'06-2022'!K50+'07-2022'!K50+'08-2022'!K50+'09-2022'!K50+'10-2022'!K50+'11-2022'!K50+'12-2022'!K50</f>
        <v>2080410.61</v>
      </c>
      <c r="L50" s="23">
        <f>+'01-2022'!L50+'02-2022'!L50+'03-2022'!L50+'04-2022'!L50+'05-2022'!L50+'06-2022'!L50+'07-2022'!L50+'08-2022'!L50+'09-2022'!L50+'10-2022'!L50+'11-2022'!L50+'12-2022'!L50</f>
        <v>439502.81</v>
      </c>
      <c r="M50" s="23">
        <f>+'01-2022'!M50+'02-2022'!M50+'03-2022'!M50+'04-2022'!M50+'05-2022'!M50+'06-2022'!M50+'07-2022'!M50+'08-2022'!M50+'09-2022'!M50+'10-2022'!M50+'11-2022'!M50+'12-2022'!M50</f>
        <v>1640907.7999999998</v>
      </c>
      <c r="N50" s="31">
        <f t="shared" si="0"/>
        <v>1743927.3099999998</v>
      </c>
    </row>
    <row r="51" spans="1:14" ht="12.75">
      <c r="A51" s="9">
        <f>+'01-2022'!A51</f>
        <v>40</v>
      </c>
      <c r="B51" s="22" t="str">
        <f>+'01-2022'!B51</f>
        <v>BURITI DE GOIAS</v>
      </c>
      <c r="C51" s="26">
        <f>+IF(ISERROR(('01-2022'!C51+'02-2022'!C51+'03-2022'!C51+'04-2022'!C51+'05-2022'!C51+'06-2022'!C51+'07-2022'!C51+'08-2022'!C51+'09-2022'!C51+'10-2022'!C51+'11-2022'!C51+'12-2022'!C51)/COUNTA('01-2022'!C51,'02-2022'!C51,'03-2022'!C51,'04-2022'!C51,'05-2022'!C51,'06-2022'!C51,'07-2022'!C51,'08-2022'!C51,'09-2022'!C51,'10-2022'!C51,'11-2022'!C51,'12-2022'!C51)),"",('01-2022'!C51+'02-2022'!C51+'03-2022'!C51+'04-2022'!C51+'05-2022'!C51+'06-2022'!C51+'07-2022'!C51+'08-2022'!C51+'09-2022'!C51+'10-2022'!C51+'11-2022'!C51+'12-2022'!C51)/COUNTA('01-2022'!C51,'02-2022'!C51,'03-2022'!C51,'04-2022'!C51,'05-2022'!C51,'06-2022'!C51,'07-2022'!C51,'08-2022'!C51,'09-2022'!C51,'10-2022'!C51,'11-2022'!C51,'12-2022'!C51))</f>
        <v>0.093380172260176</v>
      </c>
      <c r="D51" s="23">
        <f>+'01-2022'!D51+'02-2022'!D51+'03-2022'!D51+'04-2022'!D51+'05-2022'!D51+'06-2022'!D51+'07-2022'!D51+'08-2022'!D51+'09-2022'!D51+'10-2022'!D51+'11-2022'!D51+'12-2022'!D51</f>
        <v>28254.89</v>
      </c>
      <c r="E51" s="23">
        <f>+'01-2022'!E51+'02-2022'!E51+'03-2022'!E51+'04-2022'!E51+'05-2022'!E51+'06-2022'!E51+'07-2022'!E51+'08-2022'!E51+'09-2022'!E51+'10-2022'!E51+'11-2022'!E51+'12-2022'!E51</f>
        <v>4256.4</v>
      </c>
      <c r="F51" s="23">
        <f>+'01-2022'!F51+'02-2022'!F51+'03-2022'!F51+'04-2022'!F51+'05-2022'!F51+'06-2022'!F51+'07-2022'!F51+'08-2022'!F51+'09-2022'!F51+'10-2022'!F51+'11-2022'!F51+'12-2022'!F51</f>
        <v>23998.489999999998</v>
      </c>
      <c r="G51" s="23">
        <f>+'01-2022'!G51+'02-2022'!G51+'03-2022'!G51+'04-2022'!G51+'05-2022'!G51+'06-2022'!G51+'07-2022'!G51+'08-2022'!G51+'09-2022'!G51+'10-2022'!G51+'11-2022'!G51+'12-2022'!G51</f>
        <v>6432.25</v>
      </c>
      <c r="H51" s="23">
        <f>+'01-2022'!H51+'02-2022'!H51+'03-2022'!H51+'04-2022'!H51+'05-2022'!H51+'06-2022'!H51+'07-2022'!H51+'08-2022'!H51+'09-2022'!H51+'10-2022'!H51+'11-2022'!H51+'12-2022'!H51</f>
        <v>1286.45</v>
      </c>
      <c r="I51" s="23">
        <f>+'01-2022'!I51+'02-2022'!I51+'03-2022'!I51+'04-2022'!I51+'05-2022'!I51+'06-2022'!I51+'07-2022'!I51+'08-2022'!I51+'09-2022'!I51+'10-2022'!I51+'11-2022'!I51+'12-2022'!I51</f>
        <v>51.46</v>
      </c>
      <c r="J51" s="23">
        <f>+'01-2022'!J51+'02-2022'!J51+'03-2022'!J51+'04-2022'!J51+'05-2022'!J51+'06-2022'!J51+'07-2022'!J51+'08-2022'!J51+'09-2022'!J51+'10-2022'!J51+'11-2022'!J51+'12-2022'!J51</f>
        <v>5094.34</v>
      </c>
      <c r="K51" s="23">
        <f>+'01-2022'!K51+'02-2022'!K51+'03-2022'!K51+'04-2022'!K51+'05-2022'!K51+'06-2022'!K51+'07-2022'!K51+'08-2022'!K51+'09-2022'!K51+'10-2022'!K51+'11-2022'!K51+'12-2022'!K51</f>
        <v>776647.61</v>
      </c>
      <c r="L51" s="23">
        <f>+'01-2022'!L51+'02-2022'!L51+'03-2022'!L51+'04-2022'!L51+'05-2022'!L51+'06-2022'!L51+'07-2022'!L51+'08-2022'!L51+'09-2022'!L51+'10-2022'!L51+'11-2022'!L51+'12-2022'!L51</f>
        <v>162191.94</v>
      </c>
      <c r="M51" s="23">
        <f>+'01-2022'!M51+'02-2022'!M51+'03-2022'!M51+'04-2022'!M51+'05-2022'!M51+'06-2022'!M51+'07-2022'!M51+'08-2022'!M51+'09-2022'!M51+'10-2022'!M51+'11-2022'!M51+'12-2022'!M51</f>
        <v>614455.67</v>
      </c>
      <c r="N51" s="31">
        <f t="shared" si="0"/>
        <v>643548.5</v>
      </c>
    </row>
    <row r="52" spans="1:14" ht="12.75">
      <c r="A52" s="9">
        <f>+'01-2022'!A52</f>
        <v>41</v>
      </c>
      <c r="B52" s="22" t="str">
        <f>+'01-2022'!B52</f>
        <v>BURITINOPOLIS</v>
      </c>
      <c r="C52" s="26">
        <f>+IF(ISERROR(('01-2022'!C52+'02-2022'!C52+'03-2022'!C52+'04-2022'!C52+'05-2022'!C52+'06-2022'!C52+'07-2022'!C52+'08-2022'!C52+'09-2022'!C52+'10-2022'!C52+'11-2022'!C52+'12-2022'!C52)/COUNTA('01-2022'!C52,'02-2022'!C52,'03-2022'!C52,'04-2022'!C52,'05-2022'!C52,'06-2022'!C52,'07-2022'!C52,'08-2022'!C52,'09-2022'!C52,'10-2022'!C52,'11-2022'!C52,'12-2022'!C52)),"",('01-2022'!C52+'02-2022'!C52+'03-2022'!C52+'04-2022'!C52+'05-2022'!C52+'06-2022'!C52+'07-2022'!C52+'08-2022'!C52+'09-2022'!C52+'10-2022'!C52+'11-2022'!C52+'12-2022'!C52)/COUNTA('01-2022'!C52,'02-2022'!C52,'03-2022'!C52,'04-2022'!C52,'05-2022'!C52,'06-2022'!C52,'07-2022'!C52,'08-2022'!C52,'09-2022'!C52,'10-2022'!C52,'11-2022'!C52,'12-2022'!C52))</f>
        <v>0.094331772278643</v>
      </c>
      <c r="D52" s="23">
        <f>+'01-2022'!D52+'02-2022'!D52+'03-2022'!D52+'04-2022'!D52+'05-2022'!D52+'06-2022'!D52+'07-2022'!D52+'08-2022'!D52+'09-2022'!D52+'10-2022'!D52+'11-2022'!D52+'12-2022'!D52</f>
        <v>25429.43</v>
      </c>
      <c r="E52" s="23">
        <f>+'01-2022'!E52+'02-2022'!E52+'03-2022'!E52+'04-2022'!E52+'05-2022'!E52+'06-2022'!E52+'07-2022'!E52+'08-2022'!E52+'09-2022'!E52+'10-2022'!E52+'11-2022'!E52+'12-2022'!E52</f>
        <v>4828.41</v>
      </c>
      <c r="F52" s="23">
        <f>+'01-2022'!F52+'02-2022'!F52+'03-2022'!F52+'04-2022'!F52+'05-2022'!F52+'06-2022'!F52+'07-2022'!F52+'08-2022'!F52+'09-2022'!F52+'10-2022'!F52+'11-2022'!F52+'12-2022'!F52</f>
        <v>20601.02</v>
      </c>
      <c r="G52" s="23">
        <f>+'01-2022'!G52+'02-2022'!G52+'03-2022'!G52+'04-2022'!G52+'05-2022'!G52+'06-2022'!G52+'07-2022'!G52+'08-2022'!G52+'09-2022'!G52+'10-2022'!G52+'11-2022'!G52+'12-2022'!G52</f>
        <v>6497.79</v>
      </c>
      <c r="H52" s="23">
        <f>+'01-2022'!H52+'02-2022'!H52+'03-2022'!H52+'04-2022'!H52+'05-2022'!H52+'06-2022'!H52+'07-2022'!H52+'08-2022'!H52+'09-2022'!H52+'10-2022'!H52+'11-2022'!H52+'12-2022'!H52</f>
        <v>1299.56</v>
      </c>
      <c r="I52" s="23">
        <f>+'01-2022'!I52+'02-2022'!I52+'03-2022'!I52+'04-2022'!I52+'05-2022'!I52+'06-2022'!I52+'07-2022'!I52+'08-2022'!I52+'09-2022'!I52+'10-2022'!I52+'11-2022'!I52+'12-2022'!I52</f>
        <v>51.980000000000004</v>
      </c>
      <c r="J52" s="23">
        <f>+'01-2022'!J52+'02-2022'!J52+'03-2022'!J52+'04-2022'!J52+'05-2022'!J52+'06-2022'!J52+'07-2022'!J52+'08-2022'!J52+'09-2022'!J52+'10-2022'!J52+'11-2022'!J52+'12-2022'!J52</f>
        <v>5146.25</v>
      </c>
      <c r="K52" s="23">
        <f>+'01-2022'!K52+'02-2022'!K52+'03-2022'!K52+'04-2022'!K52+'05-2022'!K52+'06-2022'!K52+'07-2022'!K52+'08-2022'!K52+'09-2022'!K52+'10-2022'!K52+'11-2022'!K52+'12-2022'!K52</f>
        <v>788081.9299999999</v>
      </c>
      <c r="L52" s="23">
        <f>+'01-2022'!L52+'02-2022'!L52+'03-2022'!L52+'04-2022'!L52+'05-2022'!L52+'06-2022'!L52+'07-2022'!L52+'08-2022'!L52+'09-2022'!L52+'10-2022'!L52+'11-2022'!L52+'12-2022'!L52</f>
        <v>167191.55</v>
      </c>
      <c r="M52" s="23">
        <f>+'01-2022'!M52+'02-2022'!M52+'03-2022'!M52+'04-2022'!M52+'05-2022'!M52+'06-2022'!M52+'07-2022'!M52+'08-2022'!M52+'09-2022'!M52+'10-2022'!M52+'11-2022'!M52+'12-2022'!M52</f>
        <v>620890.3799999999</v>
      </c>
      <c r="N52" s="31">
        <f t="shared" si="0"/>
        <v>646637.6499999999</v>
      </c>
    </row>
    <row r="53" spans="1:14" ht="12.75">
      <c r="A53" s="9">
        <f>+'01-2022'!A53</f>
        <v>42</v>
      </c>
      <c r="B53" s="22" t="str">
        <f>+'01-2022'!B53</f>
        <v>CABECEIRAS</v>
      </c>
      <c r="C53" s="26">
        <f>+IF(ISERROR(('01-2022'!C53+'02-2022'!C53+'03-2022'!C53+'04-2022'!C53+'05-2022'!C53+'06-2022'!C53+'07-2022'!C53+'08-2022'!C53+'09-2022'!C53+'10-2022'!C53+'11-2022'!C53+'12-2022'!C53)/COUNTA('01-2022'!C53,'02-2022'!C53,'03-2022'!C53,'04-2022'!C53,'05-2022'!C53,'06-2022'!C53,'07-2022'!C53,'08-2022'!C53,'09-2022'!C53,'10-2022'!C53,'11-2022'!C53,'12-2022'!C53)),"",('01-2022'!C53+'02-2022'!C53+'03-2022'!C53+'04-2022'!C53+'05-2022'!C53+'06-2022'!C53+'07-2022'!C53+'08-2022'!C53+'09-2022'!C53+'10-2022'!C53+'11-2022'!C53+'12-2022'!C53)/COUNTA('01-2022'!C53,'02-2022'!C53,'03-2022'!C53,'04-2022'!C53,'05-2022'!C53,'06-2022'!C53,'07-2022'!C53,'08-2022'!C53,'09-2022'!C53,'10-2022'!C53,'11-2022'!C53,'12-2022'!C53))</f>
        <v>0.207888981886646</v>
      </c>
      <c r="D53" s="23">
        <f>+'01-2022'!D53+'02-2022'!D53+'03-2022'!D53+'04-2022'!D53+'05-2022'!D53+'06-2022'!D53+'07-2022'!D53+'08-2022'!D53+'09-2022'!D53+'10-2022'!D53+'11-2022'!D53+'12-2022'!D53</f>
        <v>79470.05</v>
      </c>
      <c r="E53" s="23">
        <f>+'01-2022'!E53+'02-2022'!E53+'03-2022'!E53+'04-2022'!E53+'05-2022'!E53+'06-2022'!E53+'07-2022'!E53+'08-2022'!E53+'09-2022'!E53+'10-2022'!E53+'11-2022'!E53+'12-2022'!E53</f>
        <v>13869.39</v>
      </c>
      <c r="F53" s="23">
        <f>+'01-2022'!F53+'02-2022'!F53+'03-2022'!F53+'04-2022'!F53+'05-2022'!F53+'06-2022'!F53+'07-2022'!F53+'08-2022'!F53+'09-2022'!F53+'10-2022'!F53+'11-2022'!F53+'12-2022'!F53</f>
        <v>65600.66</v>
      </c>
      <c r="G53" s="23">
        <f>+'01-2022'!G53+'02-2022'!G53+'03-2022'!G53+'04-2022'!G53+'05-2022'!G53+'06-2022'!G53+'07-2022'!G53+'08-2022'!G53+'09-2022'!G53+'10-2022'!G53+'11-2022'!G53+'12-2022'!G53</f>
        <v>14319.85</v>
      </c>
      <c r="H53" s="23">
        <f>+'01-2022'!H53+'02-2022'!H53+'03-2022'!H53+'04-2022'!H53+'05-2022'!H53+'06-2022'!H53+'07-2022'!H53+'08-2022'!H53+'09-2022'!H53+'10-2022'!H53+'11-2022'!H53+'12-2022'!H53</f>
        <v>2863.9700000000003</v>
      </c>
      <c r="I53" s="23">
        <f>+'01-2022'!I53+'02-2022'!I53+'03-2022'!I53+'04-2022'!I53+'05-2022'!I53+'06-2022'!I53+'07-2022'!I53+'08-2022'!I53+'09-2022'!I53+'10-2022'!I53+'11-2022'!I53+'12-2022'!I53</f>
        <v>114.56</v>
      </c>
      <c r="J53" s="23">
        <f>+'01-2022'!J53+'02-2022'!J53+'03-2022'!J53+'04-2022'!J53+'05-2022'!J53+'06-2022'!J53+'07-2022'!J53+'08-2022'!J53+'09-2022'!J53+'10-2022'!J53+'11-2022'!J53+'12-2022'!J53</f>
        <v>11341.32</v>
      </c>
      <c r="K53" s="23">
        <f>+'01-2022'!K53+'02-2022'!K53+'03-2022'!K53+'04-2022'!K53+'05-2022'!K53+'06-2022'!K53+'07-2022'!K53+'08-2022'!K53+'09-2022'!K53+'10-2022'!K53+'11-2022'!K53+'12-2022'!K53</f>
        <v>1731717.6</v>
      </c>
      <c r="L53" s="23">
        <f>+'01-2022'!L53+'02-2022'!L53+'03-2022'!L53+'04-2022'!L53+'05-2022'!L53+'06-2022'!L53+'07-2022'!L53+'08-2022'!L53+'09-2022'!L53+'10-2022'!L53+'11-2022'!L53+'12-2022'!L53</f>
        <v>363644.32</v>
      </c>
      <c r="M53" s="23">
        <f>+'01-2022'!M53+'02-2022'!M53+'03-2022'!M53+'04-2022'!M53+'05-2022'!M53+'06-2022'!M53+'07-2022'!M53+'08-2022'!M53+'09-2022'!M53+'10-2022'!M53+'11-2022'!M53+'12-2022'!M53</f>
        <v>1368073.2799999998</v>
      </c>
      <c r="N53" s="31">
        <f t="shared" si="0"/>
        <v>1445015.2599999998</v>
      </c>
    </row>
    <row r="54" spans="1:14" ht="12.75">
      <c r="A54" s="9">
        <f>+'01-2022'!A54</f>
        <v>43</v>
      </c>
      <c r="B54" s="22" t="str">
        <f>+'01-2022'!B54</f>
        <v>CACHOEIRA ALTA</v>
      </c>
      <c r="C54" s="26">
        <f>+IF(ISERROR(('01-2022'!C54+'02-2022'!C54+'03-2022'!C54+'04-2022'!C54+'05-2022'!C54+'06-2022'!C54+'07-2022'!C54+'08-2022'!C54+'09-2022'!C54+'10-2022'!C54+'11-2022'!C54+'12-2022'!C54)/COUNTA('01-2022'!C54,'02-2022'!C54,'03-2022'!C54,'04-2022'!C54,'05-2022'!C54,'06-2022'!C54,'07-2022'!C54,'08-2022'!C54,'09-2022'!C54,'10-2022'!C54,'11-2022'!C54,'12-2022'!C54)),"",('01-2022'!C54+'02-2022'!C54+'03-2022'!C54+'04-2022'!C54+'05-2022'!C54+'06-2022'!C54+'07-2022'!C54+'08-2022'!C54+'09-2022'!C54+'10-2022'!C54+'11-2022'!C54+'12-2022'!C54)/COUNTA('01-2022'!C54,'02-2022'!C54,'03-2022'!C54,'04-2022'!C54,'05-2022'!C54,'06-2022'!C54,'07-2022'!C54,'08-2022'!C54,'09-2022'!C54,'10-2022'!C54,'11-2022'!C54,'12-2022'!C54))</f>
        <v>0.25225935917336</v>
      </c>
      <c r="D54" s="23">
        <f>+'01-2022'!D54+'02-2022'!D54+'03-2022'!D54+'04-2022'!D54+'05-2022'!D54+'06-2022'!D54+'07-2022'!D54+'08-2022'!D54+'09-2022'!D54+'10-2022'!D54+'11-2022'!D54+'12-2022'!D54</f>
        <v>132578.64</v>
      </c>
      <c r="E54" s="23">
        <f>+'01-2022'!E54+'02-2022'!E54+'03-2022'!E54+'04-2022'!E54+'05-2022'!E54+'06-2022'!E54+'07-2022'!E54+'08-2022'!E54+'09-2022'!E54+'10-2022'!E54+'11-2022'!E54+'12-2022'!E54</f>
        <v>25467.32</v>
      </c>
      <c r="F54" s="23">
        <f>+'01-2022'!F54+'02-2022'!F54+'03-2022'!F54+'04-2022'!F54+'05-2022'!F54+'06-2022'!F54+'07-2022'!F54+'08-2022'!F54+'09-2022'!F54+'10-2022'!F54+'11-2022'!F54+'12-2022'!F54</f>
        <v>107111.32</v>
      </c>
      <c r="G54" s="23">
        <f>+'01-2022'!G54+'02-2022'!G54+'03-2022'!G54+'04-2022'!G54+'05-2022'!G54+'06-2022'!G54+'07-2022'!G54+'08-2022'!G54+'09-2022'!G54+'10-2022'!G54+'11-2022'!G54+'12-2022'!G54</f>
        <v>17376.21</v>
      </c>
      <c r="H54" s="23">
        <f>+'01-2022'!H54+'02-2022'!H54+'03-2022'!H54+'04-2022'!H54+'05-2022'!H54+'06-2022'!H54+'07-2022'!H54+'08-2022'!H54+'09-2022'!H54+'10-2022'!H54+'11-2022'!H54+'12-2022'!H54</f>
        <v>3475.25</v>
      </c>
      <c r="I54" s="23">
        <f>+'01-2022'!I54+'02-2022'!I54+'03-2022'!I54+'04-2022'!I54+'05-2022'!I54+'06-2022'!I54+'07-2022'!I54+'08-2022'!I54+'09-2022'!I54+'10-2022'!I54+'11-2022'!I54+'12-2022'!I54</f>
        <v>139.01</v>
      </c>
      <c r="J54" s="23">
        <f>+'01-2022'!J54+'02-2022'!J54+'03-2022'!J54+'04-2022'!J54+'05-2022'!J54+'06-2022'!J54+'07-2022'!J54+'08-2022'!J54+'09-2022'!J54+'10-2022'!J54+'11-2022'!J54+'12-2022'!J54</f>
        <v>13761.95</v>
      </c>
      <c r="K54" s="23">
        <f>+'01-2022'!K54+'02-2022'!K54+'03-2022'!K54+'04-2022'!K54+'05-2022'!K54+'06-2022'!K54+'07-2022'!K54+'08-2022'!K54+'09-2022'!K54+'10-2022'!K54+'11-2022'!K54+'12-2022'!K54</f>
        <v>2105660.79</v>
      </c>
      <c r="L54" s="23">
        <f>+'01-2022'!L54+'02-2022'!L54+'03-2022'!L54+'04-2022'!L54+'05-2022'!L54+'06-2022'!L54+'07-2022'!L54+'08-2022'!L54+'09-2022'!L54+'10-2022'!L54+'11-2022'!L54+'12-2022'!L54</f>
        <v>445382.02</v>
      </c>
      <c r="M54" s="23">
        <f>+'01-2022'!M54+'02-2022'!M54+'03-2022'!M54+'04-2022'!M54+'05-2022'!M54+'06-2022'!M54+'07-2022'!M54+'08-2022'!M54+'09-2022'!M54+'10-2022'!M54+'11-2022'!M54+'12-2022'!M54</f>
        <v>1660278.77</v>
      </c>
      <c r="N54" s="31">
        <f t="shared" si="0"/>
        <v>1781152.04</v>
      </c>
    </row>
    <row r="55" spans="1:14" ht="12.75">
      <c r="A55" s="9">
        <f>+'01-2022'!A55</f>
        <v>44</v>
      </c>
      <c r="B55" s="22" t="str">
        <f>+'01-2022'!B55</f>
        <v>CACHOEIRA DE GOIAS</v>
      </c>
      <c r="C55" s="26">
        <f>+IF(ISERROR(('01-2022'!C55+'02-2022'!C55+'03-2022'!C55+'04-2022'!C55+'05-2022'!C55+'06-2022'!C55+'07-2022'!C55+'08-2022'!C55+'09-2022'!C55+'10-2022'!C55+'11-2022'!C55+'12-2022'!C55)/COUNTA('01-2022'!C55,'02-2022'!C55,'03-2022'!C55,'04-2022'!C55,'05-2022'!C55,'06-2022'!C55,'07-2022'!C55,'08-2022'!C55,'09-2022'!C55,'10-2022'!C55,'11-2022'!C55,'12-2022'!C55)),"",('01-2022'!C55+'02-2022'!C55+'03-2022'!C55+'04-2022'!C55+'05-2022'!C55+'06-2022'!C55+'07-2022'!C55+'08-2022'!C55+'09-2022'!C55+'10-2022'!C55+'11-2022'!C55+'12-2022'!C55)/COUNTA('01-2022'!C55,'02-2022'!C55,'03-2022'!C55,'04-2022'!C55,'05-2022'!C55,'06-2022'!C55,'07-2022'!C55,'08-2022'!C55,'09-2022'!C55,'10-2022'!C55,'11-2022'!C55,'12-2022'!C55))</f>
        <v>0.065214400059493</v>
      </c>
      <c r="D55" s="23">
        <f>+'01-2022'!D55+'02-2022'!D55+'03-2022'!D55+'04-2022'!D55+'05-2022'!D55+'06-2022'!D55+'07-2022'!D55+'08-2022'!D55+'09-2022'!D55+'10-2022'!D55+'11-2022'!D55+'12-2022'!D55</f>
        <v>8436.13</v>
      </c>
      <c r="E55" s="23">
        <f>+'01-2022'!E55+'02-2022'!E55+'03-2022'!E55+'04-2022'!E55+'05-2022'!E55+'06-2022'!E55+'07-2022'!E55+'08-2022'!E55+'09-2022'!E55+'10-2022'!E55+'11-2022'!E55+'12-2022'!E55</f>
        <v>1538.1599999999999</v>
      </c>
      <c r="F55" s="23">
        <f>+'01-2022'!F55+'02-2022'!F55+'03-2022'!F55+'04-2022'!F55+'05-2022'!F55+'06-2022'!F55+'07-2022'!F55+'08-2022'!F55+'09-2022'!F55+'10-2022'!F55+'11-2022'!F55+'12-2022'!F55</f>
        <v>6897.97</v>
      </c>
      <c r="G55" s="23">
        <f>+'01-2022'!G55+'02-2022'!G55+'03-2022'!G55+'04-2022'!G55+'05-2022'!G55+'06-2022'!G55+'07-2022'!G55+'08-2022'!G55+'09-2022'!G55+'10-2022'!G55+'11-2022'!G55+'12-2022'!G55</f>
        <v>4492.1</v>
      </c>
      <c r="H55" s="23">
        <f>+'01-2022'!H55+'02-2022'!H55+'03-2022'!H55+'04-2022'!H55+'05-2022'!H55+'06-2022'!H55+'07-2022'!H55+'08-2022'!H55+'09-2022'!H55+'10-2022'!H55+'11-2022'!H55+'12-2022'!H55</f>
        <v>898.4200000000001</v>
      </c>
      <c r="I55" s="23">
        <f>+'01-2022'!I55+'02-2022'!I55+'03-2022'!I55+'04-2022'!I55+'05-2022'!I55+'06-2022'!I55+'07-2022'!I55+'08-2022'!I55+'09-2022'!I55+'10-2022'!I55+'11-2022'!I55+'12-2022'!I55</f>
        <v>35.93</v>
      </c>
      <c r="J55" s="23">
        <f>+'01-2022'!J55+'02-2022'!J55+'03-2022'!J55+'04-2022'!J55+'05-2022'!J55+'06-2022'!J55+'07-2022'!J55+'08-2022'!J55+'09-2022'!J55+'10-2022'!J55+'11-2022'!J55+'12-2022'!J55</f>
        <v>3557.75</v>
      </c>
      <c r="K55" s="23">
        <f>+'01-2022'!K55+'02-2022'!K55+'03-2022'!K55+'04-2022'!K55+'05-2022'!K55+'06-2022'!K55+'07-2022'!K55+'08-2022'!K55+'09-2022'!K55+'10-2022'!K55+'11-2022'!K55+'12-2022'!K55</f>
        <v>542810.13</v>
      </c>
      <c r="L55" s="23">
        <f>+'01-2022'!L55+'02-2022'!L55+'03-2022'!L55+'04-2022'!L55+'05-2022'!L55+'06-2022'!L55+'07-2022'!L55+'08-2022'!L55+'09-2022'!L55+'10-2022'!L55+'11-2022'!L55+'12-2022'!L55</f>
        <v>113668.93</v>
      </c>
      <c r="M55" s="23">
        <f>+'01-2022'!M55+'02-2022'!M55+'03-2022'!M55+'04-2022'!M55+'05-2022'!M55+'06-2022'!M55+'07-2022'!M55+'08-2022'!M55+'09-2022'!M55+'10-2022'!M55+'11-2022'!M55+'12-2022'!M55</f>
        <v>429141.19999999995</v>
      </c>
      <c r="N55" s="31">
        <f t="shared" si="0"/>
        <v>439596.9199999999</v>
      </c>
    </row>
    <row r="56" spans="1:14" ht="12.75">
      <c r="A56" s="9">
        <f>+'01-2022'!A56</f>
        <v>45</v>
      </c>
      <c r="B56" s="22" t="str">
        <f>+'01-2022'!B56</f>
        <v>CACHOEIRA DOURADA</v>
      </c>
      <c r="C56" s="26">
        <f>+IF(ISERROR(('01-2022'!C56+'02-2022'!C56+'03-2022'!C56+'04-2022'!C56+'05-2022'!C56+'06-2022'!C56+'07-2022'!C56+'08-2022'!C56+'09-2022'!C56+'10-2022'!C56+'11-2022'!C56+'12-2022'!C56)/COUNTA('01-2022'!C56,'02-2022'!C56,'03-2022'!C56,'04-2022'!C56,'05-2022'!C56,'06-2022'!C56,'07-2022'!C56,'08-2022'!C56,'09-2022'!C56,'10-2022'!C56,'11-2022'!C56,'12-2022'!C56)),"",('01-2022'!C56+'02-2022'!C56+'03-2022'!C56+'04-2022'!C56+'05-2022'!C56+'06-2022'!C56+'07-2022'!C56+'08-2022'!C56+'09-2022'!C56+'10-2022'!C56+'11-2022'!C56+'12-2022'!C56)/COUNTA('01-2022'!C56,'02-2022'!C56,'03-2022'!C56,'04-2022'!C56,'05-2022'!C56,'06-2022'!C56,'07-2022'!C56,'08-2022'!C56,'09-2022'!C56,'10-2022'!C56,'11-2022'!C56,'12-2022'!C56))</f>
        <v>0.625214372564298</v>
      </c>
      <c r="D56" s="23">
        <f>+'01-2022'!D56+'02-2022'!D56+'03-2022'!D56+'04-2022'!D56+'05-2022'!D56+'06-2022'!D56+'07-2022'!D56+'08-2022'!D56+'09-2022'!D56+'10-2022'!D56+'11-2022'!D56+'12-2022'!D56</f>
        <v>166379.65</v>
      </c>
      <c r="E56" s="23">
        <f>+'01-2022'!E56+'02-2022'!E56+'03-2022'!E56+'04-2022'!E56+'05-2022'!E56+'06-2022'!E56+'07-2022'!E56+'08-2022'!E56+'09-2022'!E56+'10-2022'!E56+'11-2022'!E56+'12-2022'!E56</f>
        <v>33610.87</v>
      </c>
      <c r="F56" s="23">
        <f>+'01-2022'!F56+'02-2022'!F56+'03-2022'!F56+'04-2022'!F56+'05-2022'!F56+'06-2022'!F56+'07-2022'!F56+'08-2022'!F56+'09-2022'!F56+'10-2022'!F56+'11-2022'!F56+'12-2022'!F56</f>
        <v>132768.78</v>
      </c>
      <c r="G56" s="23">
        <f>+'01-2022'!G56+'02-2022'!G56+'03-2022'!G56+'04-2022'!G56+'05-2022'!G56+'06-2022'!G56+'07-2022'!G56+'08-2022'!G56+'09-2022'!G56+'10-2022'!G56+'11-2022'!G56+'12-2022'!G56</f>
        <v>43066.18</v>
      </c>
      <c r="H56" s="23">
        <f>+'01-2022'!H56+'02-2022'!H56+'03-2022'!H56+'04-2022'!H56+'05-2022'!H56+'06-2022'!H56+'07-2022'!H56+'08-2022'!H56+'09-2022'!H56+'10-2022'!H56+'11-2022'!H56+'12-2022'!H56</f>
        <v>8613.24</v>
      </c>
      <c r="I56" s="23">
        <f>+'01-2022'!I56+'02-2022'!I56+'03-2022'!I56+'04-2022'!I56+'05-2022'!I56+'06-2022'!I56+'07-2022'!I56+'08-2022'!I56+'09-2022'!I56+'10-2022'!I56+'11-2022'!I56+'12-2022'!I56</f>
        <v>344.53</v>
      </c>
      <c r="J56" s="23">
        <f>+'01-2022'!J56+'02-2022'!J56+'03-2022'!J56+'04-2022'!J56+'05-2022'!J56+'06-2022'!J56+'07-2022'!J56+'08-2022'!J56+'09-2022'!J56+'10-2022'!J56+'11-2022'!J56+'12-2022'!J56</f>
        <v>34108.409999999996</v>
      </c>
      <c r="K56" s="23">
        <f>+'01-2022'!K56+'02-2022'!K56+'03-2022'!K56+'04-2022'!K56+'05-2022'!K56+'06-2022'!K56+'07-2022'!K56+'08-2022'!K56+'09-2022'!K56+'10-2022'!K56+'11-2022'!K56+'12-2022'!K56</f>
        <v>5220128.24</v>
      </c>
      <c r="L56" s="23">
        <f>+'01-2022'!L56+'02-2022'!L56+'03-2022'!L56+'04-2022'!L56+'05-2022'!L56+'06-2022'!L56+'07-2022'!L56+'08-2022'!L56+'09-2022'!L56+'10-2022'!L56+'11-2022'!L56+'12-2022'!L56</f>
        <v>1105130.53</v>
      </c>
      <c r="M56" s="23">
        <f>+'01-2022'!M56+'02-2022'!M56+'03-2022'!M56+'04-2022'!M56+'05-2022'!M56+'06-2022'!M56+'07-2022'!M56+'08-2022'!M56+'09-2022'!M56+'10-2022'!M56+'11-2022'!M56+'12-2022'!M56</f>
        <v>4114997.71</v>
      </c>
      <c r="N56" s="31">
        <f t="shared" si="0"/>
        <v>4281874.9</v>
      </c>
    </row>
    <row r="57" spans="1:14" ht="12.75">
      <c r="A57" s="9">
        <f>+'01-2022'!A57</f>
        <v>46</v>
      </c>
      <c r="B57" s="22" t="str">
        <f>+'01-2022'!B57</f>
        <v>CACU</v>
      </c>
      <c r="C57" s="26">
        <f>+IF(ISERROR(('01-2022'!C57+'02-2022'!C57+'03-2022'!C57+'04-2022'!C57+'05-2022'!C57+'06-2022'!C57+'07-2022'!C57+'08-2022'!C57+'09-2022'!C57+'10-2022'!C57+'11-2022'!C57+'12-2022'!C57)/COUNTA('01-2022'!C57,'02-2022'!C57,'03-2022'!C57,'04-2022'!C57,'05-2022'!C57,'06-2022'!C57,'07-2022'!C57,'08-2022'!C57,'09-2022'!C57,'10-2022'!C57,'11-2022'!C57,'12-2022'!C57)),"",('01-2022'!C57+'02-2022'!C57+'03-2022'!C57+'04-2022'!C57+'05-2022'!C57+'06-2022'!C57+'07-2022'!C57+'08-2022'!C57+'09-2022'!C57+'10-2022'!C57+'11-2022'!C57+'12-2022'!C57)/COUNTA('01-2022'!C57,'02-2022'!C57,'03-2022'!C57,'04-2022'!C57,'05-2022'!C57,'06-2022'!C57,'07-2022'!C57,'08-2022'!C57,'09-2022'!C57,'10-2022'!C57,'11-2022'!C57,'12-2022'!C57))</f>
        <v>0.511481418429492</v>
      </c>
      <c r="D57" s="23">
        <f>+'01-2022'!D57+'02-2022'!D57+'03-2022'!D57+'04-2022'!D57+'05-2022'!D57+'06-2022'!D57+'07-2022'!D57+'08-2022'!D57+'09-2022'!D57+'10-2022'!D57+'11-2022'!D57+'12-2022'!D57</f>
        <v>176534.7</v>
      </c>
      <c r="E57" s="23">
        <f>+'01-2022'!E57+'02-2022'!E57+'03-2022'!E57+'04-2022'!E57+'05-2022'!E57+'06-2022'!E57+'07-2022'!E57+'08-2022'!E57+'09-2022'!E57+'10-2022'!E57+'11-2022'!E57+'12-2022'!E57</f>
        <v>30649.010000000002</v>
      </c>
      <c r="F57" s="23">
        <f>+'01-2022'!F57+'02-2022'!F57+'03-2022'!F57+'04-2022'!F57+'05-2022'!F57+'06-2022'!F57+'07-2022'!F57+'08-2022'!F57+'09-2022'!F57+'10-2022'!F57+'11-2022'!F57+'12-2022'!F57</f>
        <v>145885.69</v>
      </c>
      <c r="G57" s="23">
        <f>+'01-2022'!G57+'02-2022'!G57+'03-2022'!G57+'04-2022'!G57+'05-2022'!G57+'06-2022'!G57+'07-2022'!G57+'08-2022'!G57+'09-2022'!G57+'10-2022'!G57+'11-2022'!G57+'12-2022'!G57</f>
        <v>35231.990000000005</v>
      </c>
      <c r="H57" s="23">
        <f>+'01-2022'!H57+'02-2022'!H57+'03-2022'!H57+'04-2022'!H57+'05-2022'!H57+'06-2022'!H57+'07-2022'!H57+'08-2022'!H57+'09-2022'!H57+'10-2022'!H57+'11-2022'!H57+'12-2022'!H57</f>
        <v>7046.4</v>
      </c>
      <c r="I57" s="23">
        <f>+'01-2022'!I57+'02-2022'!I57+'03-2022'!I57+'04-2022'!I57+'05-2022'!I57+'06-2022'!I57+'07-2022'!I57+'08-2022'!I57+'09-2022'!I57+'10-2022'!I57+'11-2022'!I57+'12-2022'!I57</f>
        <v>281.84999999999997</v>
      </c>
      <c r="J57" s="23">
        <f>+'01-2022'!J57+'02-2022'!J57+'03-2022'!J57+'04-2022'!J57+'05-2022'!J57+'06-2022'!J57+'07-2022'!J57+'08-2022'!J57+'09-2022'!J57+'10-2022'!J57+'11-2022'!J57+'12-2022'!J57</f>
        <v>27903.739999999998</v>
      </c>
      <c r="K57" s="23">
        <f>+'01-2022'!K57+'02-2022'!K57+'03-2022'!K57+'04-2022'!K57+'05-2022'!K57+'06-2022'!K57+'07-2022'!K57+'08-2022'!K57+'09-2022'!K57+'10-2022'!K57+'11-2022'!K57+'12-2022'!K57</f>
        <v>4275535.01</v>
      </c>
      <c r="L57" s="23">
        <f>+'01-2022'!L57+'02-2022'!L57+'03-2022'!L57+'04-2022'!L57+'05-2022'!L57+'06-2022'!L57+'07-2022'!L57+'08-2022'!L57+'09-2022'!L57+'10-2022'!L57+'11-2022'!L57+'12-2022'!L57</f>
        <v>908851.8700000001</v>
      </c>
      <c r="M57" s="23">
        <f>+'01-2022'!M57+'02-2022'!M57+'03-2022'!M57+'04-2022'!M57+'05-2022'!M57+'06-2022'!M57+'07-2022'!M57+'08-2022'!M57+'09-2022'!M57+'10-2022'!M57+'11-2022'!M57+'12-2022'!M57</f>
        <v>3366683.1399999997</v>
      </c>
      <c r="N57" s="31">
        <f t="shared" si="0"/>
        <v>3540472.57</v>
      </c>
    </row>
    <row r="58" spans="1:14" ht="12.75">
      <c r="A58" s="9">
        <f>+'01-2022'!A58</f>
        <v>47</v>
      </c>
      <c r="B58" s="22" t="str">
        <f>+'01-2022'!B58</f>
        <v>CAIAPONIA</v>
      </c>
      <c r="C58" s="26">
        <f>+IF(ISERROR(('01-2022'!C58+'02-2022'!C58+'03-2022'!C58+'04-2022'!C58+'05-2022'!C58+'06-2022'!C58+'07-2022'!C58+'08-2022'!C58+'09-2022'!C58+'10-2022'!C58+'11-2022'!C58+'12-2022'!C58)/COUNTA('01-2022'!C58,'02-2022'!C58,'03-2022'!C58,'04-2022'!C58,'05-2022'!C58,'06-2022'!C58,'07-2022'!C58,'08-2022'!C58,'09-2022'!C58,'10-2022'!C58,'11-2022'!C58,'12-2022'!C58)),"",('01-2022'!C58+'02-2022'!C58+'03-2022'!C58+'04-2022'!C58+'05-2022'!C58+'06-2022'!C58+'07-2022'!C58+'08-2022'!C58+'09-2022'!C58+'10-2022'!C58+'11-2022'!C58+'12-2022'!C58)/COUNTA('01-2022'!C58,'02-2022'!C58,'03-2022'!C58,'04-2022'!C58,'05-2022'!C58,'06-2022'!C58,'07-2022'!C58,'08-2022'!C58,'09-2022'!C58,'10-2022'!C58,'11-2022'!C58,'12-2022'!C58))</f>
        <v>0.451424709924553</v>
      </c>
      <c r="D58" s="23">
        <f>+'01-2022'!D58+'02-2022'!D58+'03-2022'!D58+'04-2022'!D58+'05-2022'!D58+'06-2022'!D58+'07-2022'!D58+'08-2022'!D58+'09-2022'!D58+'10-2022'!D58+'11-2022'!D58+'12-2022'!D58</f>
        <v>203113.03999999998</v>
      </c>
      <c r="E58" s="23">
        <f>+'01-2022'!E58+'02-2022'!E58+'03-2022'!E58+'04-2022'!E58+'05-2022'!E58+'06-2022'!E58+'07-2022'!E58+'08-2022'!E58+'09-2022'!E58+'10-2022'!E58+'11-2022'!E58+'12-2022'!E58</f>
        <v>39999.8</v>
      </c>
      <c r="F58" s="23">
        <f>+'01-2022'!F58+'02-2022'!F58+'03-2022'!F58+'04-2022'!F58+'05-2022'!F58+'06-2022'!F58+'07-2022'!F58+'08-2022'!F58+'09-2022'!F58+'10-2022'!F58+'11-2022'!F58+'12-2022'!F58</f>
        <v>163113.24</v>
      </c>
      <c r="G58" s="23">
        <f>+'01-2022'!G58+'02-2022'!G58+'03-2022'!G58+'04-2022'!G58+'05-2022'!G58+'06-2022'!G58+'07-2022'!G58+'08-2022'!G58+'09-2022'!G58+'10-2022'!G58+'11-2022'!G58+'12-2022'!G58</f>
        <v>31095.16</v>
      </c>
      <c r="H58" s="23">
        <f>+'01-2022'!H58+'02-2022'!H58+'03-2022'!H58+'04-2022'!H58+'05-2022'!H58+'06-2022'!H58+'07-2022'!H58+'08-2022'!H58+'09-2022'!H58+'10-2022'!H58+'11-2022'!H58+'12-2022'!H58</f>
        <v>6219.04</v>
      </c>
      <c r="I58" s="23">
        <f>+'01-2022'!I58+'02-2022'!I58+'03-2022'!I58+'04-2022'!I58+'05-2022'!I58+'06-2022'!I58+'07-2022'!I58+'08-2022'!I58+'09-2022'!I58+'10-2022'!I58+'11-2022'!I58+'12-2022'!I58</f>
        <v>248.76</v>
      </c>
      <c r="J58" s="23">
        <f>+'01-2022'!J58+'02-2022'!J58+'03-2022'!J58+'04-2022'!J58+'05-2022'!J58+'06-2022'!J58+'07-2022'!J58+'08-2022'!J58+'09-2022'!J58+'10-2022'!J58+'11-2022'!J58+'12-2022'!J58</f>
        <v>24627.36</v>
      </c>
      <c r="K58" s="23">
        <f>+'01-2022'!K58+'02-2022'!K58+'03-2022'!K58+'04-2022'!K58+'05-2022'!K58+'06-2022'!K58+'07-2022'!K58+'08-2022'!K58+'09-2022'!K58+'10-2022'!K58+'11-2022'!K58+'12-2022'!K58</f>
        <v>3760446.86</v>
      </c>
      <c r="L58" s="23">
        <f>+'01-2022'!L58+'02-2022'!L58+'03-2022'!L58+'04-2022'!L58+'05-2022'!L58+'06-2022'!L58+'07-2022'!L58+'08-2022'!L58+'09-2022'!L58+'10-2022'!L58+'11-2022'!L58+'12-2022'!L58</f>
        <v>789712.92</v>
      </c>
      <c r="M58" s="23">
        <f>+'01-2022'!M58+'02-2022'!M58+'03-2022'!M58+'04-2022'!M58+'05-2022'!M58+'06-2022'!M58+'07-2022'!M58+'08-2022'!M58+'09-2022'!M58+'10-2022'!M58+'11-2022'!M58+'12-2022'!M58</f>
        <v>2970733.94</v>
      </c>
      <c r="N58" s="31">
        <f t="shared" si="0"/>
        <v>3158474.54</v>
      </c>
    </row>
    <row r="59" spans="1:14" ht="12.75">
      <c r="A59" s="9">
        <f>+'01-2022'!A59</f>
        <v>48</v>
      </c>
      <c r="B59" s="22" t="str">
        <f>+'01-2022'!B59</f>
        <v>CALDAS NOVAS</v>
      </c>
      <c r="C59" s="26">
        <f>+IF(ISERROR(('01-2022'!C59+'02-2022'!C59+'03-2022'!C59+'04-2022'!C59+'05-2022'!C59+'06-2022'!C59+'07-2022'!C59+'08-2022'!C59+'09-2022'!C59+'10-2022'!C59+'11-2022'!C59+'12-2022'!C59)/COUNTA('01-2022'!C59,'02-2022'!C59,'03-2022'!C59,'04-2022'!C59,'05-2022'!C59,'06-2022'!C59,'07-2022'!C59,'08-2022'!C59,'09-2022'!C59,'10-2022'!C59,'11-2022'!C59,'12-2022'!C59)),"",('01-2022'!C59+'02-2022'!C59+'03-2022'!C59+'04-2022'!C59+'05-2022'!C59+'06-2022'!C59+'07-2022'!C59+'08-2022'!C59+'09-2022'!C59+'10-2022'!C59+'11-2022'!C59+'12-2022'!C59)/COUNTA('01-2022'!C59,'02-2022'!C59,'03-2022'!C59,'04-2022'!C59,'05-2022'!C59,'06-2022'!C59,'07-2022'!C59,'08-2022'!C59,'09-2022'!C59,'10-2022'!C59,'11-2022'!C59,'12-2022'!C59))</f>
        <v>0.582653000339914</v>
      </c>
      <c r="D59" s="23">
        <f>+'01-2022'!D59+'02-2022'!D59+'03-2022'!D59+'04-2022'!D59+'05-2022'!D59+'06-2022'!D59+'07-2022'!D59+'08-2022'!D59+'09-2022'!D59+'10-2022'!D59+'11-2022'!D59+'12-2022'!D59</f>
        <v>1455767.21</v>
      </c>
      <c r="E59" s="23">
        <f>+'01-2022'!E59+'02-2022'!E59+'03-2022'!E59+'04-2022'!E59+'05-2022'!E59+'06-2022'!E59+'07-2022'!E59+'08-2022'!E59+'09-2022'!E59+'10-2022'!E59+'11-2022'!E59+'12-2022'!E59</f>
        <v>283560.21</v>
      </c>
      <c r="F59" s="23">
        <f>+'01-2022'!F59+'02-2022'!F59+'03-2022'!F59+'04-2022'!F59+'05-2022'!F59+'06-2022'!F59+'07-2022'!F59+'08-2022'!F59+'09-2022'!F59+'10-2022'!F59+'11-2022'!F59+'12-2022'!F59</f>
        <v>1172207</v>
      </c>
      <c r="G59" s="23">
        <f>+'01-2022'!G59+'02-2022'!G59+'03-2022'!G59+'04-2022'!G59+'05-2022'!G59+'06-2022'!G59+'07-2022'!G59+'08-2022'!G59+'09-2022'!G59+'10-2022'!G59+'11-2022'!G59+'12-2022'!G59</f>
        <v>40134.48</v>
      </c>
      <c r="H59" s="23">
        <f>+'01-2022'!H59+'02-2022'!H59+'03-2022'!H59+'04-2022'!H59+'05-2022'!H59+'06-2022'!H59+'07-2022'!H59+'08-2022'!H59+'09-2022'!H59+'10-2022'!H59+'11-2022'!H59+'12-2022'!H59</f>
        <v>8026.9</v>
      </c>
      <c r="I59" s="23">
        <f>+'01-2022'!I59+'02-2022'!I59+'03-2022'!I59+'04-2022'!I59+'05-2022'!I59+'06-2022'!I59+'07-2022'!I59+'08-2022'!I59+'09-2022'!I59+'10-2022'!I59+'11-2022'!I59+'12-2022'!I59</f>
        <v>321.08000000000004</v>
      </c>
      <c r="J59" s="23">
        <f>+'01-2022'!J59+'02-2022'!J59+'03-2022'!J59+'04-2022'!J59+'05-2022'!J59+'06-2022'!J59+'07-2022'!J59+'08-2022'!J59+'09-2022'!J59+'10-2022'!J59+'11-2022'!J59+'12-2022'!J59</f>
        <v>31786.5</v>
      </c>
      <c r="K59" s="23">
        <f>+'01-2022'!K59+'02-2022'!K59+'03-2022'!K59+'04-2022'!K59+'05-2022'!K59+'06-2022'!K59+'07-2022'!K59+'08-2022'!K59+'09-2022'!K59+'10-2022'!K59+'11-2022'!K59+'12-2022'!K59</f>
        <v>4870097.41</v>
      </c>
      <c r="L59" s="23">
        <f>+'01-2022'!L59+'02-2022'!L59+'03-2022'!L59+'04-2022'!L59+'05-2022'!L59+'06-2022'!L59+'07-2022'!L59+'08-2022'!L59+'09-2022'!L59+'10-2022'!L59+'11-2022'!L59+'12-2022'!L59</f>
        <v>1034965.3400000001</v>
      </c>
      <c r="M59" s="23">
        <f>+'01-2022'!M59+'02-2022'!M59+'03-2022'!M59+'04-2022'!M59+'05-2022'!M59+'06-2022'!M59+'07-2022'!M59+'08-2022'!M59+'09-2022'!M59+'10-2022'!M59+'11-2022'!M59+'12-2022'!M59</f>
        <v>3835132.0700000003</v>
      </c>
      <c r="N59" s="31">
        <f t="shared" si="0"/>
        <v>5039125.57</v>
      </c>
    </row>
    <row r="60" spans="1:14" ht="12.75">
      <c r="A60" s="9">
        <f>+'01-2022'!A60</f>
        <v>49</v>
      </c>
      <c r="B60" s="22" t="str">
        <f>+'01-2022'!B60</f>
        <v>CALDAZINHA</v>
      </c>
      <c r="C60" s="26">
        <f>+IF(ISERROR(('01-2022'!C60+'02-2022'!C60+'03-2022'!C60+'04-2022'!C60+'05-2022'!C60+'06-2022'!C60+'07-2022'!C60+'08-2022'!C60+'09-2022'!C60+'10-2022'!C60+'11-2022'!C60+'12-2022'!C60)/COUNTA('01-2022'!C60,'02-2022'!C60,'03-2022'!C60,'04-2022'!C60,'05-2022'!C60,'06-2022'!C60,'07-2022'!C60,'08-2022'!C60,'09-2022'!C60,'10-2022'!C60,'11-2022'!C60,'12-2022'!C60)),"",('01-2022'!C60+'02-2022'!C60+'03-2022'!C60+'04-2022'!C60+'05-2022'!C60+'06-2022'!C60+'07-2022'!C60+'08-2022'!C60+'09-2022'!C60+'10-2022'!C60+'11-2022'!C60+'12-2022'!C60)/COUNTA('01-2022'!C60,'02-2022'!C60,'03-2022'!C60,'04-2022'!C60,'05-2022'!C60,'06-2022'!C60,'07-2022'!C60,'08-2022'!C60,'09-2022'!C60,'10-2022'!C60,'11-2022'!C60,'12-2022'!C60))</f>
        <v>0.091589998108617</v>
      </c>
      <c r="D60" s="23">
        <f>+'01-2022'!D60+'02-2022'!D60+'03-2022'!D60+'04-2022'!D60+'05-2022'!D60+'06-2022'!D60+'07-2022'!D60+'08-2022'!D60+'09-2022'!D60+'10-2022'!D60+'11-2022'!D60+'12-2022'!D60</f>
        <v>27648.809999999998</v>
      </c>
      <c r="E60" s="23">
        <f>+'01-2022'!E60+'02-2022'!E60+'03-2022'!E60+'04-2022'!E60+'05-2022'!E60+'06-2022'!E60+'07-2022'!E60+'08-2022'!E60+'09-2022'!E60+'10-2022'!E60+'11-2022'!E60+'12-2022'!E60</f>
        <v>4912.74</v>
      </c>
      <c r="F60" s="23">
        <f>+'01-2022'!F60+'02-2022'!F60+'03-2022'!F60+'04-2022'!F60+'05-2022'!F60+'06-2022'!F60+'07-2022'!F60+'08-2022'!F60+'09-2022'!F60+'10-2022'!F60+'11-2022'!F60+'12-2022'!F60</f>
        <v>22736.07</v>
      </c>
      <c r="G60" s="23">
        <f>+'01-2022'!G60+'02-2022'!G60+'03-2022'!G60+'04-2022'!G60+'05-2022'!G60+'06-2022'!G60+'07-2022'!G60+'08-2022'!G60+'09-2022'!G60+'10-2022'!G60+'11-2022'!G60+'12-2022'!G60</f>
        <v>6308.93</v>
      </c>
      <c r="H60" s="23">
        <f>+'01-2022'!H60+'02-2022'!H60+'03-2022'!H60+'04-2022'!H60+'05-2022'!H60+'06-2022'!H60+'07-2022'!H60+'08-2022'!H60+'09-2022'!H60+'10-2022'!H60+'11-2022'!H60+'12-2022'!H60</f>
        <v>1261.79</v>
      </c>
      <c r="I60" s="23">
        <f>+'01-2022'!I60+'02-2022'!I60+'03-2022'!I60+'04-2022'!I60+'05-2022'!I60+'06-2022'!I60+'07-2022'!I60+'08-2022'!I60+'09-2022'!I60+'10-2022'!I60+'11-2022'!I60+'12-2022'!I60</f>
        <v>50.48</v>
      </c>
      <c r="J60" s="23">
        <f>+'01-2022'!J60+'02-2022'!J60+'03-2022'!J60+'04-2022'!J60+'05-2022'!J60+'06-2022'!J60+'07-2022'!J60+'08-2022'!J60+'09-2022'!J60+'10-2022'!J60+'11-2022'!J60+'12-2022'!J60</f>
        <v>4996.66</v>
      </c>
      <c r="K60" s="23">
        <f>+'01-2022'!K60+'02-2022'!K60+'03-2022'!K60+'04-2022'!K60+'05-2022'!K60+'06-2022'!K60+'07-2022'!K60+'08-2022'!K60+'09-2022'!K60+'10-2022'!K60+'11-2022'!K60+'12-2022'!K60</f>
        <v>765154.94</v>
      </c>
      <c r="L60" s="23">
        <f>+'01-2022'!L60+'02-2022'!L60+'03-2022'!L60+'04-2022'!L60+'05-2022'!L60+'06-2022'!L60+'07-2022'!L60+'08-2022'!L60+'09-2022'!L60+'10-2022'!L60+'11-2022'!L60+'12-2022'!L60</f>
        <v>162311.86</v>
      </c>
      <c r="M60" s="23">
        <f>+'01-2022'!M60+'02-2022'!M60+'03-2022'!M60+'04-2022'!M60+'05-2022'!M60+'06-2022'!M60+'07-2022'!M60+'08-2022'!M60+'09-2022'!M60+'10-2022'!M60+'11-2022'!M60+'12-2022'!M60</f>
        <v>602843.08</v>
      </c>
      <c r="N60" s="31">
        <f t="shared" si="0"/>
        <v>630575.8099999999</v>
      </c>
    </row>
    <row r="61" spans="1:14" ht="12.75">
      <c r="A61" s="9">
        <f>+'01-2022'!A61</f>
        <v>50</v>
      </c>
      <c r="B61" s="22" t="str">
        <f>+'01-2022'!B61</f>
        <v>CAMPESTRE DE GOIAS</v>
      </c>
      <c r="C61" s="26">
        <f>+IF(ISERROR(('01-2022'!C61+'02-2022'!C61+'03-2022'!C61+'04-2022'!C61+'05-2022'!C61+'06-2022'!C61+'07-2022'!C61+'08-2022'!C61+'09-2022'!C61+'10-2022'!C61+'11-2022'!C61+'12-2022'!C61)/COUNTA('01-2022'!C61,'02-2022'!C61,'03-2022'!C61,'04-2022'!C61,'05-2022'!C61,'06-2022'!C61,'07-2022'!C61,'08-2022'!C61,'09-2022'!C61,'10-2022'!C61,'11-2022'!C61,'12-2022'!C61)),"",('01-2022'!C61+'02-2022'!C61+'03-2022'!C61+'04-2022'!C61+'05-2022'!C61+'06-2022'!C61+'07-2022'!C61+'08-2022'!C61+'09-2022'!C61+'10-2022'!C61+'11-2022'!C61+'12-2022'!C61)/COUNTA('01-2022'!C61,'02-2022'!C61,'03-2022'!C61,'04-2022'!C61,'05-2022'!C61,'06-2022'!C61,'07-2022'!C61,'08-2022'!C61,'09-2022'!C61,'10-2022'!C61,'11-2022'!C61,'12-2022'!C61))</f>
        <v>0.097693389482685</v>
      </c>
      <c r="D61" s="23">
        <f>+'01-2022'!D61+'02-2022'!D61+'03-2022'!D61+'04-2022'!D61+'05-2022'!D61+'06-2022'!D61+'07-2022'!D61+'08-2022'!D61+'09-2022'!D61+'10-2022'!D61+'11-2022'!D61+'12-2022'!D61</f>
        <v>28909.92</v>
      </c>
      <c r="E61" s="23">
        <f>+'01-2022'!E61+'02-2022'!E61+'03-2022'!E61+'04-2022'!E61+'05-2022'!E61+'06-2022'!E61+'07-2022'!E61+'08-2022'!E61+'09-2022'!E61+'10-2022'!E61+'11-2022'!E61+'12-2022'!E61</f>
        <v>5221.91</v>
      </c>
      <c r="F61" s="23">
        <f>+'01-2022'!F61+'02-2022'!F61+'03-2022'!F61+'04-2022'!F61+'05-2022'!F61+'06-2022'!F61+'07-2022'!F61+'08-2022'!F61+'09-2022'!F61+'10-2022'!F61+'11-2022'!F61+'12-2022'!F61</f>
        <v>23688.010000000002</v>
      </c>
      <c r="G61" s="23">
        <f>+'01-2022'!G61+'02-2022'!G61+'03-2022'!G61+'04-2022'!G61+'05-2022'!G61+'06-2022'!G61+'07-2022'!G61+'08-2022'!G61+'09-2022'!G61+'10-2022'!G61+'11-2022'!G61+'12-2022'!G61</f>
        <v>6729.34</v>
      </c>
      <c r="H61" s="23">
        <f>+'01-2022'!H61+'02-2022'!H61+'03-2022'!H61+'04-2022'!H61+'05-2022'!H61+'06-2022'!H61+'07-2022'!H61+'08-2022'!H61+'09-2022'!H61+'10-2022'!H61+'11-2022'!H61+'12-2022'!H61</f>
        <v>1345.87</v>
      </c>
      <c r="I61" s="23">
        <f>+'01-2022'!I61+'02-2022'!I61+'03-2022'!I61+'04-2022'!I61+'05-2022'!I61+'06-2022'!I61+'07-2022'!I61+'08-2022'!I61+'09-2022'!I61+'10-2022'!I61+'11-2022'!I61+'12-2022'!I61</f>
        <v>53.83</v>
      </c>
      <c r="J61" s="23">
        <f>+'01-2022'!J61+'02-2022'!J61+'03-2022'!J61+'04-2022'!J61+'05-2022'!J61+'06-2022'!J61+'07-2022'!J61+'08-2022'!J61+'09-2022'!J61+'10-2022'!J61+'11-2022'!J61+'12-2022'!J61</f>
        <v>5329.64</v>
      </c>
      <c r="K61" s="23">
        <f>+'01-2022'!K61+'02-2022'!K61+'03-2022'!K61+'04-2022'!K61+'05-2022'!K61+'06-2022'!K61+'07-2022'!K61+'08-2022'!K61+'09-2022'!K61+'10-2022'!K61+'11-2022'!K61+'12-2022'!K61</f>
        <v>815758.06</v>
      </c>
      <c r="L61" s="23">
        <f>+'01-2022'!L61+'02-2022'!L61+'03-2022'!L61+'04-2022'!L61+'05-2022'!L61+'06-2022'!L61+'07-2022'!L61+'08-2022'!L61+'09-2022'!L61+'10-2022'!L61+'11-2022'!L61+'12-2022'!L61</f>
        <v>172761.61</v>
      </c>
      <c r="M61" s="23">
        <f>+'01-2022'!M61+'02-2022'!M61+'03-2022'!M61+'04-2022'!M61+'05-2022'!M61+'06-2022'!M61+'07-2022'!M61+'08-2022'!M61+'09-2022'!M61+'10-2022'!M61+'11-2022'!M61+'12-2022'!M61</f>
        <v>642996.45</v>
      </c>
      <c r="N61" s="31">
        <f t="shared" si="0"/>
        <v>672014.1</v>
      </c>
    </row>
    <row r="62" spans="1:14" ht="12.75">
      <c r="A62" s="9">
        <f>+'01-2022'!A62</f>
        <v>51</v>
      </c>
      <c r="B62" s="22" t="str">
        <f>+'01-2022'!B62</f>
        <v>CAMPINACU</v>
      </c>
      <c r="C62" s="26">
        <f>+IF(ISERROR(('01-2022'!C62+'02-2022'!C62+'03-2022'!C62+'04-2022'!C62+'05-2022'!C62+'06-2022'!C62+'07-2022'!C62+'08-2022'!C62+'09-2022'!C62+'10-2022'!C62+'11-2022'!C62+'12-2022'!C62)/COUNTA('01-2022'!C62,'02-2022'!C62,'03-2022'!C62,'04-2022'!C62,'05-2022'!C62,'06-2022'!C62,'07-2022'!C62,'08-2022'!C62,'09-2022'!C62,'10-2022'!C62,'11-2022'!C62,'12-2022'!C62)),"",('01-2022'!C62+'02-2022'!C62+'03-2022'!C62+'04-2022'!C62+'05-2022'!C62+'06-2022'!C62+'07-2022'!C62+'08-2022'!C62+'09-2022'!C62+'10-2022'!C62+'11-2022'!C62+'12-2022'!C62)/COUNTA('01-2022'!C62,'02-2022'!C62,'03-2022'!C62,'04-2022'!C62,'05-2022'!C62,'06-2022'!C62,'07-2022'!C62,'08-2022'!C62,'09-2022'!C62,'10-2022'!C62,'11-2022'!C62,'12-2022'!C62))</f>
        <v>0.078971669183225</v>
      </c>
      <c r="D62" s="23">
        <f>+'01-2022'!D62+'02-2022'!D62+'03-2022'!D62+'04-2022'!D62+'05-2022'!D62+'06-2022'!D62+'07-2022'!D62+'08-2022'!D62+'09-2022'!D62+'10-2022'!D62+'11-2022'!D62+'12-2022'!D62</f>
        <v>24340.77</v>
      </c>
      <c r="E62" s="23">
        <f>+'01-2022'!E62+'02-2022'!E62+'03-2022'!E62+'04-2022'!E62+'05-2022'!E62+'06-2022'!E62+'07-2022'!E62+'08-2022'!E62+'09-2022'!E62+'10-2022'!E62+'11-2022'!E62+'12-2022'!E62</f>
        <v>4861.18</v>
      </c>
      <c r="F62" s="23">
        <f>+'01-2022'!F62+'02-2022'!F62+'03-2022'!F62+'04-2022'!F62+'05-2022'!F62+'06-2022'!F62+'07-2022'!F62+'08-2022'!F62+'09-2022'!F62+'10-2022'!F62+'11-2022'!F62+'12-2022'!F62</f>
        <v>19479.59</v>
      </c>
      <c r="G62" s="23">
        <f>+'01-2022'!G62+'02-2022'!G62+'03-2022'!G62+'04-2022'!G62+'05-2022'!G62+'06-2022'!G62+'07-2022'!G62+'08-2022'!G62+'09-2022'!G62+'10-2022'!G62+'11-2022'!G62+'12-2022'!G62</f>
        <v>5439.76</v>
      </c>
      <c r="H62" s="23">
        <f>+'01-2022'!H62+'02-2022'!H62+'03-2022'!H62+'04-2022'!H62+'05-2022'!H62+'06-2022'!H62+'07-2022'!H62+'08-2022'!H62+'09-2022'!H62+'10-2022'!H62+'11-2022'!H62+'12-2022'!H62</f>
        <v>1087.9499999999998</v>
      </c>
      <c r="I62" s="23">
        <f>+'01-2022'!I62+'02-2022'!I62+'03-2022'!I62+'04-2022'!I62+'05-2022'!I62+'06-2022'!I62+'07-2022'!I62+'08-2022'!I62+'09-2022'!I62+'10-2022'!I62+'11-2022'!I62+'12-2022'!I62</f>
        <v>43.519999999999996</v>
      </c>
      <c r="J62" s="23">
        <f>+'01-2022'!J62+'02-2022'!J62+'03-2022'!J62+'04-2022'!J62+'05-2022'!J62+'06-2022'!J62+'07-2022'!J62+'08-2022'!J62+'09-2022'!J62+'10-2022'!J62+'11-2022'!J62+'12-2022'!J62</f>
        <v>4308.29</v>
      </c>
      <c r="K62" s="23">
        <f>+'01-2022'!K62+'02-2022'!K62+'03-2022'!K62+'04-2022'!K62+'05-2022'!K62+'06-2022'!K62+'07-2022'!K62+'08-2022'!K62+'09-2022'!K62+'10-2022'!K62+'11-2022'!K62+'12-2022'!K62</f>
        <v>660615.3500000001</v>
      </c>
      <c r="L62" s="23">
        <f>+'01-2022'!L62+'02-2022'!L62+'03-2022'!L62+'04-2022'!L62+'05-2022'!L62+'06-2022'!L62+'07-2022'!L62+'08-2022'!L62+'09-2022'!L62+'10-2022'!L62+'11-2022'!L62+'12-2022'!L62</f>
        <v>140782.81</v>
      </c>
      <c r="M62" s="23">
        <f>+'01-2022'!M62+'02-2022'!M62+'03-2022'!M62+'04-2022'!M62+'05-2022'!M62+'06-2022'!M62+'07-2022'!M62+'08-2022'!M62+'09-2022'!M62+'10-2022'!M62+'11-2022'!M62+'12-2022'!M62</f>
        <v>519832.54000000004</v>
      </c>
      <c r="N62" s="31">
        <f t="shared" si="0"/>
        <v>543620.42</v>
      </c>
    </row>
    <row r="63" spans="1:14" ht="12.75">
      <c r="A63" s="9">
        <f>+'01-2022'!A63</f>
        <v>52</v>
      </c>
      <c r="B63" s="22" t="str">
        <f>+'01-2022'!B63</f>
        <v>CAMPINORTE</v>
      </c>
      <c r="C63" s="26">
        <f>+IF(ISERROR(('01-2022'!C63+'02-2022'!C63+'03-2022'!C63+'04-2022'!C63+'05-2022'!C63+'06-2022'!C63+'07-2022'!C63+'08-2022'!C63+'09-2022'!C63+'10-2022'!C63+'11-2022'!C63+'12-2022'!C63)/COUNTA('01-2022'!C63,'02-2022'!C63,'03-2022'!C63,'04-2022'!C63,'05-2022'!C63,'06-2022'!C63,'07-2022'!C63,'08-2022'!C63,'09-2022'!C63,'10-2022'!C63,'11-2022'!C63,'12-2022'!C63)),"",('01-2022'!C63+'02-2022'!C63+'03-2022'!C63+'04-2022'!C63+'05-2022'!C63+'06-2022'!C63+'07-2022'!C63+'08-2022'!C63+'09-2022'!C63+'10-2022'!C63+'11-2022'!C63+'12-2022'!C63)/COUNTA('01-2022'!C63,'02-2022'!C63,'03-2022'!C63,'04-2022'!C63,'05-2022'!C63,'06-2022'!C63,'07-2022'!C63,'08-2022'!C63,'09-2022'!C63,'10-2022'!C63,'11-2022'!C63,'12-2022'!C63))</f>
        <v>0.099823817155281</v>
      </c>
      <c r="D63" s="23">
        <f>+'01-2022'!D63+'02-2022'!D63+'03-2022'!D63+'04-2022'!D63+'05-2022'!D63+'06-2022'!D63+'07-2022'!D63+'08-2022'!D63+'09-2022'!D63+'10-2022'!D63+'11-2022'!D63+'12-2022'!D63</f>
        <v>118353.84</v>
      </c>
      <c r="E63" s="23">
        <f>+'01-2022'!E63+'02-2022'!E63+'03-2022'!E63+'04-2022'!E63+'05-2022'!E63+'06-2022'!E63+'07-2022'!E63+'08-2022'!E63+'09-2022'!E63+'10-2022'!E63+'11-2022'!E63+'12-2022'!E63</f>
        <v>21358.25</v>
      </c>
      <c r="F63" s="23">
        <f>+'01-2022'!F63+'02-2022'!F63+'03-2022'!F63+'04-2022'!F63+'05-2022'!F63+'06-2022'!F63+'07-2022'!F63+'08-2022'!F63+'09-2022'!F63+'10-2022'!F63+'11-2022'!F63+'12-2022'!F63</f>
        <v>96995.59</v>
      </c>
      <c r="G63" s="23">
        <f>+'01-2022'!G63+'02-2022'!G63+'03-2022'!G63+'04-2022'!G63+'05-2022'!G63+'06-2022'!G63+'07-2022'!G63+'08-2022'!G63+'09-2022'!G63+'10-2022'!G63+'11-2022'!G63+'12-2022'!G63</f>
        <v>6876.1</v>
      </c>
      <c r="H63" s="23">
        <f>+'01-2022'!H63+'02-2022'!H63+'03-2022'!H63+'04-2022'!H63+'05-2022'!H63+'06-2022'!H63+'07-2022'!H63+'08-2022'!H63+'09-2022'!H63+'10-2022'!H63+'11-2022'!H63+'12-2022'!H63</f>
        <v>1375.22</v>
      </c>
      <c r="I63" s="23">
        <f>+'01-2022'!I63+'02-2022'!I63+'03-2022'!I63+'04-2022'!I63+'05-2022'!I63+'06-2022'!I63+'07-2022'!I63+'08-2022'!I63+'09-2022'!I63+'10-2022'!I63+'11-2022'!I63+'12-2022'!I63</f>
        <v>55.01</v>
      </c>
      <c r="J63" s="23">
        <f>+'01-2022'!J63+'02-2022'!J63+'03-2022'!J63+'04-2022'!J63+'05-2022'!J63+'06-2022'!J63+'07-2022'!J63+'08-2022'!J63+'09-2022'!J63+'10-2022'!J63+'11-2022'!J63+'12-2022'!J63</f>
        <v>5445.87</v>
      </c>
      <c r="K63" s="23">
        <f>+'01-2022'!K63+'02-2022'!K63+'03-2022'!K63+'04-2022'!K63+'05-2022'!K63+'06-2022'!K63+'07-2022'!K63+'08-2022'!K63+'09-2022'!K63+'10-2022'!K63+'11-2022'!K63+'12-2022'!K63</f>
        <v>833663.27</v>
      </c>
      <c r="L63" s="23">
        <f>+'01-2022'!L63+'02-2022'!L63+'03-2022'!L63+'04-2022'!L63+'05-2022'!L63+'06-2022'!L63+'07-2022'!L63+'08-2022'!L63+'09-2022'!L63+'10-2022'!L63+'11-2022'!L63+'12-2022'!L63</f>
        <v>176639.14</v>
      </c>
      <c r="M63" s="23">
        <f>+'01-2022'!M63+'02-2022'!M63+'03-2022'!M63+'04-2022'!M63+'05-2022'!M63+'06-2022'!M63+'07-2022'!M63+'08-2022'!M63+'09-2022'!M63+'10-2022'!M63+'11-2022'!M63+'12-2022'!M63</f>
        <v>657024.13</v>
      </c>
      <c r="N63" s="31">
        <f t="shared" si="0"/>
        <v>759465.59</v>
      </c>
    </row>
    <row r="64" spans="1:14" ht="12.75">
      <c r="A64" s="9">
        <f>+'01-2022'!A64</f>
        <v>53</v>
      </c>
      <c r="B64" s="22" t="str">
        <f>+'01-2022'!B64</f>
        <v>CAMPO ALEGRE DE GOIAS</v>
      </c>
      <c r="C64" s="26">
        <f>+IF(ISERROR(('01-2022'!C64+'02-2022'!C64+'03-2022'!C64+'04-2022'!C64+'05-2022'!C64+'06-2022'!C64+'07-2022'!C64+'08-2022'!C64+'09-2022'!C64+'10-2022'!C64+'11-2022'!C64+'12-2022'!C64)/COUNTA('01-2022'!C64,'02-2022'!C64,'03-2022'!C64,'04-2022'!C64,'05-2022'!C64,'06-2022'!C64,'07-2022'!C64,'08-2022'!C64,'09-2022'!C64,'10-2022'!C64,'11-2022'!C64,'12-2022'!C64)),"",('01-2022'!C64+'02-2022'!C64+'03-2022'!C64+'04-2022'!C64+'05-2022'!C64+'06-2022'!C64+'07-2022'!C64+'08-2022'!C64+'09-2022'!C64+'10-2022'!C64+'11-2022'!C64+'12-2022'!C64)/COUNTA('01-2022'!C64,'02-2022'!C64,'03-2022'!C64,'04-2022'!C64,'05-2022'!C64,'06-2022'!C64,'07-2022'!C64,'08-2022'!C64,'09-2022'!C64,'10-2022'!C64,'11-2022'!C64,'12-2022'!C64))</f>
        <v>0.35160460744657</v>
      </c>
      <c r="D64" s="23">
        <f>+'01-2022'!D64+'02-2022'!D64+'03-2022'!D64+'04-2022'!D64+'05-2022'!D64+'06-2022'!D64+'07-2022'!D64+'08-2022'!D64+'09-2022'!D64+'10-2022'!D64+'11-2022'!D64+'12-2022'!D64</f>
        <v>52015.3</v>
      </c>
      <c r="E64" s="23">
        <f>+'01-2022'!E64+'02-2022'!E64+'03-2022'!E64+'04-2022'!E64+'05-2022'!E64+'06-2022'!E64+'07-2022'!E64+'08-2022'!E64+'09-2022'!E64+'10-2022'!E64+'11-2022'!E64+'12-2022'!E64</f>
        <v>9910.7</v>
      </c>
      <c r="F64" s="23">
        <f>+'01-2022'!F64+'02-2022'!F64+'03-2022'!F64+'04-2022'!F64+'05-2022'!F64+'06-2022'!F64+'07-2022'!F64+'08-2022'!F64+'09-2022'!F64+'10-2022'!F64+'11-2022'!F64+'12-2022'!F64</f>
        <v>42104.600000000006</v>
      </c>
      <c r="G64" s="23">
        <f>+'01-2022'!G64+'02-2022'!G64+'03-2022'!G64+'04-2022'!G64+'05-2022'!G64+'06-2022'!G64+'07-2022'!G64+'08-2022'!G64+'09-2022'!G64+'10-2022'!G64+'11-2022'!G64+'12-2022'!G64</f>
        <v>24219.32</v>
      </c>
      <c r="H64" s="23">
        <f>+'01-2022'!H64+'02-2022'!H64+'03-2022'!H64+'04-2022'!H64+'05-2022'!H64+'06-2022'!H64+'07-2022'!H64+'08-2022'!H64+'09-2022'!H64+'10-2022'!H64+'11-2022'!H64+'12-2022'!H64</f>
        <v>4843.870000000001</v>
      </c>
      <c r="I64" s="23">
        <f>+'01-2022'!I64+'02-2022'!I64+'03-2022'!I64+'04-2022'!I64+'05-2022'!I64+'06-2022'!I64+'07-2022'!I64+'08-2022'!I64+'09-2022'!I64+'10-2022'!I64+'11-2022'!I64+'12-2022'!I64</f>
        <v>193.75</v>
      </c>
      <c r="J64" s="23">
        <f>+'01-2022'!J64+'02-2022'!J64+'03-2022'!J64+'04-2022'!J64+'05-2022'!J64+'06-2022'!J64+'07-2022'!J64+'08-2022'!J64+'09-2022'!J64+'10-2022'!J64+'11-2022'!J64+'12-2022'!J64</f>
        <v>19181.7</v>
      </c>
      <c r="K64" s="23">
        <f>+'01-2022'!K64+'02-2022'!K64+'03-2022'!K64+'04-2022'!K64+'05-2022'!K64+'06-2022'!K64+'07-2022'!K64+'08-2022'!K64+'09-2022'!K64+'10-2022'!K64+'11-2022'!K64+'12-2022'!K64</f>
        <v>2934134.95</v>
      </c>
      <c r="L64" s="23">
        <f>+'01-2022'!L64+'02-2022'!L64+'03-2022'!L64+'04-2022'!L64+'05-2022'!L64+'06-2022'!L64+'07-2022'!L64+'08-2022'!L64+'09-2022'!L64+'10-2022'!L64+'11-2022'!L64+'12-2022'!L64</f>
        <v>620040.47</v>
      </c>
      <c r="M64" s="23">
        <f>+'01-2022'!M64+'02-2022'!M64+'03-2022'!M64+'04-2022'!M64+'05-2022'!M64+'06-2022'!M64+'07-2022'!M64+'08-2022'!M64+'09-2022'!M64+'10-2022'!M64+'11-2022'!M64+'12-2022'!M64</f>
        <v>2314094.4800000004</v>
      </c>
      <c r="N64" s="31">
        <f t="shared" si="0"/>
        <v>2375380.7800000003</v>
      </c>
    </row>
    <row r="65" spans="1:14" ht="12.75">
      <c r="A65" s="9">
        <f>+'01-2022'!A65</f>
        <v>54</v>
      </c>
      <c r="B65" s="22" t="str">
        <f>+'01-2022'!B65</f>
        <v>CAMPO LIMPO DE GOIAS</v>
      </c>
      <c r="C65" s="26">
        <f>+IF(ISERROR(('01-2022'!C65+'02-2022'!C65+'03-2022'!C65+'04-2022'!C65+'05-2022'!C65+'06-2022'!C65+'07-2022'!C65+'08-2022'!C65+'09-2022'!C65+'10-2022'!C65+'11-2022'!C65+'12-2022'!C65)/COUNTA('01-2022'!C65,'02-2022'!C65,'03-2022'!C65,'04-2022'!C65,'05-2022'!C65,'06-2022'!C65,'07-2022'!C65,'08-2022'!C65,'09-2022'!C65,'10-2022'!C65,'11-2022'!C65,'12-2022'!C65)),"",('01-2022'!C65+'02-2022'!C65+'03-2022'!C65+'04-2022'!C65+'05-2022'!C65+'06-2022'!C65+'07-2022'!C65+'08-2022'!C65+'09-2022'!C65+'10-2022'!C65+'11-2022'!C65+'12-2022'!C65)/COUNTA('01-2022'!C65,'02-2022'!C65,'03-2022'!C65,'04-2022'!C65,'05-2022'!C65,'06-2022'!C65,'07-2022'!C65,'08-2022'!C65,'09-2022'!C65,'10-2022'!C65,'11-2022'!C65,'12-2022'!C65))</f>
        <v>0.135518275897576</v>
      </c>
      <c r="D65" s="23">
        <f>+'01-2022'!D65+'02-2022'!D65+'03-2022'!D65+'04-2022'!D65+'05-2022'!D65+'06-2022'!D65+'07-2022'!D65+'08-2022'!D65+'09-2022'!D65+'10-2022'!D65+'11-2022'!D65+'12-2022'!D65</f>
        <v>74769.93</v>
      </c>
      <c r="E65" s="23">
        <f>+'01-2022'!E65+'02-2022'!E65+'03-2022'!E65+'04-2022'!E65+'05-2022'!E65+'06-2022'!E65+'07-2022'!E65+'08-2022'!E65+'09-2022'!E65+'10-2022'!E65+'11-2022'!E65+'12-2022'!E65</f>
        <v>15241.130000000001</v>
      </c>
      <c r="F65" s="23">
        <f>+'01-2022'!F65+'02-2022'!F65+'03-2022'!F65+'04-2022'!F65+'05-2022'!F65+'06-2022'!F65+'07-2022'!F65+'08-2022'!F65+'09-2022'!F65+'10-2022'!F65+'11-2022'!F65+'12-2022'!F65</f>
        <v>59528.8</v>
      </c>
      <c r="G65" s="23">
        <f>+'01-2022'!G65+'02-2022'!G65+'03-2022'!G65+'04-2022'!G65+'05-2022'!G65+'06-2022'!G65+'07-2022'!G65+'08-2022'!G65+'09-2022'!G65+'10-2022'!G65+'11-2022'!G65+'12-2022'!G65</f>
        <v>9334.82</v>
      </c>
      <c r="H65" s="23">
        <f>+'01-2022'!H65+'02-2022'!H65+'03-2022'!H65+'04-2022'!H65+'05-2022'!H65+'06-2022'!H65+'07-2022'!H65+'08-2022'!H65+'09-2022'!H65+'10-2022'!H65+'11-2022'!H65+'12-2022'!H65</f>
        <v>1866.9699999999998</v>
      </c>
      <c r="I65" s="23">
        <f>+'01-2022'!I65+'02-2022'!I65+'03-2022'!I65+'04-2022'!I65+'05-2022'!I65+'06-2022'!I65+'07-2022'!I65+'08-2022'!I65+'09-2022'!I65+'10-2022'!I65+'11-2022'!I65+'12-2022'!I65</f>
        <v>74.68</v>
      </c>
      <c r="J65" s="23">
        <f>+'01-2022'!J65+'02-2022'!J65+'03-2022'!J65+'04-2022'!J65+'05-2022'!J65+'06-2022'!J65+'07-2022'!J65+'08-2022'!J65+'09-2022'!J65+'10-2022'!J65+'11-2022'!J65+'12-2022'!J65</f>
        <v>7393.17</v>
      </c>
      <c r="K65" s="23">
        <f>+'01-2022'!K65+'02-2022'!K65+'03-2022'!K65+'04-2022'!K65+'05-2022'!K65+'06-2022'!K65+'07-2022'!K65+'08-2022'!K65+'09-2022'!K65+'10-2022'!K65+'11-2022'!K65+'12-2022'!K65</f>
        <v>1131231.7</v>
      </c>
      <c r="L65" s="23">
        <f>+'01-2022'!L65+'02-2022'!L65+'03-2022'!L65+'04-2022'!L65+'05-2022'!L65+'06-2022'!L65+'07-2022'!L65+'08-2022'!L65+'09-2022'!L65+'10-2022'!L65+'11-2022'!L65+'12-2022'!L65</f>
        <v>239298.41999999998</v>
      </c>
      <c r="M65" s="23">
        <f>+'01-2022'!M65+'02-2022'!M65+'03-2022'!M65+'04-2022'!M65+'05-2022'!M65+'06-2022'!M65+'07-2022'!M65+'08-2022'!M65+'09-2022'!M65+'10-2022'!M65+'11-2022'!M65+'12-2022'!M65</f>
        <v>891933.28</v>
      </c>
      <c r="N65" s="31">
        <f t="shared" si="0"/>
        <v>958855.25</v>
      </c>
    </row>
    <row r="66" spans="1:14" ht="12.75">
      <c r="A66" s="9">
        <f>+'01-2022'!A66</f>
        <v>55</v>
      </c>
      <c r="B66" s="22" t="str">
        <f>+'01-2022'!B66</f>
        <v>CAMPOS BELOS</v>
      </c>
      <c r="C66" s="26">
        <f>+IF(ISERROR(('01-2022'!C66+'02-2022'!C66+'03-2022'!C66+'04-2022'!C66+'05-2022'!C66+'06-2022'!C66+'07-2022'!C66+'08-2022'!C66+'09-2022'!C66+'10-2022'!C66+'11-2022'!C66+'12-2022'!C66)/COUNTA('01-2022'!C66,'02-2022'!C66,'03-2022'!C66,'04-2022'!C66,'05-2022'!C66,'06-2022'!C66,'07-2022'!C66,'08-2022'!C66,'09-2022'!C66,'10-2022'!C66,'11-2022'!C66,'12-2022'!C66)),"",('01-2022'!C66+'02-2022'!C66+'03-2022'!C66+'04-2022'!C66+'05-2022'!C66+'06-2022'!C66+'07-2022'!C66+'08-2022'!C66+'09-2022'!C66+'10-2022'!C66+'11-2022'!C66+'12-2022'!C66)/COUNTA('01-2022'!C66,'02-2022'!C66,'03-2022'!C66,'04-2022'!C66,'05-2022'!C66,'06-2022'!C66,'07-2022'!C66,'08-2022'!C66,'09-2022'!C66,'10-2022'!C66,'11-2022'!C66,'12-2022'!C66))</f>
        <v>0.104204015703558</v>
      </c>
      <c r="D66" s="23">
        <f>+'01-2022'!D66+'02-2022'!D66+'03-2022'!D66+'04-2022'!D66+'05-2022'!D66+'06-2022'!D66+'07-2022'!D66+'08-2022'!D66+'09-2022'!D66+'10-2022'!D66+'11-2022'!D66+'12-2022'!D66</f>
        <v>191878.39</v>
      </c>
      <c r="E66" s="23">
        <f>+'01-2022'!E66+'02-2022'!E66+'03-2022'!E66+'04-2022'!E66+'05-2022'!E66+'06-2022'!E66+'07-2022'!E66+'08-2022'!E66+'09-2022'!E66+'10-2022'!E66+'11-2022'!E66+'12-2022'!E66</f>
        <v>36349.81</v>
      </c>
      <c r="F66" s="23">
        <f>+'01-2022'!F66+'02-2022'!F66+'03-2022'!F66+'04-2022'!F66+'05-2022'!F66+'06-2022'!F66+'07-2022'!F66+'08-2022'!F66+'09-2022'!F66+'10-2022'!F66+'11-2022'!F66+'12-2022'!F66</f>
        <v>155528.58000000002</v>
      </c>
      <c r="G66" s="23">
        <f>+'01-2022'!G66+'02-2022'!G66+'03-2022'!G66+'04-2022'!G66+'05-2022'!G66+'06-2022'!G66+'07-2022'!G66+'08-2022'!G66+'09-2022'!G66+'10-2022'!G66+'11-2022'!G66+'12-2022'!G66</f>
        <v>7177.82</v>
      </c>
      <c r="H66" s="23">
        <f>+'01-2022'!H66+'02-2022'!H66+'03-2022'!H66+'04-2022'!H66+'05-2022'!H66+'06-2022'!H66+'07-2022'!H66+'08-2022'!H66+'09-2022'!H66+'10-2022'!H66+'11-2022'!H66+'12-2022'!H66</f>
        <v>1435.5700000000002</v>
      </c>
      <c r="I66" s="23">
        <f>+'01-2022'!I66+'02-2022'!I66+'03-2022'!I66+'04-2022'!I66+'05-2022'!I66+'06-2022'!I66+'07-2022'!I66+'08-2022'!I66+'09-2022'!I66+'10-2022'!I66+'11-2022'!I66+'12-2022'!I66</f>
        <v>57.42</v>
      </c>
      <c r="J66" s="23">
        <f>+'01-2022'!J66+'02-2022'!J66+'03-2022'!J66+'04-2022'!J66+'05-2022'!J66+'06-2022'!J66+'07-2022'!J66+'08-2022'!J66+'09-2022'!J66+'10-2022'!J66+'11-2022'!J66+'12-2022'!J66</f>
        <v>5684.83</v>
      </c>
      <c r="K66" s="23">
        <f>+'01-2022'!K66+'02-2022'!K66+'03-2022'!K66+'04-2022'!K66+'05-2022'!K66+'06-2022'!K66+'07-2022'!K66+'08-2022'!K66+'09-2022'!K66+'10-2022'!K66+'11-2022'!K66+'12-2022'!K66</f>
        <v>869599.06</v>
      </c>
      <c r="L66" s="23">
        <f>+'01-2022'!L66+'02-2022'!L66+'03-2022'!L66+'04-2022'!L66+'05-2022'!L66+'06-2022'!L66+'07-2022'!L66+'08-2022'!L66+'09-2022'!L66+'10-2022'!L66+'11-2022'!L66+'12-2022'!L66</f>
        <v>183776.81</v>
      </c>
      <c r="M66" s="23">
        <f>+'01-2022'!M66+'02-2022'!M66+'03-2022'!M66+'04-2022'!M66+'05-2022'!M66+'06-2022'!M66+'07-2022'!M66+'08-2022'!M66+'09-2022'!M66+'10-2022'!M66+'11-2022'!M66+'12-2022'!M66</f>
        <v>685822.25</v>
      </c>
      <c r="N66" s="31">
        <f t="shared" si="0"/>
        <v>847035.66</v>
      </c>
    </row>
    <row r="67" spans="1:14" ht="12.75">
      <c r="A67" s="9">
        <f>+'01-2022'!A67</f>
        <v>56</v>
      </c>
      <c r="B67" s="22" t="str">
        <f>+'01-2022'!B67</f>
        <v>CAMPOS VERDES</v>
      </c>
      <c r="C67" s="26">
        <f>+IF(ISERROR(('01-2022'!C67+'02-2022'!C67+'03-2022'!C67+'04-2022'!C67+'05-2022'!C67+'06-2022'!C67+'07-2022'!C67+'08-2022'!C67+'09-2022'!C67+'10-2022'!C67+'11-2022'!C67+'12-2022'!C67)/COUNTA('01-2022'!C67,'02-2022'!C67,'03-2022'!C67,'04-2022'!C67,'05-2022'!C67,'06-2022'!C67,'07-2022'!C67,'08-2022'!C67,'09-2022'!C67,'10-2022'!C67,'11-2022'!C67,'12-2022'!C67)),"",('01-2022'!C67+'02-2022'!C67+'03-2022'!C67+'04-2022'!C67+'05-2022'!C67+'06-2022'!C67+'07-2022'!C67+'08-2022'!C67+'09-2022'!C67+'10-2022'!C67+'11-2022'!C67+'12-2022'!C67)/COUNTA('01-2022'!C67,'02-2022'!C67,'03-2022'!C67,'04-2022'!C67,'05-2022'!C67,'06-2022'!C67,'07-2022'!C67,'08-2022'!C67,'09-2022'!C67,'10-2022'!C67,'11-2022'!C67,'12-2022'!C67))</f>
        <v>0.091948646123699</v>
      </c>
      <c r="D67" s="23">
        <f>+'01-2022'!D67+'02-2022'!D67+'03-2022'!D67+'04-2022'!D67+'05-2022'!D67+'06-2022'!D67+'07-2022'!D67+'08-2022'!D67+'09-2022'!D67+'10-2022'!D67+'11-2022'!D67+'12-2022'!D67</f>
        <v>23158.04</v>
      </c>
      <c r="E67" s="23">
        <f>+'01-2022'!E67+'02-2022'!E67+'03-2022'!E67+'04-2022'!E67+'05-2022'!E67+'06-2022'!E67+'07-2022'!E67+'08-2022'!E67+'09-2022'!E67+'10-2022'!E67+'11-2022'!E67+'12-2022'!E67</f>
        <v>4002.2799999999997</v>
      </c>
      <c r="F67" s="23">
        <f>+'01-2022'!F67+'02-2022'!F67+'03-2022'!F67+'04-2022'!F67+'05-2022'!F67+'06-2022'!F67+'07-2022'!F67+'08-2022'!F67+'09-2022'!F67+'10-2022'!F67+'11-2022'!F67+'12-2022'!F67</f>
        <v>19155.760000000002</v>
      </c>
      <c r="G67" s="23">
        <f>+'01-2022'!G67+'02-2022'!G67+'03-2022'!G67+'04-2022'!G67+'05-2022'!G67+'06-2022'!G67+'07-2022'!G67+'08-2022'!G67+'09-2022'!G67+'10-2022'!G67+'11-2022'!G67+'12-2022'!G67</f>
        <v>6333.6</v>
      </c>
      <c r="H67" s="23">
        <f>+'01-2022'!H67+'02-2022'!H67+'03-2022'!H67+'04-2022'!H67+'05-2022'!H67+'06-2022'!H67+'07-2022'!H67+'08-2022'!H67+'09-2022'!H67+'10-2022'!H67+'11-2022'!H67+'12-2022'!H67</f>
        <v>1266.72</v>
      </c>
      <c r="I67" s="23">
        <f>+'01-2022'!I67+'02-2022'!I67+'03-2022'!I67+'04-2022'!I67+'05-2022'!I67+'06-2022'!I67+'07-2022'!I67+'08-2022'!I67+'09-2022'!I67+'10-2022'!I67+'11-2022'!I67+'12-2022'!I67</f>
        <v>50.66</v>
      </c>
      <c r="J67" s="23">
        <f>+'01-2022'!J67+'02-2022'!J67+'03-2022'!J67+'04-2022'!J67+'05-2022'!J67+'06-2022'!J67+'07-2022'!J67+'08-2022'!J67+'09-2022'!J67+'10-2022'!J67+'11-2022'!J67+'12-2022'!J67</f>
        <v>5016.22</v>
      </c>
      <c r="K67" s="23">
        <f>+'01-2022'!K67+'02-2022'!K67+'03-2022'!K67+'04-2022'!K67+'05-2022'!K67+'06-2022'!K67+'07-2022'!K67+'08-2022'!K67+'09-2022'!K67+'10-2022'!K67+'11-2022'!K67+'12-2022'!K67</f>
        <v>768079.9299999999</v>
      </c>
      <c r="L67" s="23">
        <f>+'01-2022'!L67+'02-2022'!L67+'03-2022'!L67+'04-2022'!L67+'05-2022'!L67+'06-2022'!L67+'07-2022'!L67+'08-2022'!L67+'09-2022'!L67+'10-2022'!L67+'11-2022'!L67+'12-2022'!L67</f>
        <v>162879.68</v>
      </c>
      <c r="M67" s="23">
        <f>+'01-2022'!M67+'02-2022'!M67+'03-2022'!M67+'04-2022'!M67+'05-2022'!M67+'06-2022'!M67+'07-2022'!M67+'08-2022'!M67+'09-2022'!M67+'10-2022'!M67+'11-2022'!M67+'12-2022'!M67</f>
        <v>605200.25</v>
      </c>
      <c r="N67" s="31">
        <f t="shared" si="0"/>
        <v>629372.23</v>
      </c>
    </row>
    <row r="68" spans="1:14" ht="12.75">
      <c r="A68" s="9">
        <f>+'01-2022'!A68</f>
        <v>57</v>
      </c>
      <c r="B68" s="22" t="str">
        <f>+'01-2022'!B68</f>
        <v>CARMO DO RIO VERDE</v>
      </c>
      <c r="C68" s="26">
        <f>+IF(ISERROR(('01-2022'!C68+'02-2022'!C68+'03-2022'!C68+'04-2022'!C68+'05-2022'!C68+'06-2022'!C68+'07-2022'!C68+'08-2022'!C68+'09-2022'!C68+'10-2022'!C68+'11-2022'!C68+'12-2022'!C68)/COUNTA('01-2022'!C68,'02-2022'!C68,'03-2022'!C68,'04-2022'!C68,'05-2022'!C68,'06-2022'!C68,'07-2022'!C68,'08-2022'!C68,'09-2022'!C68,'10-2022'!C68,'11-2022'!C68,'12-2022'!C68)),"",('01-2022'!C68+'02-2022'!C68+'03-2022'!C68+'04-2022'!C68+'05-2022'!C68+'06-2022'!C68+'07-2022'!C68+'08-2022'!C68+'09-2022'!C68+'10-2022'!C68+'11-2022'!C68+'12-2022'!C68)/COUNTA('01-2022'!C68,'02-2022'!C68,'03-2022'!C68,'04-2022'!C68,'05-2022'!C68,'06-2022'!C68,'07-2022'!C68,'08-2022'!C68,'09-2022'!C68,'10-2022'!C68,'11-2022'!C68,'12-2022'!C68))</f>
        <v>0.174554927571971</v>
      </c>
      <c r="D68" s="23">
        <f>+'01-2022'!D68+'02-2022'!D68+'03-2022'!D68+'04-2022'!D68+'05-2022'!D68+'06-2022'!D68+'07-2022'!D68+'08-2022'!D68+'09-2022'!D68+'10-2022'!D68+'11-2022'!D68+'12-2022'!D68</f>
        <v>72346.63</v>
      </c>
      <c r="E68" s="23">
        <f>+'01-2022'!E68+'02-2022'!E68+'03-2022'!E68+'04-2022'!E68+'05-2022'!E68+'06-2022'!E68+'07-2022'!E68+'08-2022'!E68+'09-2022'!E68+'10-2022'!E68+'11-2022'!E68+'12-2022'!E68</f>
        <v>14351.02</v>
      </c>
      <c r="F68" s="23">
        <f>+'01-2022'!F68+'02-2022'!F68+'03-2022'!F68+'04-2022'!F68+'05-2022'!F68+'06-2022'!F68+'07-2022'!F68+'08-2022'!F68+'09-2022'!F68+'10-2022'!F68+'11-2022'!F68+'12-2022'!F68</f>
        <v>57995.61</v>
      </c>
      <c r="G68" s="23">
        <f>+'01-2022'!G68+'02-2022'!G68+'03-2022'!G68+'04-2022'!G68+'05-2022'!G68+'06-2022'!G68+'07-2022'!G68+'08-2022'!G68+'09-2022'!G68+'10-2022'!G68+'11-2022'!G68+'12-2022'!G68</f>
        <v>12023.74</v>
      </c>
      <c r="H68" s="23">
        <f>+'01-2022'!H68+'02-2022'!H68+'03-2022'!H68+'04-2022'!H68+'05-2022'!H68+'06-2022'!H68+'07-2022'!H68+'08-2022'!H68+'09-2022'!H68+'10-2022'!H68+'11-2022'!H68+'12-2022'!H68</f>
        <v>2404.75</v>
      </c>
      <c r="I68" s="23">
        <f>+'01-2022'!I68+'02-2022'!I68+'03-2022'!I68+'04-2022'!I68+'05-2022'!I68+'06-2022'!I68+'07-2022'!I68+'08-2022'!I68+'09-2022'!I68+'10-2022'!I68+'11-2022'!I68+'12-2022'!I68</f>
        <v>96.19</v>
      </c>
      <c r="J68" s="23">
        <f>+'01-2022'!J68+'02-2022'!J68+'03-2022'!J68+'04-2022'!J68+'05-2022'!J68+'06-2022'!J68+'07-2022'!J68+'08-2022'!J68+'09-2022'!J68+'10-2022'!J68+'11-2022'!J68+'12-2022'!J68</f>
        <v>9522.8</v>
      </c>
      <c r="K68" s="23">
        <f>+'01-2022'!K68+'02-2022'!K68+'03-2022'!K68+'04-2022'!K68+'05-2022'!K68+'06-2022'!K68+'07-2022'!K68+'08-2022'!K68+'09-2022'!K68+'10-2022'!K68+'11-2022'!K68+'12-2022'!K68</f>
        <v>1457117.79</v>
      </c>
      <c r="L68" s="23">
        <f>+'01-2022'!L68+'02-2022'!L68+'03-2022'!L68+'04-2022'!L68+'05-2022'!L68+'06-2022'!L68+'07-2022'!L68+'08-2022'!L68+'09-2022'!L68+'10-2022'!L68+'11-2022'!L68+'12-2022'!L68</f>
        <v>308257.64</v>
      </c>
      <c r="M68" s="23">
        <f>+'01-2022'!M68+'02-2022'!M68+'03-2022'!M68+'04-2022'!M68+'05-2022'!M68+'06-2022'!M68+'07-2022'!M68+'08-2022'!M68+'09-2022'!M68+'10-2022'!M68+'11-2022'!M68+'12-2022'!M68</f>
        <v>1148860.15</v>
      </c>
      <c r="N68" s="31">
        <f t="shared" si="0"/>
        <v>1216378.5599999998</v>
      </c>
    </row>
    <row r="69" spans="1:14" ht="12.75">
      <c r="A69" s="9">
        <f>+'01-2022'!A69</f>
        <v>58</v>
      </c>
      <c r="B69" s="22" t="str">
        <f>+'01-2022'!B69</f>
        <v>CASTELANDIA</v>
      </c>
      <c r="C69" s="26">
        <f>+IF(ISERROR(('01-2022'!C69+'02-2022'!C69+'03-2022'!C69+'04-2022'!C69+'05-2022'!C69+'06-2022'!C69+'07-2022'!C69+'08-2022'!C69+'09-2022'!C69+'10-2022'!C69+'11-2022'!C69+'12-2022'!C69)/COUNTA('01-2022'!C69,'02-2022'!C69,'03-2022'!C69,'04-2022'!C69,'05-2022'!C69,'06-2022'!C69,'07-2022'!C69,'08-2022'!C69,'09-2022'!C69,'10-2022'!C69,'11-2022'!C69,'12-2022'!C69)),"",('01-2022'!C69+'02-2022'!C69+'03-2022'!C69+'04-2022'!C69+'05-2022'!C69+'06-2022'!C69+'07-2022'!C69+'08-2022'!C69+'09-2022'!C69+'10-2022'!C69+'11-2022'!C69+'12-2022'!C69)/COUNTA('01-2022'!C69,'02-2022'!C69,'03-2022'!C69,'04-2022'!C69,'05-2022'!C69,'06-2022'!C69,'07-2022'!C69,'08-2022'!C69,'09-2022'!C69,'10-2022'!C69,'11-2022'!C69,'12-2022'!C69))</f>
        <v>0.098588360851218</v>
      </c>
      <c r="D69" s="23">
        <f>+'01-2022'!D69+'02-2022'!D69+'03-2022'!D69+'04-2022'!D69+'05-2022'!D69+'06-2022'!D69+'07-2022'!D69+'08-2022'!D69+'09-2022'!D69+'10-2022'!D69+'11-2022'!D69+'12-2022'!D69</f>
        <v>32370.16</v>
      </c>
      <c r="E69" s="23">
        <f>+'01-2022'!E69+'02-2022'!E69+'03-2022'!E69+'04-2022'!E69+'05-2022'!E69+'06-2022'!E69+'07-2022'!E69+'08-2022'!E69+'09-2022'!E69+'10-2022'!E69+'11-2022'!E69+'12-2022'!E69</f>
        <v>5784.620000000001</v>
      </c>
      <c r="F69" s="23">
        <f>+'01-2022'!F69+'02-2022'!F69+'03-2022'!F69+'04-2022'!F69+'05-2022'!F69+'06-2022'!F69+'07-2022'!F69+'08-2022'!F69+'09-2022'!F69+'10-2022'!F69+'11-2022'!F69+'12-2022'!F69</f>
        <v>26585.54</v>
      </c>
      <c r="G69" s="23">
        <f>+'01-2022'!G69+'02-2022'!G69+'03-2022'!G69+'04-2022'!G69+'05-2022'!G69+'06-2022'!G69+'07-2022'!G69+'08-2022'!G69+'09-2022'!G69+'10-2022'!G69+'11-2022'!G69+'12-2022'!G69</f>
        <v>6790.99</v>
      </c>
      <c r="H69" s="23">
        <f>+'01-2022'!H69+'02-2022'!H69+'03-2022'!H69+'04-2022'!H69+'05-2022'!H69+'06-2022'!H69+'07-2022'!H69+'08-2022'!H69+'09-2022'!H69+'10-2022'!H69+'11-2022'!H69+'12-2022'!H69</f>
        <v>1358.1999999999998</v>
      </c>
      <c r="I69" s="23">
        <f>+'01-2022'!I69+'02-2022'!I69+'03-2022'!I69+'04-2022'!I69+'05-2022'!I69+'06-2022'!I69+'07-2022'!I69+'08-2022'!I69+'09-2022'!I69+'10-2022'!I69+'11-2022'!I69+'12-2022'!I69</f>
        <v>54.33</v>
      </c>
      <c r="J69" s="23">
        <f>+'01-2022'!J69+'02-2022'!J69+'03-2022'!J69+'04-2022'!J69+'05-2022'!J69+'06-2022'!J69+'07-2022'!J69+'08-2022'!J69+'09-2022'!J69+'10-2022'!J69+'11-2022'!J69+'12-2022'!J69</f>
        <v>5378.46</v>
      </c>
      <c r="K69" s="23">
        <f>+'01-2022'!K69+'02-2022'!K69+'03-2022'!K69+'04-2022'!K69+'05-2022'!K69+'06-2022'!K69+'07-2022'!K69+'08-2022'!K69+'09-2022'!K69+'10-2022'!K69+'11-2022'!K69+'12-2022'!K69</f>
        <v>822252.0900000001</v>
      </c>
      <c r="L69" s="23">
        <f>+'01-2022'!L69+'02-2022'!L69+'03-2022'!L69+'04-2022'!L69+'05-2022'!L69+'06-2022'!L69+'07-2022'!L69+'08-2022'!L69+'09-2022'!L69+'10-2022'!L69+'11-2022'!L69+'12-2022'!L69</f>
        <v>173413.28</v>
      </c>
      <c r="M69" s="23">
        <f>+'01-2022'!M69+'02-2022'!M69+'03-2022'!M69+'04-2022'!M69+'05-2022'!M69+'06-2022'!M69+'07-2022'!M69+'08-2022'!M69+'09-2022'!M69+'10-2022'!M69+'11-2022'!M69+'12-2022'!M69</f>
        <v>648838.81</v>
      </c>
      <c r="N69" s="31">
        <f t="shared" si="0"/>
        <v>680802.81</v>
      </c>
    </row>
    <row r="70" spans="1:14" ht="12.75">
      <c r="A70" s="9">
        <f>+'01-2022'!A70</f>
        <v>59</v>
      </c>
      <c r="B70" s="22" t="str">
        <f>+'01-2022'!B70</f>
        <v>CATALAO</v>
      </c>
      <c r="C70" s="26">
        <f>+IF(ISERROR(('01-2022'!C70+'02-2022'!C70+'03-2022'!C70+'04-2022'!C70+'05-2022'!C70+'06-2022'!C70+'07-2022'!C70+'08-2022'!C70+'09-2022'!C70+'10-2022'!C70+'11-2022'!C70+'12-2022'!C70)/COUNTA('01-2022'!C70,'02-2022'!C70,'03-2022'!C70,'04-2022'!C70,'05-2022'!C70,'06-2022'!C70,'07-2022'!C70,'08-2022'!C70,'09-2022'!C70,'10-2022'!C70,'11-2022'!C70,'12-2022'!C70)),"",('01-2022'!C70+'02-2022'!C70+'03-2022'!C70+'04-2022'!C70+'05-2022'!C70+'06-2022'!C70+'07-2022'!C70+'08-2022'!C70+'09-2022'!C70+'10-2022'!C70+'11-2022'!C70+'12-2022'!C70)/COUNTA('01-2022'!C70,'02-2022'!C70,'03-2022'!C70,'04-2022'!C70,'05-2022'!C70,'06-2022'!C70,'07-2022'!C70,'08-2022'!C70,'09-2022'!C70,'10-2022'!C70,'11-2022'!C70,'12-2022'!C70))</f>
        <v>2.76841217246529</v>
      </c>
      <c r="D70" s="23">
        <f>+'01-2022'!D70+'02-2022'!D70+'03-2022'!D70+'04-2022'!D70+'05-2022'!D70+'06-2022'!D70+'07-2022'!D70+'08-2022'!D70+'09-2022'!D70+'10-2022'!D70+'11-2022'!D70+'12-2022'!D70</f>
        <v>2578595.36</v>
      </c>
      <c r="E70" s="23">
        <f>+'01-2022'!E70+'02-2022'!E70+'03-2022'!E70+'04-2022'!E70+'05-2022'!E70+'06-2022'!E70+'07-2022'!E70+'08-2022'!E70+'09-2022'!E70+'10-2022'!E70+'11-2022'!E70+'12-2022'!E70</f>
        <v>499714.75</v>
      </c>
      <c r="F70" s="23">
        <f>+'01-2022'!F70+'02-2022'!F70+'03-2022'!F70+'04-2022'!F70+'05-2022'!F70+'06-2022'!F70+'07-2022'!F70+'08-2022'!F70+'09-2022'!F70+'10-2022'!F70+'11-2022'!F70+'12-2022'!F70</f>
        <v>2078880.6099999999</v>
      </c>
      <c r="G70" s="23">
        <f>+'01-2022'!G70+'02-2022'!G70+'03-2022'!G70+'04-2022'!G70+'05-2022'!G70+'06-2022'!G70+'07-2022'!G70+'08-2022'!G70+'09-2022'!G70+'10-2022'!G70+'11-2022'!G70+'12-2022'!G70</f>
        <v>190694.46000000002</v>
      </c>
      <c r="H70" s="23">
        <f>+'01-2022'!H70+'02-2022'!H70+'03-2022'!H70+'04-2022'!H70+'05-2022'!H70+'06-2022'!H70+'07-2022'!H70+'08-2022'!H70+'09-2022'!H70+'10-2022'!H70+'11-2022'!H70+'12-2022'!H70</f>
        <v>38138.89</v>
      </c>
      <c r="I70" s="23">
        <f>+'01-2022'!I70+'02-2022'!I70+'03-2022'!I70+'04-2022'!I70+'05-2022'!I70+'06-2022'!I70+'07-2022'!I70+'08-2022'!I70+'09-2022'!I70+'10-2022'!I70+'11-2022'!I70+'12-2022'!I70</f>
        <v>1525.5500000000002</v>
      </c>
      <c r="J70" s="23">
        <f>+'01-2022'!J70+'02-2022'!J70+'03-2022'!J70+'04-2022'!J70+'05-2022'!J70+'06-2022'!J70+'07-2022'!J70+'08-2022'!J70+'09-2022'!J70+'10-2022'!J70+'11-2022'!J70+'12-2022'!J70</f>
        <v>151030.02000000002</v>
      </c>
      <c r="K70" s="23">
        <f>+'01-2022'!K70+'02-2022'!K70+'03-2022'!K70+'04-2022'!K70+'05-2022'!K70+'06-2022'!K70+'07-2022'!K70+'08-2022'!K70+'09-2022'!K70+'10-2022'!K70+'11-2022'!K70+'12-2022'!K70</f>
        <v>23125973.04</v>
      </c>
      <c r="L70" s="23">
        <f>+'01-2022'!L70+'02-2022'!L70+'03-2022'!L70+'04-2022'!L70+'05-2022'!L70+'06-2022'!L70+'07-2022'!L70+'08-2022'!L70+'09-2022'!L70+'10-2022'!L70+'11-2022'!L70+'12-2022'!L70</f>
        <v>4904438.54</v>
      </c>
      <c r="M70" s="23">
        <f>+'01-2022'!M70+'02-2022'!M70+'03-2022'!M70+'04-2022'!M70+'05-2022'!M70+'06-2022'!M70+'07-2022'!M70+'08-2022'!M70+'09-2022'!M70+'10-2022'!M70+'11-2022'!M70+'12-2022'!M70</f>
        <v>18221534.5</v>
      </c>
      <c r="N70" s="31">
        <f t="shared" si="0"/>
        <v>20451445.13</v>
      </c>
    </row>
    <row r="71" spans="1:14" ht="12.75">
      <c r="A71" s="9">
        <f>+'01-2022'!A71</f>
        <v>60</v>
      </c>
      <c r="B71" s="22" t="str">
        <f>+'01-2022'!B71</f>
        <v>CATURAI</v>
      </c>
      <c r="C71" s="26">
        <f>+IF(ISERROR(('01-2022'!C71+'02-2022'!C71+'03-2022'!C71+'04-2022'!C71+'05-2022'!C71+'06-2022'!C71+'07-2022'!C71+'08-2022'!C71+'09-2022'!C71+'10-2022'!C71+'11-2022'!C71+'12-2022'!C71)/COUNTA('01-2022'!C71,'02-2022'!C71,'03-2022'!C71,'04-2022'!C71,'05-2022'!C71,'06-2022'!C71,'07-2022'!C71,'08-2022'!C71,'09-2022'!C71,'10-2022'!C71,'11-2022'!C71,'12-2022'!C71)),"",('01-2022'!C71+'02-2022'!C71+'03-2022'!C71+'04-2022'!C71+'05-2022'!C71+'06-2022'!C71+'07-2022'!C71+'08-2022'!C71+'09-2022'!C71+'10-2022'!C71+'11-2022'!C71+'12-2022'!C71)/COUNTA('01-2022'!C71,'02-2022'!C71,'03-2022'!C71,'04-2022'!C71,'05-2022'!C71,'06-2022'!C71,'07-2022'!C71,'08-2022'!C71,'09-2022'!C71,'10-2022'!C71,'11-2022'!C71,'12-2022'!C71))</f>
        <v>0.070286331582717</v>
      </c>
      <c r="D71" s="23">
        <f>+'01-2022'!D71+'02-2022'!D71+'03-2022'!D71+'04-2022'!D71+'05-2022'!D71+'06-2022'!D71+'07-2022'!D71+'08-2022'!D71+'09-2022'!D71+'10-2022'!D71+'11-2022'!D71+'12-2022'!D71</f>
        <v>34052.740000000005</v>
      </c>
      <c r="E71" s="23">
        <f>+'01-2022'!E71+'02-2022'!E71+'03-2022'!E71+'04-2022'!E71+'05-2022'!E71+'06-2022'!E71+'07-2022'!E71+'08-2022'!E71+'09-2022'!E71+'10-2022'!E71+'11-2022'!E71+'12-2022'!E71</f>
        <v>6833.21</v>
      </c>
      <c r="F71" s="23">
        <f>+'01-2022'!F71+'02-2022'!F71+'03-2022'!F71+'04-2022'!F71+'05-2022'!F71+'06-2022'!F71+'07-2022'!F71+'08-2022'!F71+'09-2022'!F71+'10-2022'!F71+'11-2022'!F71+'12-2022'!F71</f>
        <v>27219.53</v>
      </c>
      <c r="G71" s="23">
        <f>+'01-2022'!G71+'02-2022'!G71+'03-2022'!G71+'04-2022'!G71+'05-2022'!G71+'06-2022'!G71+'07-2022'!G71+'08-2022'!G71+'09-2022'!G71+'10-2022'!G71+'11-2022'!G71+'12-2022'!G71</f>
        <v>4841.49</v>
      </c>
      <c r="H71" s="23">
        <f>+'01-2022'!H71+'02-2022'!H71+'03-2022'!H71+'04-2022'!H71+'05-2022'!H71+'06-2022'!H71+'07-2022'!H71+'08-2022'!H71+'09-2022'!H71+'10-2022'!H71+'11-2022'!H71+'12-2022'!H71</f>
        <v>968.3</v>
      </c>
      <c r="I71" s="23">
        <f>+'01-2022'!I71+'02-2022'!I71+'03-2022'!I71+'04-2022'!I71+'05-2022'!I71+'06-2022'!I71+'07-2022'!I71+'08-2022'!I71+'09-2022'!I71+'10-2022'!I71+'11-2022'!I71+'12-2022'!I71</f>
        <v>38.730000000000004</v>
      </c>
      <c r="J71" s="23">
        <f>+'01-2022'!J71+'02-2022'!J71+'03-2022'!J71+'04-2022'!J71+'05-2022'!J71+'06-2022'!J71+'07-2022'!J71+'08-2022'!J71+'09-2022'!J71+'10-2022'!J71+'11-2022'!J71+'12-2022'!J71</f>
        <v>3834.46</v>
      </c>
      <c r="K71" s="23">
        <f>+'01-2022'!K71+'02-2022'!K71+'03-2022'!K71+'04-2022'!K71+'05-2022'!K71+'06-2022'!K71+'07-2022'!K71+'08-2022'!K71+'09-2022'!K71+'10-2022'!K71+'11-2022'!K71+'12-2022'!K71</f>
        <v>590262.91</v>
      </c>
      <c r="L71" s="23">
        <f>+'01-2022'!L71+'02-2022'!L71+'03-2022'!L71+'04-2022'!L71+'05-2022'!L71+'06-2022'!L71+'07-2022'!L71+'08-2022'!L71+'09-2022'!L71+'10-2022'!L71+'11-2022'!L71+'12-2022'!L71</f>
        <v>127488.51000000001</v>
      </c>
      <c r="M71" s="23">
        <f>+'01-2022'!M71+'02-2022'!M71+'03-2022'!M71+'04-2022'!M71+'05-2022'!M71+'06-2022'!M71+'07-2022'!M71+'08-2022'!M71+'09-2022'!M71+'10-2022'!M71+'11-2022'!M71+'12-2022'!M71</f>
        <v>462774.4</v>
      </c>
      <c r="N71" s="31">
        <f t="shared" si="0"/>
        <v>493828.39</v>
      </c>
    </row>
    <row r="72" spans="1:14" ht="12.75">
      <c r="A72" s="9">
        <f>+'01-2022'!A72</f>
        <v>61</v>
      </c>
      <c r="B72" s="22" t="str">
        <f>+'01-2022'!B72</f>
        <v>CAVALCANTE</v>
      </c>
      <c r="C72" s="26">
        <f>+IF(ISERROR(('01-2022'!C72+'02-2022'!C72+'03-2022'!C72+'04-2022'!C72+'05-2022'!C72+'06-2022'!C72+'07-2022'!C72+'08-2022'!C72+'09-2022'!C72+'10-2022'!C72+'11-2022'!C72+'12-2022'!C72)/COUNTA('01-2022'!C72,'02-2022'!C72,'03-2022'!C72,'04-2022'!C72,'05-2022'!C72,'06-2022'!C72,'07-2022'!C72,'08-2022'!C72,'09-2022'!C72,'10-2022'!C72,'11-2022'!C72,'12-2022'!C72)),"",('01-2022'!C72+'02-2022'!C72+'03-2022'!C72+'04-2022'!C72+'05-2022'!C72+'06-2022'!C72+'07-2022'!C72+'08-2022'!C72+'09-2022'!C72+'10-2022'!C72+'11-2022'!C72+'12-2022'!C72)/COUNTA('01-2022'!C72,'02-2022'!C72,'03-2022'!C72,'04-2022'!C72,'05-2022'!C72,'06-2022'!C72,'07-2022'!C72,'08-2022'!C72,'09-2022'!C72,'10-2022'!C72,'11-2022'!C72,'12-2022'!C72))</f>
        <v>0.315410328490643</v>
      </c>
      <c r="D72" s="23">
        <f>+'01-2022'!D72+'02-2022'!D72+'03-2022'!D72+'04-2022'!D72+'05-2022'!D72+'06-2022'!D72+'07-2022'!D72+'08-2022'!D72+'09-2022'!D72+'10-2022'!D72+'11-2022'!D72+'12-2022'!D72</f>
        <v>32489.230000000003</v>
      </c>
      <c r="E72" s="23">
        <f>+'01-2022'!E72+'02-2022'!E72+'03-2022'!E72+'04-2022'!E72+'05-2022'!E72+'06-2022'!E72+'07-2022'!E72+'08-2022'!E72+'09-2022'!E72+'10-2022'!E72+'11-2022'!E72+'12-2022'!E72</f>
        <v>5876.75</v>
      </c>
      <c r="F72" s="23">
        <f>+'01-2022'!F72+'02-2022'!F72+'03-2022'!F72+'04-2022'!F72+'05-2022'!F72+'06-2022'!F72+'07-2022'!F72+'08-2022'!F72+'09-2022'!F72+'10-2022'!F72+'11-2022'!F72+'12-2022'!F72</f>
        <v>26612.48</v>
      </c>
      <c r="G72" s="23">
        <f>+'01-2022'!G72+'02-2022'!G72+'03-2022'!G72+'04-2022'!G72+'05-2022'!G72+'06-2022'!G72+'07-2022'!G72+'08-2022'!G72+'09-2022'!G72+'10-2022'!G72+'11-2022'!G72+'12-2022'!G72</f>
        <v>21726.16</v>
      </c>
      <c r="H72" s="23">
        <f>+'01-2022'!H72+'02-2022'!H72+'03-2022'!H72+'04-2022'!H72+'05-2022'!H72+'06-2022'!H72+'07-2022'!H72+'08-2022'!H72+'09-2022'!H72+'10-2022'!H72+'11-2022'!H72+'12-2022'!H72</f>
        <v>4345.23</v>
      </c>
      <c r="I72" s="23">
        <f>+'01-2022'!I72+'02-2022'!I72+'03-2022'!I72+'04-2022'!I72+'05-2022'!I72+'06-2022'!I72+'07-2022'!I72+'08-2022'!I72+'09-2022'!I72+'10-2022'!I72+'11-2022'!I72+'12-2022'!I72</f>
        <v>173.8</v>
      </c>
      <c r="J72" s="23">
        <f>+'01-2022'!J72+'02-2022'!J72+'03-2022'!J72+'04-2022'!J72+'05-2022'!J72+'06-2022'!J72+'07-2022'!J72+'08-2022'!J72+'09-2022'!J72+'10-2022'!J72+'11-2022'!J72+'12-2022'!J72</f>
        <v>17207.13</v>
      </c>
      <c r="K72" s="23">
        <f>+'01-2022'!K72+'02-2022'!K72+'03-2022'!K72+'04-2022'!K72+'05-2022'!K72+'06-2022'!K72+'07-2022'!K72+'08-2022'!K72+'09-2022'!K72+'10-2022'!K72+'11-2022'!K72+'12-2022'!K72</f>
        <v>2635340.79</v>
      </c>
      <c r="L72" s="23">
        <f>+'01-2022'!L72+'02-2022'!L72+'03-2022'!L72+'04-2022'!L72+'05-2022'!L72+'06-2022'!L72+'07-2022'!L72+'08-2022'!L72+'09-2022'!L72+'10-2022'!L72+'11-2022'!L72+'12-2022'!L72</f>
        <v>559300.31</v>
      </c>
      <c r="M72" s="23">
        <f>+'01-2022'!M72+'02-2022'!M72+'03-2022'!M72+'04-2022'!M72+'05-2022'!M72+'06-2022'!M72+'07-2022'!M72+'08-2022'!M72+'09-2022'!M72+'10-2022'!M72+'11-2022'!M72+'12-2022'!M72</f>
        <v>2076040.48</v>
      </c>
      <c r="N72" s="31">
        <f t="shared" si="0"/>
        <v>2119860.09</v>
      </c>
    </row>
    <row r="73" spans="1:14" ht="12.75">
      <c r="A73" s="9">
        <f>+'01-2022'!A73</f>
        <v>62</v>
      </c>
      <c r="B73" s="22" t="str">
        <f>+'01-2022'!B73</f>
        <v>CERES</v>
      </c>
      <c r="C73" s="26">
        <f>+IF(ISERROR(('01-2022'!C73+'02-2022'!C73+'03-2022'!C73+'04-2022'!C73+'05-2022'!C73+'06-2022'!C73+'07-2022'!C73+'08-2022'!C73+'09-2022'!C73+'10-2022'!C73+'11-2022'!C73+'12-2022'!C73)/COUNTA('01-2022'!C73,'02-2022'!C73,'03-2022'!C73,'04-2022'!C73,'05-2022'!C73,'06-2022'!C73,'07-2022'!C73,'08-2022'!C73,'09-2022'!C73,'10-2022'!C73,'11-2022'!C73,'12-2022'!C73)),"",('01-2022'!C73+'02-2022'!C73+'03-2022'!C73+'04-2022'!C73+'05-2022'!C73+'06-2022'!C73+'07-2022'!C73+'08-2022'!C73+'09-2022'!C73+'10-2022'!C73+'11-2022'!C73+'12-2022'!C73)/COUNTA('01-2022'!C73,'02-2022'!C73,'03-2022'!C73,'04-2022'!C73,'05-2022'!C73,'06-2022'!C73,'07-2022'!C73,'08-2022'!C73,'09-2022'!C73,'10-2022'!C73,'11-2022'!C73,'12-2022'!C73))</f>
        <v>0.196302800610303</v>
      </c>
      <c r="D73" s="23">
        <f>+'01-2022'!D73+'02-2022'!D73+'03-2022'!D73+'04-2022'!D73+'05-2022'!D73+'06-2022'!D73+'07-2022'!D73+'08-2022'!D73+'09-2022'!D73+'10-2022'!D73+'11-2022'!D73+'12-2022'!D73</f>
        <v>420632.07999999996</v>
      </c>
      <c r="E73" s="23">
        <f>+'01-2022'!E73+'02-2022'!E73+'03-2022'!E73+'04-2022'!E73+'05-2022'!E73+'06-2022'!E73+'07-2022'!E73+'08-2022'!E73+'09-2022'!E73+'10-2022'!E73+'11-2022'!E73+'12-2022'!E73</f>
        <v>81117.04000000001</v>
      </c>
      <c r="F73" s="23">
        <f>+'01-2022'!F73+'02-2022'!F73+'03-2022'!F73+'04-2022'!F73+'05-2022'!F73+'06-2022'!F73+'07-2022'!F73+'08-2022'!F73+'09-2022'!F73+'10-2022'!F73+'11-2022'!F73+'12-2022'!F73</f>
        <v>339515.04000000004</v>
      </c>
      <c r="G73" s="23">
        <f>+'01-2022'!G73+'02-2022'!G73+'03-2022'!G73+'04-2022'!G73+'05-2022'!G73+'06-2022'!G73+'07-2022'!G73+'08-2022'!G73+'09-2022'!G73+'10-2022'!G73+'11-2022'!G73+'12-2022'!G73</f>
        <v>13521.79</v>
      </c>
      <c r="H73" s="23">
        <f>+'01-2022'!H73+'02-2022'!H73+'03-2022'!H73+'04-2022'!H73+'05-2022'!H73+'06-2022'!H73+'07-2022'!H73+'08-2022'!H73+'09-2022'!H73+'10-2022'!H73+'11-2022'!H73+'12-2022'!H73</f>
        <v>2704.36</v>
      </c>
      <c r="I73" s="23">
        <f>+'01-2022'!I73+'02-2022'!I73+'03-2022'!I73+'04-2022'!I73+'05-2022'!I73+'06-2022'!I73+'07-2022'!I73+'08-2022'!I73+'09-2022'!I73+'10-2022'!I73+'11-2022'!I73+'12-2022'!I73</f>
        <v>108.18</v>
      </c>
      <c r="J73" s="23">
        <f>+'01-2022'!J73+'02-2022'!J73+'03-2022'!J73+'04-2022'!J73+'05-2022'!J73+'06-2022'!J73+'07-2022'!J73+'08-2022'!J73+'09-2022'!J73+'10-2022'!J73+'11-2022'!J73+'12-2022'!J73</f>
        <v>10709.25</v>
      </c>
      <c r="K73" s="23">
        <f>+'01-2022'!K73+'02-2022'!K73+'03-2022'!K73+'04-2022'!K73+'05-2022'!K73+'06-2022'!K73+'07-2022'!K73+'08-2022'!K73+'09-2022'!K73+'10-2022'!K73+'11-2022'!K73+'12-2022'!K73</f>
        <v>1639142.6</v>
      </c>
      <c r="L73" s="23">
        <f>+'01-2022'!L73+'02-2022'!L73+'03-2022'!L73+'04-2022'!L73+'05-2022'!L73+'06-2022'!L73+'07-2022'!L73+'08-2022'!L73+'09-2022'!L73+'10-2022'!L73+'11-2022'!L73+'12-2022'!L73</f>
        <v>347121.73</v>
      </c>
      <c r="M73" s="23">
        <f>+'01-2022'!M73+'02-2022'!M73+'03-2022'!M73+'04-2022'!M73+'05-2022'!M73+'06-2022'!M73+'07-2022'!M73+'08-2022'!M73+'09-2022'!M73+'10-2022'!M73+'11-2022'!M73+'12-2022'!M73</f>
        <v>1292020.87</v>
      </c>
      <c r="N73" s="31">
        <f t="shared" si="0"/>
        <v>1642245.1600000001</v>
      </c>
    </row>
    <row r="74" spans="1:14" ht="12.75">
      <c r="A74" s="9">
        <f>+'01-2022'!A74</f>
        <v>63</v>
      </c>
      <c r="B74" s="22" t="str">
        <f>+'01-2022'!B74</f>
        <v>CEZARINA</v>
      </c>
      <c r="C74" s="26">
        <f>+IF(ISERROR(('01-2022'!C74+'02-2022'!C74+'03-2022'!C74+'04-2022'!C74+'05-2022'!C74+'06-2022'!C74+'07-2022'!C74+'08-2022'!C74+'09-2022'!C74+'10-2022'!C74+'11-2022'!C74+'12-2022'!C74)/COUNTA('01-2022'!C74,'02-2022'!C74,'03-2022'!C74,'04-2022'!C74,'05-2022'!C74,'06-2022'!C74,'07-2022'!C74,'08-2022'!C74,'09-2022'!C74,'10-2022'!C74,'11-2022'!C74,'12-2022'!C74)),"",('01-2022'!C74+'02-2022'!C74+'03-2022'!C74+'04-2022'!C74+'05-2022'!C74+'06-2022'!C74+'07-2022'!C74+'08-2022'!C74+'09-2022'!C74+'10-2022'!C74+'11-2022'!C74+'12-2022'!C74)/COUNTA('01-2022'!C74,'02-2022'!C74,'03-2022'!C74,'04-2022'!C74,'05-2022'!C74,'06-2022'!C74,'07-2022'!C74,'08-2022'!C74,'09-2022'!C74,'10-2022'!C74,'11-2022'!C74,'12-2022'!C74))</f>
        <v>0.221879707573391</v>
      </c>
      <c r="D74" s="23">
        <f>+'01-2022'!D74+'02-2022'!D74+'03-2022'!D74+'04-2022'!D74+'05-2022'!D74+'06-2022'!D74+'07-2022'!D74+'08-2022'!D74+'09-2022'!D74+'10-2022'!D74+'11-2022'!D74+'12-2022'!D74</f>
        <v>56900.59</v>
      </c>
      <c r="E74" s="23">
        <f>+'01-2022'!E74+'02-2022'!E74+'03-2022'!E74+'04-2022'!E74+'05-2022'!E74+'06-2022'!E74+'07-2022'!E74+'08-2022'!E74+'09-2022'!E74+'10-2022'!E74+'11-2022'!E74+'12-2022'!E74</f>
        <v>12298.14</v>
      </c>
      <c r="F74" s="23">
        <f>+'01-2022'!F74+'02-2022'!F74+'03-2022'!F74+'04-2022'!F74+'05-2022'!F74+'06-2022'!F74+'07-2022'!F74+'08-2022'!F74+'09-2022'!F74+'10-2022'!F74+'11-2022'!F74+'12-2022'!F74</f>
        <v>44602.45</v>
      </c>
      <c r="G74" s="23">
        <f>+'01-2022'!G74+'02-2022'!G74+'03-2022'!G74+'04-2022'!G74+'05-2022'!G74+'06-2022'!G74+'07-2022'!G74+'08-2022'!G74+'09-2022'!G74+'10-2022'!G74+'11-2022'!G74+'12-2022'!G74</f>
        <v>15283.56</v>
      </c>
      <c r="H74" s="23">
        <f>+'01-2022'!H74+'02-2022'!H74+'03-2022'!H74+'04-2022'!H74+'05-2022'!H74+'06-2022'!H74+'07-2022'!H74+'08-2022'!H74+'09-2022'!H74+'10-2022'!H74+'11-2022'!H74+'12-2022'!H74</f>
        <v>3056.71</v>
      </c>
      <c r="I74" s="23">
        <f>+'01-2022'!I74+'02-2022'!I74+'03-2022'!I74+'04-2022'!I74+'05-2022'!I74+'06-2022'!I74+'07-2022'!I74+'08-2022'!I74+'09-2022'!I74+'10-2022'!I74+'11-2022'!I74+'12-2022'!I74</f>
        <v>122.27</v>
      </c>
      <c r="J74" s="23">
        <f>+'01-2022'!J74+'02-2022'!J74+'03-2022'!J74+'04-2022'!J74+'05-2022'!J74+'06-2022'!J74+'07-2022'!J74+'08-2022'!J74+'09-2022'!J74+'10-2022'!J74+'11-2022'!J74+'12-2022'!J74</f>
        <v>12104.58</v>
      </c>
      <c r="K74" s="23">
        <f>+'01-2022'!K74+'02-2022'!K74+'03-2022'!K74+'04-2022'!K74+'05-2022'!K74+'06-2022'!K74+'07-2022'!K74+'08-2022'!K74+'09-2022'!K74+'10-2022'!K74+'11-2022'!K74+'12-2022'!K74</f>
        <v>1850118.53</v>
      </c>
      <c r="L74" s="23">
        <f>+'01-2022'!L74+'02-2022'!L74+'03-2022'!L74+'04-2022'!L74+'05-2022'!L74+'06-2022'!L74+'07-2022'!L74+'08-2022'!L74+'09-2022'!L74+'10-2022'!L74+'11-2022'!L74+'12-2022'!L74</f>
        <v>389883.68</v>
      </c>
      <c r="M74" s="23">
        <f>+'01-2022'!M74+'02-2022'!M74+'03-2022'!M74+'04-2022'!M74+'05-2022'!M74+'06-2022'!M74+'07-2022'!M74+'08-2022'!M74+'09-2022'!M74+'10-2022'!M74+'11-2022'!M74+'12-2022'!M74</f>
        <v>1460234.85</v>
      </c>
      <c r="N74" s="31">
        <f t="shared" si="0"/>
        <v>1516941.8800000001</v>
      </c>
    </row>
    <row r="75" spans="1:14" ht="12.75">
      <c r="A75" s="9">
        <f>+'01-2022'!A75</f>
        <v>64</v>
      </c>
      <c r="B75" s="22" t="str">
        <f>+'01-2022'!B75</f>
        <v>CHAPADAO DO CEU</v>
      </c>
      <c r="C75" s="26">
        <f>+IF(ISERROR(('01-2022'!C75+'02-2022'!C75+'03-2022'!C75+'04-2022'!C75+'05-2022'!C75+'06-2022'!C75+'07-2022'!C75+'08-2022'!C75+'09-2022'!C75+'10-2022'!C75+'11-2022'!C75+'12-2022'!C75)/COUNTA('01-2022'!C75,'02-2022'!C75,'03-2022'!C75,'04-2022'!C75,'05-2022'!C75,'06-2022'!C75,'07-2022'!C75,'08-2022'!C75,'09-2022'!C75,'10-2022'!C75,'11-2022'!C75,'12-2022'!C75)),"",('01-2022'!C75+'02-2022'!C75+'03-2022'!C75+'04-2022'!C75+'05-2022'!C75+'06-2022'!C75+'07-2022'!C75+'08-2022'!C75+'09-2022'!C75+'10-2022'!C75+'11-2022'!C75+'12-2022'!C75)/COUNTA('01-2022'!C75,'02-2022'!C75,'03-2022'!C75,'04-2022'!C75,'05-2022'!C75,'06-2022'!C75,'07-2022'!C75,'08-2022'!C75,'09-2022'!C75,'10-2022'!C75,'11-2022'!C75,'12-2022'!C75))</f>
        <v>1.04633703961833</v>
      </c>
      <c r="D75" s="23">
        <f>+'01-2022'!D75+'02-2022'!D75+'03-2022'!D75+'04-2022'!D75+'05-2022'!D75+'06-2022'!D75+'07-2022'!D75+'08-2022'!D75+'09-2022'!D75+'10-2022'!D75+'11-2022'!D75+'12-2022'!D75</f>
        <v>388283.70999999996</v>
      </c>
      <c r="E75" s="23">
        <f>+'01-2022'!E75+'02-2022'!E75+'03-2022'!E75+'04-2022'!E75+'05-2022'!E75+'06-2022'!E75+'07-2022'!E75+'08-2022'!E75+'09-2022'!E75+'10-2022'!E75+'11-2022'!E75+'12-2022'!E75</f>
        <v>64721.89</v>
      </c>
      <c r="F75" s="23">
        <f>+'01-2022'!F75+'02-2022'!F75+'03-2022'!F75+'04-2022'!F75+'05-2022'!F75+'06-2022'!F75+'07-2022'!F75+'08-2022'!F75+'09-2022'!F75+'10-2022'!F75+'11-2022'!F75+'12-2022'!F75</f>
        <v>323561.81999999995</v>
      </c>
      <c r="G75" s="23">
        <f>+'01-2022'!G75+'02-2022'!G75+'03-2022'!G75+'04-2022'!G75+'05-2022'!G75+'06-2022'!G75+'07-2022'!G75+'08-2022'!G75+'09-2022'!G75+'10-2022'!G75+'11-2022'!G75+'12-2022'!G75</f>
        <v>72074.05</v>
      </c>
      <c r="H75" s="23">
        <f>+'01-2022'!H75+'02-2022'!H75+'03-2022'!H75+'04-2022'!H75+'05-2022'!H75+'06-2022'!H75+'07-2022'!H75+'08-2022'!H75+'09-2022'!H75+'10-2022'!H75+'11-2022'!H75+'12-2022'!H75</f>
        <v>14414.81</v>
      </c>
      <c r="I75" s="23">
        <f>+'01-2022'!I75+'02-2022'!I75+'03-2022'!I75+'04-2022'!I75+'05-2022'!I75+'06-2022'!I75+'07-2022'!I75+'08-2022'!I75+'09-2022'!I75+'10-2022'!I75+'11-2022'!I75+'12-2022'!I75</f>
        <v>576.5899999999999</v>
      </c>
      <c r="J75" s="23">
        <f>+'01-2022'!J75+'02-2022'!J75+'03-2022'!J75+'04-2022'!J75+'05-2022'!J75+'06-2022'!J75+'07-2022'!J75+'08-2022'!J75+'09-2022'!J75+'10-2022'!J75+'11-2022'!J75+'12-2022'!J75</f>
        <v>57082.65</v>
      </c>
      <c r="K75" s="23">
        <f>+'01-2022'!K75+'02-2022'!K75+'03-2022'!K75+'04-2022'!K75+'05-2022'!K75+'06-2022'!K75+'07-2022'!K75+'08-2022'!K75+'09-2022'!K75+'10-2022'!K75+'11-2022'!K75+'12-2022'!K75</f>
        <v>8727009.309999999</v>
      </c>
      <c r="L75" s="23">
        <f>+'01-2022'!L75+'02-2022'!L75+'03-2022'!L75+'04-2022'!L75+'05-2022'!L75+'06-2022'!L75+'07-2022'!L75+'08-2022'!L75+'09-2022'!L75+'10-2022'!L75+'11-2022'!L75+'12-2022'!L75</f>
        <v>1840745.3599999999</v>
      </c>
      <c r="M75" s="23">
        <f>+'01-2022'!M75+'02-2022'!M75+'03-2022'!M75+'04-2022'!M75+'05-2022'!M75+'06-2022'!M75+'07-2022'!M75+'08-2022'!M75+'09-2022'!M75+'10-2022'!M75+'11-2022'!M75+'12-2022'!M75</f>
        <v>6886263.95</v>
      </c>
      <c r="N75" s="31">
        <f t="shared" si="0"/>
        <v>7266908.42</v>
      </c>
    </row>
    <row r="76" spans="1:14" ht="12.75">
      <c r="A76" s="9">
        <f>+'01-2022'!A76</f>
        <v>65</v>
      </c>
      <c r="B76" s="22" t="str">
        <f>+'01-2022'!B76</f>
        <v>CIDADE OCIDENTAL</v>
      </c>
      <c r="C76" s="26">
        <f>+IF(ISERROR(('01-2022'!C76+'02-2022'!C76+'03-2022'!C76+'04-2022'!C76+'05-2022'!C76+'06-2022'!C76+'07-2022'!C76+'08-2022'!C76+'09-2022'!C76+'10-2022'!C76+'11-2022'!C76+'12-2022'!C76)/COUNTA('01-2022'!C76,'02-2022'!C76,'03-2022'!C76,'04-2022'!C76,'05-2022'!C76,'06-2022'!C76,'07-2022'!C76,'08-2022'!C76,'09-2022'!C76,'10-2022'!C76,'11-2022'!C76,'12-2022'!C76)),"",('01-2022'!C76+'02-2022'!C76+'03-2022'!C76+'04-2022'!C76+'05-2022'!C76+'06-2022'!C76+'07-2022'!C76+'08-2022'!C76+'09-2022'!C76+'10-2022'!C76+'11-2022'!C76+'12-2022'!C76)/COUNTA('01-2022'!C76,'02-2022'!C76,'03-2022'!C76,'04-2022'!C76,'05-2022'!C76,'06-2022'!C76,'07-2022'!C76,'08-2022'!C76,'09-2022'!C76,'10-2022'!C76,'11-2022'!C76,'12-2022'!C76))</f>
        <v>0.244379395877625</v>
      </c>
      <c r="D76" s="23">
        <f>+'01-2022'!D76+'02-2022'!D76+'03-2022'!D76+'04-2022'!D76+'05-2022'!D76+'06-2022'!D76+'07-2022'!D76+'08-2022'!D76+'09-2022'!D76+'10-2022'!D76+'11-2022'!D76+'12-2022'!D76</f>
        <v>275218.23</v>
      </c>
      <c r="E76" s="23">
        <f>+'01-2022'!E76+'02-2022'!E76+'03-2022'!E76+'04-2022'!E76+'05-2022'!E76+'06-2022'!E76+'07-2022'!E76+'08-2022'!E76+'09-2022'!E76+'10-2022'!E76+'11-2022'!E76+'12-2022'!E76</f>
        <v>52878.14</v>
      </c>
      <c r="F76" s="23">
        <f>+'01-2022'!F76+'02-2022'!F76+'03-2022'!F76+'04-2022'!F76+'05-2022'!F76+'06-2022'!F76+'07-2022'!F76+'08-2022'!F76+'09-2022'!F76+'10-2022'!F76+'11-2022'!F76+'12-2022'!F76</f>
        <v>222340.09</v>
      </c>
      <c r="G76" s="23">
        <f>+'01-2022'!G76+'02-2022'!G76+'03-2022'!G76+'04-2022'!G76+'05-2022'!G76+'06-2022'!G76+'07-2022'!G76+'08-2022'!G76+'09-2022'!G76+'10-2022'!G76+'11-2022'!G76+'12-2022'!G76</f>
        <v>16833.39</v>
      </c>
      <c r="H76" s="23">
        <f>+'01-2022'!H76+'02-2022'!H76+'03-2022'!H76+'04-2022'!H76+'05-2022'!H76+'06-2022'!H76+'07-2022'!H76+'08-2022'!H76+'09-2022'!H76+'10-2022'!H76+'11-2022'!H76+'12-2022'!H76</f>
        <v>3366.68</v>
      </c>
      <c r="I76" s="23">
        <f>+'01-2022'!I76+'02-2022'!I76+'03-2022'!I76+'04-2022'!I76+'05-2022'!I76+'06-2022'!I76+'07-2022'!I76+'08-2022'!I76+'09-2022'!I76+'10-2022'!I76+'11-2022'!I76+'12-2022'!I76</f>
        <v>134.66</v>
      </c>
      <c r="J76" s="23">
        <f>+'01-2022'!J76+'02-2022'!J76+'03-2022'!J76+'04-2022'!J76+'05-2022'!J76+'06-2022'!J76+'07-2022'!J76+'08-2022'!J76+'09-2022'!J76+'10-2022'!J76+'11-2022'!J76+'12-2022'!J76</f>
        <v>13332.05</v>
      </c>
      <c r="K76" s="23">
        <f>+'01-2022'!K76+'02-2022'!K76+'03-2022'!K76+'04-2022'!K76+'05-2022'!K76+'06-2022'!K76+'07-2022'!K76+'08-2022'!K76+'09-2022'!K76+'10-2022'!K76+'11-2022'!K76+'12-2022'!K76</f>
        <v>2038124.5</v>
      </c>
      <c r="L76" s="23">
        <f>+'01-2022'!L76+'02-2022'!L76+'03-2022'!L76+'04-2022'!L76+'05-2022'!L76+'06-2022'!L76+'07-2022'!L76+'08-2022'!L76+'09-2022'!L76+'10-2022'!L76+'11-2022'!L76+'12-2022'!L76</f>
        <v>429795.37</v>
      </c>
      <c r="M76" s="23">
        <f>+'01-2022'!M76+'02-2022'!M76+'03-2022'!M76+'04-2022'!M76+'05-2022'!M76+'06-2022'!M76+'07-2022'!M76+'08-2022'!M76+'09-2022'!M76+'10-2022'!M76+'11-2022'!M76+'12-2022'!M76</f>
        <v>1608329.13</v>
      </c>
      <c r="N76" s="31">
        <f t="shared" si="0"/>
        <v>1844001.2699999998</v>
      </c>
    </row>
    <row r="77" spans="1:14" ht="12.75">
      <c r="A77" s="9">
        <f>+'01-2022'!A77</f>
        <v>66</v>
      </c>
      <c r="B77" s="22" t="str">
        <f>+'01-2022'!B77</f>
        <v>COCALZINHO DE GOIAS</v>
      </c>
      <c r="C77" s="26">
        <f>+IF(ISERROR(('01-2022'!C77+'02-2022'!C77+'03-2022'!C77+'04-2022'!C77+'05-2022'!C77+'06-2022'!C77+'07-2022'!C77+'08-2022'!C77+'09-2022'!C77+'10-2022'!C77+'11-2022'!C77+'12-2022'!C77)/COUNTA('01-2022'!C77,'02-2022'!C77,'03-2022'!C77,'04-2022'!C77,'05-2022'!C77,'06-2022'!C77,'07-2022'!C77,'08-2022'!C77,'09-2022'!C77,'10-2022'!C77,'11-2022'!C77,'12-2022'!C77)),"",('01-2022'!C77+'02-2022'!C77+'03-2022'!C77+'04-2022'!C77+'05-2022'!C77+'06-2022'!C77+'07-2022'!C77+'08-2022'!C77+'09-2022'!C77+'10-2022'!C77+'11-2022'!C77+'12-2022'!C77)/COUNTA('01-2022'!C77,'02-2022'!C77,'03-2022'!C77,'04-2022'!C77,'05-2022'!C77,'06-2022'!C77,'07-2022'!C77,'08-2022'!C77,'09-2022'!C77,'10-2022'!C77,'11-2022'!C77,'12-2022'!C77))</f>
        <v>0.172191095441084</v>
      </c>
      <c r="D77" s="23">
        <f>+'01-2022'!D77+'02-2022'!D77+'03-2022'!D77+'04-2022'!D77+'05-2022'!D77+'06-2022'!D77+'07-2022'!D77+'08-2022'!D77+'09-2022'!D77+'10-2022'!D77+'11-2022'!D77+'12-2022'!D77</f>
        <v>104780.70999999999</v>
      </c>
      <c r="E77" s="23">
        <f>+'01-2022'!E77+'02-2022'!E77+'03-2022'!E77+'04-2022'!E77+'05-2022'!E77+'06-2022'!E77+'07-2022'!E77+'08-2022'!E77+'09-2022'!E77+'10-2022'!E77+'11-2022'!E77+'12-2022'!E77</f>
        <v>19413.989999999998</v>
      </c>
      <c r="F77" s="23">
        <f>+'01-2022'!F77+'02-2022'!F77+'03-2022'!F77+'04-2022'!F77+'05-2022'!F77+'06-2022'!F77+'07-2022'!F77+'08-2022'!F77+'09-2022'!F77+'10-2022'!F77+'11-2022'!F77+'12-2022'!F77</f>
        <v>85366.72</v>
      </c>
      <c r="G77" s="23">
        <f>+'01-2022'!G77+'02-2022'!G77+'03-2022'!G77+'04-2022'!G77+'05-2022'!G77+'06-2022'!G77+'07-2022'!G77+'08-2022'!G77+'09-2022'!G77+'10-2022'!G77+'11-2022'!G77+'12-2022'!G77</f>
        <v>11860.9</v>
      </c>
      <c r="H77" s="23">
        <f>+'01-2022'!H77+'02-2022'!H77+'03-2022'!H77+'04-2022'!H77+'05-2022'!H77+'06-2022'!H77+'07-2022'!H77+'08-2022'!H77+'09-2022'!H77+'10-2022'!H77+'11-2022'!H77+'12-2022'!H77</f>
        <v>2372.18</v>
      </c>
      <c r="I77" s="23">
        <f>+'01-2022'!I77+'02-2022'!I77+'03-2022'!I77+'04-2022'!I77+'05-2022'!I77+'06-2022'!I77+'07-2022'!I77+'08-2022'!I77+'09-2022'!I77+'10-2022'!I77+'11-2022'!I77+'12-2022'!I77</f>
        <v>94.88</v>
      </c>
      <c r="J77" s="23">
        <f>+'01-2022'!J77+'02-2022'!J77+'03-2022'!J77+'04-2022'!J77+'05-2022'!J77+'06-2022'!J77+'07-2022'!J77+'08-2022'!J77+'09-2022'!J77+'10-2022'!J77+'11-2022'!J77+'12-2022'!J77</f>
        <v>9393.84</v>
      </c>
      <c r="K77" s="23">
        <f>+'01-2022'!K77+'02-2022'!K77+'03-2022'!K77+'04-2022'!K77+'05-2022'!K77+'06-2022'!K77+'07-2022'!K77+'08-2022'!K77+'09-2022'!K77+'10-2022'!K77+'11-2022'!K77+'12-2022'!K77</f>
        <v>1438291.19</v>
      </c>
      <c r="L77" s="23">
        <f>+'01-2022'!L77+'02-2022'!L77+'03-2022'!L77+'04-2022'!L77+'05-2022'!L77+'06-2022'!L77+'07-2022'!L77+'08-2022'!L77+'09-2022'!L77+'10-2022'!L77+'11-2022'!L77+'12-2022'!L77</f>
        <v>304944.45</v>
      </c>
      <c r="M77" s="23">
        <f>+'01-2022'!M77+'02-2022'!M77+'03-2022'!M77+'04-2022'!M77+'05-2022'!M77+'06-2022'!M77+'07-2022'!M77+'08-2022'!M77+'09-2022'!M77+'10-2022'!M77+'11-2022'!M77+'12-2022'!M77</f>
        <v>1133346.7400000002</v>
      </c>
      <c r="N77" s="31">
        <f aca="true" t="shared" si="1" ref="N77:N140">+F77+J77+M77</f>
        <v>1228107.3000000003</v>
      </c>
    </row>
    <row r="78" spans="1:14" ht="12.75">
      <c r="A78" s="9">
        <f>+'01-2022'!A78</f>
        <v>67</v>
      </c>
      <c r="B78" s="22" t="str">
        <f>+'01-2022'!B78</f>
        <v>COLINAS DO SUL</v>
      </c>
      <c r="C78" s="26">
        <f>+IF(ISERROR(('01-2022'!C78+'02-2022'!C78+'03-2022'!C78+'04-2022'!C78+'05-2022'!C78+'06-2022'!C78+'07-2022'!C78+'08-2022'!C78+'09-2022'!C78+'10-2022'!C78+'11-2022'!C78+'12-2022'!C78)/COUNTA('01-2022'!C78,'02-2022'!C78,'03-2022'!C78,'04-2022'!C78,'05-2022'!C78,'06-2022'!C78,'07-2022'!C78,'08-2022'!C78,'09-2022'!C78,'10-2022'!C78,'11-2022'!C78,'12-2022'!C78)),"",('01-2022'!C78+'02-2022'!C78+'03-2022'!C78+'04-2022'!C78+'05-2022'!C78+'06-2022'!C78+'07-2022'!C78+'08-2022'!C78+'09-2022'!C78+'10-2022'!C78+'11-2022'!C78+'12-2022'!C78)/COUNTA('01-2022'!C78,'02-2022'!C78,'03-2022'!C78,'04-2022'!C78,'05-2022'!C78,'06-2022'!C78,'07-2022'!C78,'08-2022'!C78,'09-2022'!C78,'10-2022'!C78,'11-2022'!C78,'12-2022'!C78))</f>
        <v>0.05331301442796</v>
      </c>
      <c r="D78" s="23">
        <f>+'01-2022'!D78+'02-2022'!D78+'03-2022'!D78+'04-2022'!D78+'05-2022'!D78+'06-2022'!D78+'07-2022'!D78+'08-2022'!D78+'09-2022'!D78+'10-2022'!D78+'11-2022'!D78+'12-2022'!D78</f>
        <v>22209.44</v>
      </c>
      <c r="E78" s="23">
        <f>+'01-2022'!E78+'02-2022'!E78+'03-2022'!E78+'04-2022'!E78+'05-2022'!E78+'06-2022'!E78+'07-2022'!E78+'08-2022'!E78+'09-2022'!E78+'10-2022'!E78+'11-2022'!E78+'12-2022'!E78</f>
        <v>4686.87</v>
      </c>
      <c r="F78" s="23">
        <f>+'01-2022'!F78+'02-2022'!F78+'03-2022'!F78+'04-2022'!F78+'05-2022'!F78+'06-2022'!F78+'07-2022'!F78+'08-2022'!F78+'09-2022'!F78+'10-2022'!F78+'11-2022'!F78+'12-2022'!F78</f>
        <v>17522.57</v>
      </c>
      <c r="G78" s="23">
        <f>+'01-2022'!G78+'02-2022'!G78+'03-2022'!G78+'04-2022'!G78+'05-2022'!G78+'06-2022'!G78+'07-2022'!G78+'08-2022'!G78+'09-2022'!G78+'10-2022'!G78+'11-2022'!G78+'12-2022'!G78</f>
        <v>3672.33</v>
      </c>
      <c r="H78" s="23">
        <f>+'01-2022'!H78+'02-2022'!H78+'03-2022'!H78+'04-2022'!H78+'05-2022'!H78+'06-2022'!H78+'07-2022'!H78+'08-2022'!H78+'09-2022'!H78+'10-2022'!H78+'11-2022'!H78+'12-2022'!H78</f>
        <v>734.47</v>
      </c>
      <c r="I78" s="23">
        <f>+'01-2022'!I78+'02-2022'!I78+'03-2022'!I78+'04-2022'!I78+'05-2022'!I78+'06-2022'!I78+'07-2022'!I78+'08-2022'!I78+'09-2022'!I78+'10-2022'!I78+'11-2022'!I78+'12-2022'!I78</f>
        <v>29.38</v>
      </c>
      <c r="J78" s="23">
        <f>+'01-2022'!J78+'02-2022'!J78+'03-2022'!J78+'04-2022'!J78+'05-2022'!J78+'06-2022'!J78+'07-2022'!J78+'08-2022'!J78+'09-2022'!J78+'10-2022'!J78+'11-2022'!J78+'12-2022'!J78</f>
        <v>2908.48</v>
      </c>
      <c r="K78" s="23">
        <f>+'01-2022'!K78+'02-2022'!K78+'03-2022'!K78+'04-2022'!K78+'05-2022'!K78+'06-2022'!K78+'07-2022'!K78+'08-2022'!K78+'09-2022'!K78+'10-2022'!K78+'11-2022'!K78+'12-2022'!K78</f>
        <v>446864.04000000004</v>
      </c>
      <c r="L78" s="23">
        <f>+'01-2022'!L78+'02-2022'!L78+'03-2022'!L78+'04-2022'!L78+'05-2022'!L78+'06-2022'!L78+'07-2022'!L78+'08-2022'!L78+'09-2022'!L78+'10-2022'!L78+'11-2022'!L78+'12-2022'!L78</f>
        <v>95886.39</v>
      </c>
      <c r="M78" s="23">
        <f>+'01-2022'!M78+'02-2022'!M78+'03-2022'!M78+'04-2022'!M78+'05-2022'!M78+'06-2022'!M78+'07-2022'!M78+'08-2022'!M78+'09-2022'!M78+'10-2022'!M78+'11-2022'!M78+'12-2022'!M78</f>
        <v>350977.65</v>
      </c>
      <c r="N78" s="31">
        <f t="shared" si="1"/>
        <v>371408.7</v>
      </c>
    </row>
    <row r="79" spans="1:14" ht="12.75">
      <c r="A79" s="9">
        <f>+'01-2022'!A79</f>
        <v>68</v>
      </c>
      <c r="B79" s="22" t="str">
        <f>+'01-2022'!B79</f>
        <v>CORREGO DO OURO</v>
      </c>
      <c r="C79" s="26">
        <f>+IF(ISERROR(('01-2022'!C79+'02-2022'!C79+'03-2022'!C79+'04-2022'!C79+'05-2022'!C79+'06-2022'!C79+'07-2022'!C79+'08-2022'!C79+'09-2022'!C79+'10-2022'!C79+'11-2022'!C79+'12-2022'!C79)/COUNTA('01-2022'!C79,'02-2022'!C79,'03-2022'!C79,'04-2022'!C79,'05-2022'!C79,'06-2022'!C79,'07-2022'!C79,'08-2022'!C79,'09-2022'!C79,'10-2022'!C79,'11-2022'!C79,'12-2022'!C79)),"",('01-2022'!C79+'02-2022'!C79+'03-2022'!C79+'04-2022'!C79+'05-2022'!C79+'06-2022'!C79+'07-2022'!C79+'08-2022'!C79+'09-2022'!C79+'10-2022'!C79+'11-2022'!C79+'12-2022'!C79)/COUNTA('01-2022'!C79,'02-2022'!C79,'03-2022'!C79,'04-2022'!C79,'05-2022'!C79,'06-2022'!C79,'07-2022'!C79,'08-2022'!C79,'09-2022'!C79,'10-2022'!C79,'11-2022'!C79,'12-2022'!C79))</f>
        <v>0.09817162495628</v>
      </c>
      <c r="D79" s="23">
        <f>+'01-2022'!D79+'02-2022'!D79+'03-2022'!D79+'04-2022'!D79+'05-2022'!D79+'06-2022'!D79+'07-2022'!D79+'08-2022'!D79+'09-2022'!D79+'10-2022'!D79+'11-2022'!D79+'12-2022'!D79</f>
        <v>12384.03</v>
      </c>
      <c r="E79" s="23">
        <f>+'01-2022'!E79+'02-2022'!E79+'03-2022'!E79+'04-2022'!E79+'05-2022'!E79+'06-2022'!E79+'07-2022'!E79+'08-2022'!E79+'09-2022'!E79+'10-2022'!E79+'11-2022'!E79+'12-2022'!E79</f>
        <v>2398.6800000000003</v>
      </c>
      <c r="F79" s="23">
        <f>+'01-2022'!F79+'02-2022'!F79+'03-2022'!F79+'04-2022'!F79+'05-2022'!F79+'06-2022'!F79+'07-2022'!F79+'08-2022'!F79+'09-2022'!F79+'10-2022'!F79+'11-2022'!F79+'12-2022'!F79</f>
        <v>9985.35</v>
      </c>
      <c r="G79" s="23">
        <f>+'01-2022'!G79+'02-2022'!G79+'03-2022'!G79+'04-2022'!G79+'05-2022'!G79+'06-2022'!G79+'07-2022'!G79+'08-2022'!G79+'09-2022'!G79+'10-2022'!G79+'11-2022'!G79+'12-2022'!G79</f>
        <v>6762.29</v>
      </c>
      <c r="H79" s="23">
        <f>+'01-2022'!H79+'02-2022'!H79+'03-2022'!H79+'04-2022'!H79+'05-2022'!H79+'06-2022'!H79+'07-2022'!H79+'08-2022'!H79+'09-2022'!H79+'10-2022'!H79+'11-2022'!H79+'12-2022'!H79</f>
        <v>1352.46</v>
      </c>
      <c r="I79" s="23">
        <f>+'01-2022'!I79+'02-2022'!I79+'03-2022'!I79+'04-2022'!I79+'05-2022'!I79+'06-2022'!I79+'07-2022'!I79+'08-2022'!I79+'09-2022'!I79+'10-2022'!I79+'11-2022'!I79+'12-2022'!I79</f>
        <v>54.099999999999994</v>
      </c>
      <c r="J79" s="23">
        <f>+'01-2022'!J79+'02-2022'!J79+'03-2022'!J79+'04-2022'!J79+'05-2022'!J79+'06-2022'!J79+'07-2022'!J79+'08-2022'!J79+'09-2022'!J79+'10-2022'!J79+'11-2022'!J79+'12-2022'!J79</f>
        <v>5355.73</v>
      </c>
      <c r="K79" s="23">
        <f>+'01-2022'!K79+'02-2022'!K79+'03-2022'!K79+'04-2022'!K79+'05-2022'!K79+'06-2022'!K79+'07-2022'!K79+'08-2022'!K79+'09-2022'!K79+'10-2022'!K79+'11-2022'!K79+'12-2022'!K79</f>
        <v>819991.7</v>
      </c>
      <c r="L79" s="23">
        <f>+'01-2022'!L79+'02-2022'!L79+'03-2022'!L79+'04-2022'!L79+'05-2022'!L79+'06-2022'!L79+'07-2022'!L79+'08-2022'!L79+'09-2022'!L79+'10-2022'!L79+'11-2022'!L79+'12-2022'!L79</f>
        <v>173835.65000000002</v>
      </c>
      <c r="M79" s="23">
        <f>+'01-2022'!M79+'02-2022'!M79+'03-2022'!M79+'04-2022'!M79+'05-2022'!M79+'06-2022'!M79+'07-2022'!M79+'08-2022'!M79+'09-2022'!M79+'10-2022'!M79+'11-2022'!M79+'12-2022'!M79</f>
        <v>646156.05</v>
      </c>
      <c r="N79" s="31">
        <f t="shared" si="1"/>
        <v>661497.13</v>
      </c>
    </row>
    <row r="80" spans="1:14" ht="12.75">
      <c r="A80" s="9">
        <f>+'01-2022'!A80</f>
        <v>69</v>
      </c>
      <c r="B80" s="22" t="str">
        <f>+'01-2022'!B80</f>
        <v>CORUMBA DE GOIAS</v>
      </c>
      <c r="C80" s="26">
        <f>+IF(ISERROR(('01-2022'!C80+'02-2022'!C80+'03-2022'!C80+'04-2022'!C80+'05-2022'!C80+'06-2022'!C80+'07-2022'!C80+'08-2022'!C80+'09-2022'!C80+'10-2022'!C80+'11-2022'!C80+'12-2022'!C80)/COUNTA('01-2022'!C80,'02-2022'!C80,'03-2022'!C80,'04-2022'!C80,'05-2022'!C80,'06-2022'!C80,'07-2022'!C80,'08-2022'!C80,'09-2022'!C80,'10-2022'!C80,'11-2022'!C80,'12-2022'!C80)),"",('01-2022'!C80+'02-2022'!C80+'03-2022'!C80+'04-2022'!C80+'05-2022'!C80+'06-2022'!C80+'07-2022'!C80+'08-2022'!C80+'09-2022'!C80+'10-2022'!C80+'11-2022'!C80+'12-2022'!C80)/COUNTA('01-2022'!C80,'02-2022'!C80,'03-2022'!C80,'04-2022'!C80,'05-2022'!C80,'06-2022'!C80,'07-2022'!C80,'08-2022'!C80,'09-2022'!C80,'10-2022'!C80,'11-2022'!C80,'12-2022'!C80))</f>
        <v>0.112820911857521</v>
      </c>
      <c r="D80" s="23">
        <f>+'01-2022'!D80+'02-2022'!D80+'03-2022'!D80+'04-2022'!D80+'05-2022'!D80+'06-2022'!D80+'07-2022'!D80+'08-2022'!D80+'09-2022'!D80+'10-2022'!D80+'11-2022'!D80+'12-2022'!D80</f>
        <v>91067.45999999999</v>
      </c>
      <c r="E80" s="23">
        <f>+'01-2022'!E80+'02-2022'!E80+'03-2022'!E80+'04-2022'!E80+'05-2022'!E80+'06-2022'!E80+'07-2022'!E80+'08-2022'!E80+'09-2022'!E80+'10-2022'!E80+'11-2022'!E80+'12-2022'!E80</f>
        <v>15531.41</v>
      </c>
      <c r="F80" s="23">
        <f>+'01-2022'!F80+'02-2022'!F80+'03-2022'!F80+'04-2022'!F80+'05-2022'!F80+'06-2022'!F80+'07-2022'!F80+'08-2022'!F80+'09-2022'!F80+'10-2022'!F80+'11-2022'!F80+'12-2022'!F80</f>
        <v>75536.04999999999</v>
      </c>
      <c r="G80" s="23">
        <f>+'01-2022'!G80+'02-2022'!G80+'03-2022'!G80+'04-2022'!G80+'05-2022'!G80+'06-2022'!G80+'07-2022'!G80+'08-2022'!G80+'09-2022'!G80+'10-2022'!G80+'11-2022'!G80+'12-2022'!G80</f>
        <v>7771.35</v>
      </c>
      <c r="H80" s="23">
        <f>+'01-2022'!H80+'02-2022'!H80+'03-2022'!H80+'04-2022'!H80+'05-2022'!H80+'06-2022'!H80+'07-2022'!H80+'08-2022'!H80+'09-2022'!H80+'10-2022'!H80+'11-2022'!H80+'12-2022'!H80</f>
        <v>1554.27</v>
      </c>
      <c r="I80" s="23">
        <f>+'01-2022'!I80+'02-2022'!I80+'03-2022'!I80+'04-2022'!I80+'05-2022'!I80+'06-2022'!I80+'07-2022'!I80+'08-2022'!I80+'09-2022'!I80+'10-2022'!I80+'11-2022'!I80+'12-2022'!I80</f>
        <v>62.17</v>
      </c>
      <c r="J80" s="23">
        <f>+'01-2022'!J80+'02-2022'!J80+'03-2022'!J80+'04-2022'!J80+'05-2022'!J80+'06-2022'!J80+'07-2022'!J80+'08-2022'!J80+'09-2022'!J80+'10-2022'!J80+'11-2022'!J80+'12-2022'!J80</f>
        <v>6154.91</v>
      </c>
      <c r="K80" s="23">
        <f>+'01-2022'!K80+'02-2022'!K80+'03-2022'!K80+'04-2022'!K80+'05-2022'!K80+'06-2022'!K80+'07-2022'!K80+'08-2022'!K80+'09-2022'!K80+'10-2022'!K80+'11-2022'!K80+'12-2022'!K80</f>
        <v>941095.3200000001</v>
      </c>
      <c r="L80" s="23">
        <f>+'01-2022'!L80+'02-2022'!L80+'03-2022'!L80+'04-2022'!L80+'05-2022'!L80+'06-2022'!L80+'07-2022'!L80+'08-2022'!L80+'09-2022'!L80+'10-2022'!L80+'11-2022'!L80+'12-2022'!L80</f>
        <v>198581.14</v>
      </c>
      <c r="M80" s="23">
        <f>+'01-2022'!M80+'02-2022'!M80+'03-2022'!M80+'04-2022'!M80+'05-2022'!M80+'06-2022'!M80+'07-2022'!M80+'08-2022'!M80+'09-2022'!M80+'10-2022'!M80+'11-2022'!M80+'12-2022'!M80</f>
        <v>742514.1799999999</v>
      </c>
      <c r="N80" s="31">
        <f t="shared" si="1"/>
        <v>824205.1399999999</v>
      </c>
    </row>
    <row r="81" spans="1:14" ht="12.75">
      <c r="A81" s="9">
        <f>+'01-2022'!A81</f>
        <v>70</v>
      </c>
      <c r="B81" s="22" t="str">
        <f>+'01-2022'!B81</f>
        <v>CORUMBAIBA</v>
      </c>
      <c r="C81" s="26">
        <f>+IF(ISERROR(('01-2022'!C81+'02-2022'!C81+'03-2022'!C81+'04-2022'!C81+'05-2022'!C81+'06-2022'!C81+'07-2022'!C81+'08-2022'!C81+'09-2022'!C81+'10-2022'!C81+'11-2022'!C81+'12-2022'!C81)/COUNTA('01-2022'!C81,'02-2022'!C81,'03-2022'!C81,'04-2022'!C81,'05-2022'!C81,'06-2022'!C81,'07-2022'!C81,'08-2022'!C81,'09-2022'!C81,'10-2022'!C81,'11-2022'!C81,'12-2022'!C81)),"",('01-2022'!C81+'02-2022'!C81+'03-2022'!C81+'04-2022'!C81+'05-2022'!C81+'06-2022'!C81+'07-2022'!C81+'08-2022'!C81+'09-2022'!C81+'10-2022'!C81+'11-2022'!C81+'12-2022'!C81)/COUNTA('01-2022'!C81,'02-2022'!C81,'03-2022'!C81,'04-2022'!C81,'05-2022'!C81,'06-2022'!C81,'07-2022'!C81,'08-2022'!C81,'09-2022'!C81,'10-2022'!C81,'11-2022'!C81,'12-2022'!C81))</f>
        <v>0.469009612774182</v>
      </c>
      <c r="D81" s="23">
        <f>+'01-2022'!D81+'02-2022'!D81+'03-2022'!D81+'04-2022'!D81+'05-2022'!D81+'06-2022'!D81+'07-2022'!D81+'08-2022'!D81+'09-2022'!D81+'10-2022'!D81+'11-2022'!D81+'12-2022'!D81</f>
        <v>101249.53</v>
      </c>
      <c r="E81" s="23">
        <f>+'01-2022'!E81+'02-2022'!E81+'03-2022'!E81+'04-2022'!E81+'05-2022'!E81+'06-2022'!E81+'07-2022'!E81+'08-2022'!E81+'09-2022'!E81+'10-2022'!E81+'11-2022'!E81+'12-2022'!E81</f>
        <v>20464.3</v>
      </c>
      <c r="F81" s="23">
        <f>+'01-2022'!F81+'02-2022'!F81+'03-2022'!F81+'04-2022'!F81+'05-2022'!F81+'06-2022'!F81+'07-2022'!F81+'08-2022'!F81+'09-2022'!F81+'10-2022'!F81+'11-2022'!F81+'12-2022'!F81</f>
        <v>80785.23000000001</v>
      </c>
      <c r="G81" s="23">
        <f>+'01-2022'!G81+'02-2022'!G81+'03-2022'!G81+'04-2022'!G81+'05-2022'!G81+'06-2022'!G81+'07-2022'!G81+'08-2022'!G81+'09-2022'!G81+'10-2022'!G81+'11-2022'!G81+'12-2022'!G81</f>
        <v>32306.42</v>
      </c>
      <c r="H81" s="23">
        <f>+'01-2022'!H81+'02-2022'!H81+'03-2022'!H81+'04-2022'!H81+'05-2022'!H81+'06-2022'!H81+'07-2022'!H81+'08-2022'!H81+'09-2022'!H81+'10-2022'!H81+'11-2022'!H81+'12-2022'!H81</f>
        <v>6461.28</v>
      </c>
      <c r="I81" s="23">
        <f>+'01-2022'!I81+'02-2022'!I81+'03-2022'!I81+'04-2022'!I81+'05-2022'!I81+'06-2022'!I81+'07-2022'!I81+'08-2022'!I81+'09-2022'!I81+'10-2022'!I81+'11-2022'!I81+'12-2022'!I81</f>
        <v>258.45</v>
      </c>
      <c r="J81" s="23">
        <f>+'01-2022'!J81+'02-2022'!J81+'03-2022'!J81+'04-2022'!J81+'05-2022'!J81+'06-2022'!J81+'07-2022'!J81+'08-2022'!J81+'09-2022'!J81+'10-2022'!J81+'11-2022'!J81+'12-2022'!J81</f>
        <v>25586.69</v>
      </c>
      <c r="K81" s="23">
        <f>+'01-2022'!K81+'02-2022'!K81+'03-2022'!K81+'04-2022'!K81+'05-2022'!K81+'06-2022'!K81+'07-2022'!K81+'08-2022'!K81+'09-2022'!K81+'10-2022'!K81+'11-2022'!K81+'12-2022'!K81</f>
        <v>3920301.4</v>
      </c>
      <c r="L81" s="23">
        <f>+'01-2022'!L81+'02-2022'!L81+'03-2022'!L81+'04-2022'!L81+'05-2022'!L81+'06-2022'!L81+'07-2022'!L81+'08-2022'!L81+'09-2022'!L81+'10-2022'!L81+'11-2022'!L81+'12-2022'!L81</f>
        <v>833187.19</v>
      </c>
      <c r="M81" s="23">
        <f>+'01-2022'!M81+'02-2022'!M81+'03-2022'!M81+'04-2022'!M81+'05-2022'!M81+'06-2022'!M81+'07-2022'!M81+'08-2022'!M81+'09-2022'!M81+'10-2022'!M81+'11-2022'!M81+'12-2022'!M81</f>
        <v>3087114.21</v>
      </c>
      <c r="N81" s="31">
        <f t="shared" si="1"/>
        <v>3193486.13</v>
      </c>
    </row>
    <row r="82" spans="1:14" ht="12.75">
      <c r="A82" s="9">
        <f>+'01-2022'!A82</f>
        <v>71</v>
      </c>
      <c r="B82" s="22" t="str">
        <f>+'01-2022'!B82</f>
        <v>CRISTALINA</v>
      </c>
      <c r="C82" s="26">
        <f>+IF(ISERROR(('01-2022'!C82+'02-2022'!C82+'03-2022'!C82+'04-2022'!C82+'05-2022'!C82+'06-2022'!C82+'07-2022'!C82+'08-2022'!C82+'09-2022'!C82+'10-2022'!C82+'11-2022'!C82+'12-2022'!C82)/COUNTA('01-2022'!C82,'02-2022'!C82,'03-2022'!C82,'04-2022'!C82,'05-2022'!C82,'06-2022'!C82,'07-2022'!C82,'08-2022'!C82,'09-2022'!C82,'10-2022'!C82,'11-2022'!C82,'12-2022'!C82)),"",('01-2022'!C82+'02-2022'!C82+'03-2022'!C82+'04-2022'!C82+'05-2022'!C82+'06-2022'!C82+'07-2022'!C82+'08-2022'!C82+'09-2022'!C82+'10-2022'!C82+'11-2022'!C82+'12-2022'!C82)/COUNTA('01-2022'!C82,'02-2022'!C82,'03-2022'!C82,'04-2022'!C82,'05-2022'!C82,'06-2022'!C82,'07-2022'!C82,'08-2022'!C82,'09-2022'!C82,'10-2022'!C82,'11-2022'!C82,'12-2022'!C82))</f>
        <v>1.57469819824541</v>
      </c>
      <c r="D82" s="23">
        <f>+'01-2022'!D82+'02-2022'!D82+'03-2022'!D82+'04-2022'!D82+'05-2022'!D82+'06-2022'!D82+'07-2022'!D82+'08-2022'!D82+'09-2022'!D82+'10-2022'!D82+'11-2022'!D82+'12-2022'!D82</f>
        <v>821574.97</v>
      </c>
      <c r="E82" s="23">
        <f>+'01-2022'!E82+'02-2022'!E82+'03-2022'!E82+'04-2022'!E82+'05-2022'!E82+'06-2022'!E82+'07-2022'!E82+'08-2022'!E82+'09-2022'!E82+'10-2022'!E82+'11-2022'!E82+'12-2022'!E82</f>
        <v>154237.97</v>
      </c>
      <c r="F82" s="23">
        <f>+'01-2022'!F82+'02-2022'!F82+'03-2022'!F82+'04-2022'!F82+'05-2022'!F82+'06-2022'!F82+'07-2022'!F82+'08-2022'!F82+'09-2022'!F82+'10-2022'!F82+'11-2022'!F82+'12-2022'!F82</f>
        <v>667337</v>
      </c>
      <c r="G82" s="23">
        <f>+'01-2022'!G82+'02-2022'!G82+'03-2022'!G82+'04-2022'!G82+'05-2022'!G82+'06-2022'!G82+'07-2022'!G82+'08-2022'!G82+'09-2022'!G82+'10-2022'!G82+'11-2022'!G82+'12-2022'!G82</f>
        <v>108468.76999999999</v>
      </c>
      <c r="H82" s="23">
        <f>+'01-2022'!H82+'02-2022'!H82+'03-2022'!H82+'04-2022'!H82+'05-2022'!H82+'06-2022'!H82+'07-2022'!H82+'08-2022'!H82+'09-2022'!H82+'10-2022'!H82+'11-2022'!H82+'12-2022'!H82</f>
        <v>21693.760000000002</v>
      </c>
      <c r="I82" s="23">
        <f>+'01-2022'!I82+'02-2022'!I82+'03-2022'!I82+'04-2022'!I82+'05-2022'!I82+'06-2022'!I82+'07-2022'!I82+'08-2022'!I82+'09-2022'!I82+'10-2022'!I82+'11-2022'!I82+'12-2022'!I82</f>
        <v>867.75</v>
      </c>
      <c r="J82" s="23">
        <f>+'01-2022'!J82+'02-2022'!J82+'03-2022'!J82+'04-2022'!J82+'05-2022'!J82+'06-2022'!J82+'07-2022'!J82+'08-2022'!J82+'09-2022'!J82+'10-2022'!J82+'11-2022'!J82+'12-2022'!J82</f>
        <v>85907.26</v>
      </c>
      <c r="K82" s="23">
        <f>+'01-2022'!K82+'02-2022'!K82+'03-2022'!K82+'04-2022'!K82+'05-2022'!K82+'06-2022'!K82+'07-2022'!K82+'08-2022'!K82+'09-2022'!K82+'10-2022'!K82+'11-2022'!K82+'12-2022'!K82</f>
        <v>13118531.29</v>
      </c>
      <c r="L82" s="23">
        <f>+'01-2022'!L82+'02-2022'!L82+'03-2022'!L82+'04-2022'!L82+'05-2022'!L82+'06-2022'!L82+'07-2022'!L82+'08-2022'!L82+'09-2022'!L82+'10-2022'!L82+'11-2022'!L82+'12-2022'!L82</f>
        <v>2755712.84</v>
      </c>
      <c r="M82" s="23">
        <f>+'01-2022'!M82+'02-2022'!M82+'03-2022'!M82+'04-2022'!M82+'05-2022'!M82+'06-2022'!M82+'07-2022'!M82+'08-2022'!M82+'09-2022'!M82+'10-2022'!M82+'11-2022'!M82+'12-2022'!M82</f>
        <v>10362818.45</v>
      </c>
      <c r="N82" s="31">
        <f t="shared" si="1"/>
        <v>11116062.709999999</v>
      </c>
    </row>
    <row r="83" spans="1:14" ht="12.75">
      <c r="A83" s="9">
        <f>+'01-2022'!A83</f>
        <v>72</v>
      </c>
      <c r="B83" s="22" t="str">
        <f>+'01-2022'!B83</f>
        <v>CRISTIANOPOLIS</v>
      </c>
      <c r="C83" s="26">
        <f>+IF(ISERROR(('01-2022'!C83+'02-2022'!C83+'03-2022'!C83+'04-2022'!C83+'05-2022'!C83+'06-2022'!C83+'07-2022'!C83+'08-2022'!C83+'09-2022'!C83+'10-2022'!C83+'11-2022'!C83+'12-2022'!C83)/COUNTA('01-2022'!C83,'02-2022'!C83,'03-2022'!C83,'04-2022'!C83,'05-2022'!C83,'06-2022'!C83,'07-2022'!C83,'08-2022'!C83,'09-2022'!C83,'10-2022'!C83,'11-2022'!C83,'12-2022'!C83)),"",('01-2022'!C83+'02-2022'!C83+'03-2022'!C83+'04-2022'!C83+'05-2022'!C83+'06-2022'!C83+'07-2022'!C83+'08-2022'!C83+'09-2022'!C83+'10-2022'!C83+'11-2022'!C83+'12-2022'!C83)/COUNTA('01-2022'!C83,'02-2022'!C83,'03-2022'!C83,'04-2022'!C83,'05-2022'!C83,'06-2022'!C83,'07-2022'!C83,'08-2022'!C83,'09-2022'!C83,'10-2022'!C83,'11-2022'!C83,'12-2022'!C83))</f>
        <v>0.072852443808416</v>
      </c>
      <c r="D83" s="23">
        <f>+'01-2022'!D83+'02-2022'!D83+'03-2022'!D83+'04-2022'!D83+'05-2022'!D83+'06-2022'!D83+'07-2022'!D83+'08-2022'!D83+'09-2022'!D83+'10-2022'!D83+'11-2022'!D83+'12-2022'!D83</f>
        <v>28223</v>
      </c>
      <c r="E83" s="23">
        <f>+'01-2022'!E83+'02-2022'!E83+'03-2022'!E83+'04-2022'!E83+'05-2022'!E83+'06-2022'!E83+'07-2022'!E83+'08-2022'!E83+'09-2022'!E83+'10-2022'!E83+'11-2022'!E83+'12-2022'!E83</f>
        <v>5425.09</v>
      </c>
      <c r="F83" s="23">
        <f>+'01-2022'!F83+'02-2022'!F83+'03-2022'!F83+'04-2022'!F83+'05-2022'!F83+'06-2022'!F83+'07-2022'!F83+'08-2022'!F83+'09-2022'!F83+'10-2022'!F83+'11-2022'!F83+'12-2022'!F83</f>
        <v>22797.91</v>
      </c>
      <c r="G83" s="23">
        <f>+'01-2022'!G83+'02-2022'!G83+'03-2022'!G83+'04-2022'!G83+'05-2022'!G83+'06-2022'!G83+'07-2022'!G83+'08-2022'!G83+'09-2022'!G83+'10-2022'!G83+'11-2022'!G83+'12-2022'!G83</f>
        <v>5018.23</v>
      </c>
      <c r="H83" s="23">
        <f>+'01-2022'!H83+'02-2022'!H83+'03-2022'!H83+'04-2022'!H83+'05-2022'!H83+'06-2022'!H83+'07-2022'!H83+'08-2022'!H83+'09-2022'!H83+'10-2022'!H83+'11-2022'!H83+'12-2022'!H83</f>
        <v>1003.6500000000001</v>
      </c>
      <c r="I83" s="23">
        <f>+'01-2022'!I83+'02-2022'!I83+'03-2022'!I83+'04-2022'!I83+'05-2022'!I83+'06-2022'!I83+'07-2022'!I83+'08-2022'!I83+'09-2022'!I83+'10-2022'!I83+'11-2022'!I83+'12-2022'!I83</f>
        <v>40.14</v>
      </c>
      <c r="J83" s="23">
        <f>+'01-2022'!J83+'02-2022'!J83+'03-2022'!J83+'04-2022'!J83+'05-2022'!J83+'06-2022'!J83+'07-2022'!J83+'08-2022'!J83+'09-2022'!J83+'10-2022'!J83+'11-2022'!J83+'12-2022'!J83</f>
        <v>3974.44</v>
      </c>
      <c r="K83" s="23">
        <f>+'01-2022'!K83+'02-2022'!K83+'03-2022'!K83+'04-2022'!K83+'05-2022'!K83+'06-2022'!K83+'07-2022'!K83+'08-2022'!K83+'09-2022'!K83+'10-2022'!K83+'11-2022'!K83+'12-2022'!K83</f>
        <v>608241.01</v>
      </c>
      <c r="L83" s="23">
        <f>+'01-2022'!L83+'02-2022'!L83+'03-2022'!L83+'04-2022'!L83+'05-2022'!L83+'06-2022'!L83+'07-2022'!L83+'08-2022'!L83+'09-2022'!L83+'10-2022'!L83+'11-2022'!L83+'12-2022'!L83</f>
        <v>128746.76999999999</v>
      </c>
      <c r="M83" s="23">
        <f>+'01-2022'!M83+'02-2022'!M83+'03-2022'!M83+'04-2022'!M83+'05-2022'!M83+'06-2022'!M83+'07-2022'!M83+'08-2022'!M83+'09-2022'!M83+'10-2022'!M83+'11-2022'!M83+'12-2022'!M83</f>
        <v>479494.24</v>
      </c>
      <c r="N83" s="31">
        <f t="shared" si="1"/>
        <v>506266.58999999997</v>
      </c>
    </row>
    <row r="84" spans="1:14" ht="12.75">
      <c r="A84" s="9">
        <f>+'01-2022'!A84</f>
        <v>73</v>
      </c>
      <c r="B84" s="22" t="str">
        <f>+'01-2022'!B84</f>
        <v>CRIXAS</v>
      </c>
      <c r="C84" s="26">
        <f>+IF(ISERROR(('01-2022'!C84+'02-2022'!C84+'03-2022'!C84+'04-2022'!C84+'05-2022'!C84+'06-2022'!C84+'07-2022'!C84+'08-2022'!C84+'09-2022'!C84+'10-2022'!C84+'11-2022'!C84+'12-2022'!C84)/COUNTA('01-2022'!C84,'02-2022'!C84,'03-2022'!C84,'04-2022'!C84,'05-2022'!C84,'06-2022'!C84,'07-2022'!C84,'08-2022'!C84,'09-2022'!C84,'10-2022'!C84,'11-2022'!C84,'12-2022'!C84)),"",('01-2022'!C84+'02-2022'!C84+'03-2022'!C84+'04-2022'!C84+'05-2022'!C84+'06-2022'!C84+'07-2022'!C84+'08-2022'!C84+'09-2022'!C84+'10-2022'!C84+'11-2022'!C84+'12-2022'!C84)/COUNTA('01-2022'!C84,'02-2022'!C84,'03-2022'!C84,'04-2022'!C84,'05-2022'!C84,'06-2022'!C84,'07-2022'!C84,'08-2022'!C84,'09-2022'!C84,'10-2022'!C84,'11-2022'!C84,'12-2022'!C84))</f>
        <v>0.544574622246663</v>
      </c>
      <c r="D84" s="23">
        <f>+'01-2022'!D84+'02-2022'!D84+'03-2022'!D84+'04-2022'!D84+'05-2022'!D84+'06-2022'!D84+'07-2022'!D84+'08-2022'!D84+'09-2022'!D84+'10-2022'!D84+'11-2022'!D84+'12-2022'!D84</f>
        <v>162833.78</v>
      </c>
      <c r="E84" s="23">
        <f>+'01-2022'!E84+'02-2022'!E84+'03-2022'!E84+'04-2022'!E84+'05-2022'!E84+'06-2022'!E84+'07-2022'!E84+'08-2022'!E84+'09-2022'!E84+'10-2022'!E84+'11-2022'!E84+'12-2022'!E84</f>
        <v>29717.3</v>
      </c>
      <c r="F84" s="23">
        <f>+'01-2022'!F84+'02-2022'!F84+'03-2022'!F84+'04-2022'!F84+'05-2022'!F84+'06-2022'!F84+'07-2022'!F84+'08-2022'!F84+'09-2022'!F84+'10-2022'!F84+'11-2022'!F84+'12-2022'!F84</f>
        <v>133116.48</v>
      </c>
      <c r="G84" s="23">
        <f>+'01-2022'!G84+'02-2022'!G84+'03-2022'!G84+'04-2022'!G84+'05-2022'!G84+'06-2022'!G84+'07-2022'!G84+'08-2022'!G84+'09-2022'!G84+'10-2022'!G84+'11-2022'!G84+'12-2022'!G84</f>
        <v>37511.55</v>
      </c>
      <c r="H84" s="23">
        <f>+'01-2022'!H84+'02-2022'!H84+'03-2022'!H84+'04-2022'!H84+'05-2022'!H84+'06-2022'!H84+'07-2022'!H84+'08-2022'!H84+'09-2022'!H84+'10-2022'!H84+'11-2022'!H84+'12-2022'!H84</f>
        <v>7502.31</v>
      </c>
      <c r="I84" s="23">
        <f>+'01-2022'!I84+'02-2022'!I84+'03-2022'!I84+'04-2022'!I84+'05-2022'!I84+'06-2022'!I84+'07-2022'!I84+'08-2022'!I84+'09-2022'!I84+'10-2022'!I84+'11-2022'!I84+'12-2022'!I84</f>
        <v>300.1</v>
      </c>
      <c r="J84" s="23">
        <f>+'01-2022'!J84+'02-2022'!J84+'03-2022'!J84+'04-2022'!J84+'05-2022'!J84+'06-2022'!J84+'07-2022'!J84+'08-2022'!J84+'09-2022'!J84+'10-2022'!J84+'11-2022'!J84+'12-2022'!J84</f>
        <v>29709.14</v>
      </c>
      <c r="K84" s="23">
        <f>+'01-2022'!K84+'02-2022'!K84+'03-2022'!K84+'04-2022'!K84+'05-2022'!K84+'06-2022'!K84+'07-2022'!K84+'08-2022'!K84+'09-2022'!K84+'10-2022'!K84+'11-2022'!K84+'12-2022'!K84</f>
        <v>4535313.9399999995</v>
      </c>
      <c r="L84" s="23">
        <f>+'01-2022'!L84+'02-2022'!L84+'03-2022'!L84+'04-2022'!L84+'05-2022'!L84+'06-2022'!L84+'07-2022'!L84+'08-2022'!L84+'09-2022'!L84+'10-2022'!L84+'11-2022'!L84+'12-2022'!L84</f>
        <v>951632.73</v>
      </c>
      <c r="M84" s="23">
        <f>+'01-2022'!M84+'02-2022'!M84+'03-2022'!M84+'04-2022'!M84+'05-2022'!M84+'06-2022'!M84+'07-2022'!M84+'08-2022'!M84+'09-2022'!M84+'10-2022'!M84+'11-2022'!M84+'12-2022'!M84</f>
        <v>3583681.21</v>
      </c>
      <c r="N84" s="31">
        <f t="shared" si="1"/>
        <v>3746506.83</v>
      </c>
    </row>
    <row r="85" spans="1:14" ht="12.75">
      <c r="A85" s="9">
        <f>+'01-2022'!A85</f>
        <v>74</v>
      </c>
      <c r="B85" s="22" t="str">
        <f>+'01-2022'!B85</f>
        <v>CROMINIA</v>
      </c>
      <c r="C85" s="26">
        <f>+IF(ISERROR(('01-2022'!C85+'02-2022'!C85+'03-2022'!C85+'04-2022'!C85+'05-2022'!C85+'06-2022'!C85+'07-2022'!C85+'08-2022'!C85+'09-2022'!C85+'10-2022'!C85+'11-2022'!C85+'12-2022'!C85)/COUNTA('01-2022'!C85,'02-2022'!C85,'03-2022'!C85,'04-2022'!C85,'05-2022'!C85,'06-2022'!C85,'07-2022'!C85,'08-2022'!C85,'09-2022'!C85,'10-2022'!C85,'11-2022'!C85,'12-2022'!C85)),"",('01-2022'!C85+'02-2022'!C85+'03-2022'!C85+'04-2022'!C85+'05-2022'!C85+'06-2022'!C85+'07-2022'!C85+'08-2022'!C85+'09-2022'!C85+'10-2022'!C85+'11-2022'!C85+'12-2022'!C85)/COUNTA('01-2022'!C85,'02-2022'!C85,'03-2022'!C85,'04-2022'!C85,'05-2022'!C85,'06-2022'!C85,'07-2022'!C85,'08-2022'!C85,'09-2022'!C85,'10-2022'!C85,'11-2022'!C85,'12-2022'!C85))</f>
        <v>0.099387670154359</v>
      </c>
      <c r="D85" s="23">
        <f>+'01-2022'!D85+'02-2022'!D85+'03-2022'!D85+'04-2022'!D85+'05-2022'!D85+'06-2022'!D85+'07-2022'!D85+'08-2022'!D85+'09-2022'!D85+'10-2022'!D85+'11-2022'!D85+'12-2022'!D85</f>
        <v>46749.49</v>
      </c>
      <c r="E85" s="23">
        <f>+'01-2022'!E85+'02-2022'!E85+'03-2022'!E85+'04-2022'!E85+'05-2022'!E85+'06-2022'!E85+'07-2022'!E85+'08-2022'!E85+'09-2022'!E85+'10-2022'!E85+'11-2022'!E85+'12-2022'!E85</f>
        <v>9065.58</v>
      </c>
      <c r="F85" s="23">
        <f>+'01-2022'!F85+'02-2022'!F85+'03-2022'!F85+'04-2022'!F85+'05-2022'!F85+'06-2022'!F85+'07-2022'!F85+'08-2022'!F85+'09-2022'!F85+'10-2022'!F85+'11-2022'!F85+'12-2022'!F85</f>
        <v>37683.91</v>
      </c>
      <c r="G85" s="23">
        <f>+'01-2022'!G85+'02-2022'!G85+'03-2022'!G85+'04-2022'!G85+'05-2022'!G85+'06-2022'!G85+'07-2022'!G85+'08-2022'!G85+'09-2022'!G85+'10-2022'!G85+'11-2022'!G85+'12-2022'!G85</f>
        <v>6846.02</v>
      </c>
      <c r="H85" s="23">
        <f>+'01-2022'!H85+'02-2022'!H85+'03-2022'!H85+'04-2022'!H85+'05-2022'!H85+'06-2022'!H85+'07-2022'!H85+'08-2022'!H85+'09-2022'!H85+'10-2022'!H85+'11-2022'!H85+'12-2022'!H85</f>
        <v>1369.2</v>
      </c>
      <c r="I85" s="23">
        <f>+'01-2022'!I85+'02-2022'!I85+'03-2022'!I85+'04-2022'!I85+'05-2022'!I85+'06-2022'!I85+'07-2022'!I85+'08-2022'!I85+'09-2022'!I85+'10-2022'!I85+'11-2022'!I85+'12-2022'!I85</f>
        <v>54.760000000000005</v>
      </c>
      <c r="J85" s="23">
        <f>+'01-2022'!J85+'02-2022'!J85+'03-2022'!J85+'04-2022'!J85+'05-2022'!J85+'06-2022'!J85+'07-2022'!J85+'08-2022'!J85+'09-2022'!J85+'10-2022'!J85+'11-2022'!J85+'12-2022'!J85</f>
        <v>5422.06</v>
      </c>
      <c r="K85" s="23">
        <f>+'01-2022'!K85+'02-2022'!K85+'03-2022'!K85+'04-2022'!K85+'05-2022'!K85+'06-2022'!K85+'07-2022'!K85+'08-2022'!K85+'09-2022'!K85+'10-2022'!K85+'11-2022'!K85+'12-2022'!K85</f>
        <v>825594.48</v>
      </c>
      <c r="L85" s="23">
        <f>+'01-2022'!L85+'02-2022'!L85+'03-2022'!L85+'04-2022'!L85+'05-2022'!L85+'06-2022'!L85+'07-2022'!L85+'08-2022'!L85+'09-2022'!L85+'10-2022'!L85+'11-2022'!L85+'12-2022'!L85</f>
        <v>171658.69</v>
      </c>
      <c r="M85" s="23">
        <f>+'01-2022'!M85+'02-2022'!M85+'03-2022'!M85+'04-2022'!M85+'05-2022'!M85+'06-2022'!M85+'07-2022'!M85+'08-2022'!M85+'09-2022'!M85+'10-2022'!M85+'11-2022'!M85+'12-2022'!M85</f>
        <v>653935.79</v>
      </c>
      <c r="N85" s="31">
        <f t="shared" si="1"/>
        <v>697041.76</v>
      </c>
    </row>
    <row r="86" spans="1:14" ht="12.75">
      <c r="A86" s="9">
        <f>+'01-2022'!A86</f>
        <v>75</v>
      </c>
      <c r="B86" s="22" t="str">
        <f>+'01-2022'!B86</f>
        <v>CUMARI</v>
      </c>
      <c r="C86" s="26">
        <f>+IF(ISERROR(('01-2022'!C86+'02-2022'!C86+'03-2022'!C86+'04-2022'!C86+'05-2022'!C86+'06-2022'!C86+'07-2022'!C86+'08-2022'!C86+'09-2022'!C86+'10-2022'!C86+'11-2022'!C86+'12-2022'!C86)/COUNTA('01-2022'!C86,'02-2022'!C86,'03-2022'!C86,'04-2022'!C86,'05-2022'!C86,'06-2022'!C86,'07-2022'!C86,'08-2022'!C86,'09-2022'!C86,'10-2022'!C86,'11-2022'!C86,'12-2022'!C86)),"",('01-2022'!C86+'02-2022'!C86+'03-2022'!C86+'04-2022'!C86+'05-2022'!C86+'06-2022'!C86+'07-2022'!C86+'08-2022'!C86+'09-2022'!C86+'10-2022'!C86+'11-2022'!C86+'12-2022'!C86)/COUNTA('01-2022'!C86,'02-2022'!C86,'03-2022'!C86,'04-2022'!C86,'05-2022'!C86,'06-2022'!C86,'07-2022'!C86,'08-2022'!C86,'09-2022'!C86,'10-2022'!C86,'11-2022'!C86,'12-2022'!C86))</f>
        <v>0.102760531410254</v>
      </c>
      <c r="D86" s="23">
        <f>+'01-2022'!D86+'02-2022'!D86+'03-2022'!D86+'04-2022'!D86+'05-2022'!D86+'06-2022'!D86+'07-2022'!D86+'08-2022'!D86+'09-2022'!D86+'10-2022'!D86+'11-2022'!D86+'12-2022'!D86</f>
        <v>31659.760000000002</v>
      </c>
      <c r="E86" s="23">
        <f>+'01-2022'!E86+'02-2022'!E86+'03-2022'!E86+'04-2022'!E86+'05-2022'!E86+'06-2022'!E86+'07-2022'!E86+'08-2022'!E86+'09-2022'!E86+'10-2022'!E86+'11-2022'!E86+'12-2022'!E86</f>
        <v>6501.27</v>
      </c>
      <c r="F86" s="23">
        <f>+'01-2022'!F86+'02-2022'!F86+'03-2022'!F86+'04-2022'!F86+'05-2022'!F86+'06-2022'!F86+'07-2022'!F86+'08-2022'!F86+'09-2022'!F86+'10-2022'!F86+'11-2022'!F86+'12-2022'!F86</f>
        <v>25158.49</v>
      </c>
      <c r="G86" s="23">
        <f>+'01-2022'!G86+'02-2022'!G86+'03-2022'!G86+'04-2022'!G86+'05-2022'!G86+'06-2022'!G86+'07-2022'!G86+'08-2022'!G86+'09-2022'!G86+'10-2022'!G86+'11-2022'!G86+'12-2022'!G86</f>
        <v>7078.36</v>
      </c>
      <c r="H86" s="23">
        <f>+'01-2022'!H86+'02-2022'!H86+'03-2022'!H86+'04-2022'!H86+'05-2022'!H86+'06-2022'!H86+'07-2022'!H86+'08-2022'!H86+'09-2022'!H86+'10-2022'!H86+'11-2022'!H86+'12-2022'!H86</f>
        <v>1415.67</v>
      </c>
      <c r="I86" s="23">
        <f>+'01-2022'!I86+'02-2022'!I86+'03-2022'!I86+'04-2022'!I86+'05-2022'!I86+'06-2022'!I86+'07-2022'!I86+'08-2022'!I86+'09-2022'!I86+'10-2022'!I86+'11-2022'!I86+'12-2022'!I86</f>
        <v>56.629999999999995</v>
      </c>
      <c r="J86" s="23">
        <f>+'01-2022'!J86+'02-2022'!J86+'03-2022'!J86+'04-2022'!J86+'05-2022'!J86+'06-2022'!J86+'07-2022'!J86+'08-2022'!J86+'09-2022'!J86+'10-2022'!J86+'11-2022'!J86+'12-2022'!J86</f>
        <v>5606.0599999999995</v>
      </c>
      <c r="K86" s="23">
        <f>+'01-2022'!K86+'02-2022'!K86+'03-2022'!K86+'04-2022'!K86+'05-2022'!K86+'06-2022'!K86+'07-2022'!K86+'08-2022'!K86+'09-2022'!K86+'10-2022'!K86+'11-2022'!K86+'12-2022'!K86</f>
        <v>857980.71</v>
      </c>
      <c r="L86" s="23">
        <f>+'01-2022'!L86+'02-2022'!L86+'03-2022'!L86+'04-2022'!L86+'05-2022'!L86+'06-2022'!L86+'07-2022'!L86+'08-2022'!L86+'09-2022'!L86+'10-2022'!L86+'11-2022'!L86+'12-2022'!L86</f>
        <v>181637.72999999998</v>
      </c>
      <c r="M86" s="23">
        <f>+'01-2022'!M86+'02-2022'!M86+'03-2022'!M86+'04-2022'!M86+'05-2022'!M86+'06-2022'!M86+'07-2022'!M86+'08-2022'!M86+'09-2022'!M86+'10-2022'!M86+'11-2022'!M86+'12-2022'!M86</f>
        <v>676342.98</v>
      </c>
      <c r="N86" s="31">
        <f t="shared" si="1"/>
        <v>707107.53</v>
      </c>
    </row>
    <row r="87" spans="1:14" ht="12.75">
      <c r="A87" s="9">
        <f>+'01-2022'!A87</f>
        <v>76</v>
      </c>
      <c r="B87" s="22" t="str">
        <f>+'01-2022'!B87</f>
        <v>DAMIANOPOLIS</v>
      </c>
      <c r="C87" s="26">
        <f>+IF(ISERROR(('01-2022'!C87+'02-2022'!C87+'03-2022'!C87+'04-2022'!C87+'05-2022'!C87+'06-2022'!C87+'07-2022'!C87+'08-2022'!C87+'09-2022'!C87+'10-2022'!C87+'11-2022'!C87+'12-2022'!C87)/COUNTA('01-2022'!C87,'02-2022'!C87,'03-2022'!C87,'04-2022'!C87,'05-2022'!C87,'06-2022'!C87,'07-2022'!C87,'08-2022'!C87,'09-2022'!C87,'10-2022'!C87,'11-2022'!C87,'12-2022'!C87)),"",('01-2022'!C87+'02-2022'!C87+'03-2022'!C87+'04-2022'!C87+'05-2022'!C87+'06-2022'!C87+'07-2022'!C87+'08-2022'!C87+'09-2022'!C87+'10-2022'!C87+'11-2022'!C87+'12-2022'!C87)/COUNTA('01-2022'!C87,'02-2022'!C87,'03-2022'!C87,'04-2022'!C87,'05-2022'!C87,'06-2022'!C87,'07-2022'!C87,'08-2022'!C87,'09-2022'!C87,'10-2022'!C87,'11-2022'!C87,'12-2022'!C87))</f>
        <v>0.084945295340608</v>
      </c>
      <c r="D87" s="23">
        <f>+'01-2022'!D87+'02-2022'!D87+'03-2022'!D87+'04-2022'!D87+'05-2022'!D87+'06-2022'!D87+'07-2022'!D87+'08-2022'!D87+'09-2022'!D87+'10-2022'!D87+'11-2022'!D87+'12-2022'!D87</f>
        <v>26450.07</v>
      </c>
      <c r="E87" s="23">
        <f>+'01-2022'!E87+'02-2022'!E87+'03-2022'!E87+'04-2022'!E87+'05-2022'!E87+'06-2022'!E87+'07-2022'!E87+'08-2022'!E87+'09-2022'!E87+'10-2022'!E87+'11-2022'!E87+'12-2022'!E87</f>
        <v>4905.57</v>
      </c>
      <c r="F87" s="23">
        <f>+'01-2022'!F87+'02-2022'!F87+'03-2022'!F87+'04-2022'!F87+'05-2022'!F87+'06-2022'!F87+'07-2022'!F87+'08-2022'!F87+'09-2022'!F87+'10-2022'!F87+'11-2022'!F87+'12-2022'!F87</f>
        <v>21544.5</v>
      </c>
      <c r="G87" s="23">
        <f>+'01-2022'!G87+'02-2022'!G87+'03-2022'!G87+'04-2022'!G87+'05-2022'!G87+'06-2022'!G87+'07-2022'!G87+'08-2022'!G87+'09-2022'!G87+'10-2022'!G87+'11-2022'!G87+'12-2022'!G87</f>
        <v>5851.24</v>
      </c>
      <c r="H87" s="23">
        <f>+'01-2022'!H87+'02-2022'!H87+'03-2022'!H87+'04-2022'!H87+'05-2022'!H87+'06-2022'!H87+'07-2022'!H87+'08-2022'!H87+'09-2022'!H87+'10-2022'!H87+'11-2022'!H87+'12-2022'!H87</f>
        <v>1170.25</v>
      </c>
      <c r="I87" s="23">
        <f>+'01-2022'!I87+'02-2022'!I87+'03-2022'!I87+'04-2022'!I87+'05-2022'!I87+'06-2022'!I87+'07-2022'!I87+'08-2022'!I87+'09-2022'!I87+'10-2022'!I87+'11-2022'!I87+'12-2022'!I87</f>
        <v>46.81</v>
      </c>
      <c r="J87" s="23">
        <f>+'01-2022'!J87+'02-2022'!J87+'03-2022'!J87+'04-2022'!J87+'05-2022'!J87+'06-2022'!J87+'07-2022'!J87+'08-2022'!J87+'09-2022'!J87+'10-2022'!J87+'11-2022'!J87+'12-2022'!J87</f>
        <v>4634.18</v>
      </c>
      <c r="K87" s="23">
        <f>+'01-2022'!K87+'02-2022'!K87+'03-2022'!K87+'04-2022'!K87+'05-2022'!K87+'06-2022'!K87+'07-2022'!K87+'08-2022'!K87+'09-2022'!K87+'10-2022'!K87+'11-2022'!K87+'12-2022'!K87</f>
        <v>709735.71</v>
      </c>
      <c r="L87" s="23">
        <f>+'01-2022'!L87+'02-2022'!L87+'03-2022'!L87+'04-2022'!L87+'05-2022'!L87+'06-2022'!L87+'07-2022'!L87+'08-2022'!L87+'09-2022'!L87+'10-2022'!L87+'11-2022'!L87+'12-2022'!L87</f>
        <v>150623.41</v>
      </c>
      <c r="M87" s="23">
        <f>+'01-2022'!M87+'02-2022'!M87+'03-2022'!M87+'04-2022'!M87+'05-2022'!M87+'06-2022'!M87+'07-2022'!M87+'08-2022'!M87+'09-2022'!M87+'10-2022'!M87+'11-2022'!M87+'12-2022'!M87</f>
        <v>559112.3</v>
      </c>
      <c r="N87" s="31">
        <f t="shared" si="1"/>
        <v>585290.9800000001</v>
      </c>
    </row>
    <row r="88" spans="1:14" ht="12.75">
      <c r="A88" s="9">
        <f>+'01-2022'!A88</f>
        <v>7</v>
      </c>
      <c r="B88" s="22" t="str">
        <f>+'01-2022'!B88</f>
        <v>DAMOLANDIA</v>
      </c>
      <c r="C88" s="26">
        <f>+IF(ISERROR(('01-2022'!C88+'02-2022'!C88+'03-2022'!C88+'04-2022'!C88+'05-2022'!C88+'06-2022'!C88+'07-2022'!C88+'08-2022'!C88+'09-2022'!C88+'10-2022'!C88+'11-2022'!C88+'12-2022'!C88)/COUNTA('01-2022'!C88,'02-2022'!C88,'03-2022'!C88,'04-2022'!C88,'05-2022'!C88,'06-2022'!C88,'07-2022'!C88,'08-2022'!C88,'09-2022'!C88,'10-2022'!C88,'11-2022'!C88,'12-2022'!C88)),"",('01-2022'!C88+'02-2022'!C88+'03-2022'!C88+'04-2022'!C88+'05-2022'!C88+'06-2022'!C88+'07-2022'!C88+'08-2022'!C88+'09-2022'!C88+'10-2022'!C88+'11-2022'!C88+'12-2022'!C88)/COUNTA('01-2022'!C88,'02-2022'!C88,'03-2022'!C88,'04-2022'!C88,'05-2022'!C88,'06-2022'!C88,'07-2022'!C88,'08-2022'!C88,'09-2022'!C88,'10-2022'!C88,'11-2022'!C88,'12-2022'!C88))</f>
        <v>0.087425139182006</v>
      </c>
      <c r="D88" s="23">
        <f>+'01-2022'!D88+'02-2022'!D88+'03-2022'!D88+'04-2022'!D88+'05-2022'!D88+'06-2022'!D88+'07-2022'!D88+'08-2022'!D88+'09-2022'!D88+'10-2022'!D88+'11-2022'!D88+'12-2022'!D88</f>
        <v>26392.73</v>
      </c>
      <c r="E88" s="23">
        <f>+'01-2022'!E88+'02-2022'!E88+'03-2022'!E88+'04-2022'!E88+'05-2022'!E88+'06-2022'!E88+'07-2022'!E88+'08-2022'!E88+'09-2022'!E88+'10-2022'!E88+'11-2022'!E88+'12-2022'!E88</f>
        <v>4535.610000000001</v>
      </c>
      <c r="F88" s="23">
        <f>+'01-2022'!F88+'02-2022'!F88+'03-2022'!F88+'04-2022'!F88+'05-2022'!F88+'06-2022'!F88+'07-2022'!F88+'08-2022'!F88+'09-2022'!F88+'10-2022'!F88+'11-2022'!F88+'12-2022'!F88</f>
        <v>21857.120000000003</v>
      </c>
      <c r="G88" s="23">
        <f>+'01-2022'!G88+'02-2022'!G88+'03-2022'!G88+'04-2022'!G88+'05-2022'!G88+'06-2022'!G88+'07-2022'!G88+'08-2022'!G88+'09-2022'!G88+'10-2022'!G88+'11-2022'!G88+'12-2022'!G88</f>
        <v>6022.0599999999995</v>
      </c>
      <c r="H88" s="23">
        <f>+'01-2022'!H88+'02-2022'!H88+'03-2022'!H88+'04-2022'!H88+'05-2022'!H88+'06-2022'!H88+'07-2022'!H88+'08-2022'!H88+'09-2022'!H88+'10-2022'!H88+'11-2022'!H88+'12-2022'!H88</f>
        <v>1204.42</v>
      </c>
      <c r="I88" s="23">
        <f>+'01-2022'!I88+'02-2022'!I88+'03-2022'!I88+'04-2022'!I88+'05-2022'!I88+'06-2022'!I88+'07-2022'!I88+'08-2022'!I88+'09-2022'!I88+'10-2022'!I88+'11-2022'!I88+'12-2022'!I88</f>
        <v>48.18</v>
      </c>
      <c r="J88" s="23">
        <f>+'01-2022'!J88+'02-2022'!J88+'03-2022'!J88+'04-2022'!J88+'05-2022'!J88+'06-2022'!J88+'07-2022'!J88+'08-2022'!J88+'09-2022'!J88+'10-2022'!J88+'11-2022'!J88+'12-2022'!J88</f>
        <v>4769.46</v>
      </c>
      <c r="K88" s="23">
        <f>+'01-2022'!K88+'02-2022'!K88+'03-2022'!K88+'04-2022'!K88+'05-2022'!K88+'06-2022'!K88+'07-2022'!K88+'08-2022'!K88+'09-2022'!K88+'10-2022'!K88+'11-2022'!K88+'12-2022'!K88</f>
        <v>730448.81</v>
      </c>
      <c r="L88" s="23">
        <f>+'01-2022'!L88+'02-2022'!L88+'03-2022'!L88+'04-2022'!L88+'05-2022'!L88+'06-2022'!L88+'07-2022'!L88+'08-2022'!L88+'09-2022'!L88+'10-2022'!L88+'11-2022'!L88+'12-2022'!L88</f>
        <v>155014.56</v>
      </c>
      <c r="M88" s="23">
        <f>+'01-2022'!M88+'02-2022'!M88+'03-2022'!M88+'04-2022'!M88+'05-2022'!M88+'06-2022'!M88+'07-2022'!M88+'08-2022'!M88+'09-2022'!M88+'10-2022'!M88+'11-2022'!M88+'12-2022'!M88</f>
        <v>575434.25</v>
      </c>
      <c r="N88" s="31">
        <f t="shared" si="1"/>
        <v>602060.83</v>
      </c>
    </row>
    <row r="89" spans="1:14" ht="12.75">
      <c r="A89" s="9">
        <f>+'01-2022'!A89</f>
        <v>78</v>
      </c>
      <c r="B89" s="22" t="str">
        <f>+'01-2022'!B89</f>
        <v>DAVINOPOLIS</v>
      </c>
      <c r="C89" s="26">
        <f>+IF(ISERROR(('01-2022'!C89+'02-2022'!C89+'03-2022'!C89+'04-2022'!C89+'05-2022'!C89+'06-2022'!C89+'07-2022'!C89+'08-2022'!C89+'09-2022'!C89+'10-2022'!C89+'11-2022'!C89+'12-2022'!C89)/COUNTA('01-2022'!C89,'02-2022'!C89,'03-2022'!C89,'04-2022'!C89,'05-2022'!C89,'06-2022'!C89,'07-2022'!C89,'08-2022'!C89,'09-2022'!C89,'10-2022'!C89,'11-2022'!C89,'12-2022'!C89)),"",('01-2022'!C89+'02-2022'!C89+'03-2022'!C89+'04-2022'!C89+'05-2022'!C89+'06-2022'!C89+'07-2022'!C89+'08-2022'!C89+'09-2022'!C89+'10-2022'!C89+'11-2022'!C89+'12-2022'!C89)/COUNTA('01-2022'!C89,'02-2022'!C89,'03-2022'!C89,'04-2022'!C89,'05-2022'!C89,'06-2022'!C89,'07-2022'!C89,'08-2022'!C89,'09-2022'!C89,'10-2022'!C89,'11-2022'!C89,'12-2022'!C89))</f>
        <v>0.23801539583331</v>
      </c>
      <c r="D89" s="23">
        <f>+'01-2022'!D89+'02-2022'!D89+'03-2022'!D89+'04-2022'!D89+'05-2022'!D89+'06-2022'!D89+'07-2022'!D89+'08-2022'!D89+'09-2022'!D89+'10-2022'!D89+'11-2022'!D89+'12-2022'!D89</f>
        <v>12637.33</v>
      </c>
      <c r="E89" s="23">
        <f>+'01-2022'!E89+'02-2022'!E89+'03-2022'!E89+'04-2022'!E89+'05-2022'!E89+'06-2022'!E89+'07-2022'!E89+'08-2022'!E89+'09-2022'!E89+'10-2022'!E89+'11-2022'!E89+'12-2022'!E89</f>
        <v>2553.89</v>
      </c>
      <c r="F89" s="23">
        <f>+'01-2022'!F89+'02-2022'!F89+'03-2022'!F89+'04-2022'!F89+'05-2022'!F89+'06-2022'!F89+'07-2022'!F89+'08-2022'!F89+'09-2022'!F89+'10-2022'!F89+'11-2022'!F89+'12-2022'!F89</f>
        <v>10083.44</v>
      </c>
      <c r="G89" s="23">
        <f>+'01-2022'!G89+'02-2022'!G89+'03-2022'!G89+'04-2022'!G89+'05-2022'!G89+'06-2022'!G89+'07-2022'!G89+'08-2022'!G89+'09-2022'!G89+'10-2022'!G89+'11-2022'!G89+'12-2022'!G89</f>
        <v>16395.03</v>
      </c>
      <c r="H89" s="23">
        <f>+'01-2022'!H89+'02-2022'!H89+'03-2022'!H89+'04-2022'!H89+'05-2022'!H89+'06-2022'!H89+'07-2022'!H89+'08-2022'!H89+'09-2022'!H89+'10-2022'!H89+'11-2022'!H89+'12-2022'!H89</f>
        <v>3279.01</v>
      </c>
      <c r="I89" s="23">
        <f>+'01-2022'!I89+'02-2022'!I89+'03-2022'!I89+'04-2022'!I89+'05-2022'!I89+'06-2022'!I89+'07-2022'!I89+'08-2022'!I89+'09-2022'!I89+'10-2022'!I89+'11-2022'!I89+'12-2022'!I89</f>
        <v>131.16</v>
      </c>
      <c r="J89" s="23">
        <f>+'01-2022'!J89+'02-2022'!J89+'03-2022'!J89+'04-2022'!J89+'05-2022'!J89+'06-2022'!J89+'07-2022'!J89+'08-2022'!J89+'09-2022'!J89+'10-2022'!J89+'11-2022'!J89+'12-2022'!J89</f>
        <v>12984.86</v>
      </c>
      <c r="K89" s="23">
        <f>+'01-2022'!K89+'02-2022'!K89+'03-2022'!K89+'04-2022'!K89+'05-2022'!K89+'06-2022'!K89+'07-2022'!K89+'08-2022'!K89+'09-2022'!K89+'10-2022'!K89+'11-2022'!K89+'12-2022'!K89</f>
        <v>1988330.9500000002</v>
      </c>
      <c r="L89" s="23">
        <f>+'01-2022'!L89+'02-2022'!L89+'03-2022'!L89+'04-2022'!L89+'05-2022'!L89+'06-2022'!L89+'07-2022'!L89+'08-2022'!L89+'09-2022'!L89+'10-2022'!L89+'11-2022'!L89+'12-2022'!L89</f>
        <v>421723.57</v>
      </c>
      <c r="M89" s="23">
        <f>+'01-2022'!M89+'02-2022'!M89+'03-2022'!M89+'04-2022'!M89+'05-2022'!M89+'06-2022'!M89+'07-2022'!M89+'08-2022'!M89+'09-2022'!M89+'10-2022'!M89+'11-2022'!M89+'12-2022'!M89</f>
        <v>1566607.38</v>
      </c>
      <c r="N89" s="31">
        <f t="shared" si="1"/>
        <v>1589675.68</v>
      </c>
    </row>
    <row r="90" spans="1:14" ht="12.75">
      <c r="A90" s="9">
        <f>+'01-2022'!A90</f>
        <v>79</v>
      </c>
      <c r="B90" s="22" t="str">
        <f>+'01-2022'!B90</f>
        <v>DIORAMA</v>
      </c>
      <c r="C90" s="26">
        <f>+IF(ISERROR(('01-2022'!C90+'02-2022'!C90+'03-2022'!C90+'04-2022'!C90+'05-2022'!C90+'06-2022'!C90+'07-2022'!C90+'08-2022'!C90+'09-2022'!C90+'10-2022'!C90+'11-2022'!C90+'12-2022'!C90)/COUNTA('01-2022'!C90,'02-2022'!C90,'03-2022'!C90,'04-2022'!C90,'05-2022'!C90,'06-2022'!C90,'07-2022'!C90,'08-2022'!C90,'09-2022'!C90,'10-2022'!C90,'11-2022'!C90,'12-2022'!C90)),"",('01-2022'!C90+'02-2022'!C90+'03-2022'!C90+'04-2022'!C90+'05-2022'!C90+'06-2022'!C90+'07-2022'!C90+'08-2022'!C90+'09-2022'!C90+'10-2022'!C90+'11-2022'!C90+'12-2022'!C90)/COUNTA('01-2022'!C90,'02-2022'!C90,'03-2022'!C90,'04-2022'!C90,'05-2022'!C90,'06-2022'!C90,'07-2022'!C90,'08-2022'!C90,'09-2022'!C90,'10-2022'!C90,'11-2022'!C90,'12-2022'!C90))</f>
        <v>0.068550420768497</v>
      </c>
      <c r="D90" s="23">
        <f>+'01-2022'!D90+'02-2022'!D90+'03-2022'!D90+'04-2022'!D90+'05-2022'!D90+'06-2022'!D90+'07-2022'!D90+'08-2022'!D90+'09-2022'!D90+'10-2022'!D90+'11-2022'!D90+'12-2022'!D90</f>
        <v>18042.11</v>
      </c>
      <c r="E90" s="23">
        <f>+'01-2022'!E90+'02-2022'!E90+'03-2022'!E90+'04-2022'!E90+'05-2022'!E90+'06-2022'!E90+'07-2022'!E90+'08-2022'!E90+'09-2022'!E90+'10-2022'!E90+'11-2022'!E90+'12-2022'!E90</f>
        <v>3753.03</v>
      </c>
      <c r="F90" s="23">
        <f>+'01-2022'!F90+'02-2022'!F90+'03-2022'!F90+'04-2022'!F90+'05-2022'!F90+'06-2022'!F90+'07-2022'!F90+'08-2022'!F90+'09-2022'!F90+'10-2022'!F90+'11-2022'!F90+'12-2022'!F90</f>
        <v>14289.08</v>
      </c>
      <c r="G90" s="23">
        <f>+'01-2022'!G90+'02-2022'!G90+'03-2022'!G90+'04-2022'!G90+'05-2022'!G90+'06-2022'!G90+'07-2022'!G90+'08-2022'!G90+'09-2022'!G90+'10-2022'!G90+'11-2022'!G90+'12-2022'!G90</f>
        <v>4721.93</v>
      </c>
      <c r="H90" s="23">
        <f>+'01-2022'!H90+'02-2022'!H90+'03-2022'!H90+'04-2022'!H90+'05-2022'!H90+'06-2022'!H90+'07-2022'!H90+'08-2022'!H90+'09-2022'!H90+'10-2022'!H90+'11-2022'!H90+'12-2022'!H90</f>
        <v>944.39</v>
      </c>
      <c r="I90" s="23">
        <f>+'01-2022'!I90+'02-2022'!I90+'03-2022'!I90+'04-2022'!I90+'05-2022'!I90+'06-2022'!I90+'07-2022'!I90+'08-2022'!I90+'09-2022'!I90+'10-2022'!I90+'11-2022'!I90+'12-2022'!I90</f>
        <v>37.78</v>
      </c>
      <c r="J90" s="23">
        <f>+'01-2022'!J90+'02-2022'!J90+'03-2022'!J90+'04-2022'!J90+'05-2022'!J90+'06-2022'!J90+'07-2022'!J90+'08-2022'!J90+'09-2022'!J90+'10-2022'!J90+'11-2022'!J90+'12-2022'!J90</f>
        <v>3739.76</v>
      </c>
      <c r="K90" s="23">
        <f>+'01-2022'!K90+'02-2022'!K90+'03-2022'!K90+'04-2022'!K90+'05-2022'!K90+'06-2022'!K90+'07-2022'!K90+'08-2022'!K90+'09-2022'!K90+'10-2022'!K90+'11-2022'!K90+'12-2022'!K90</f>
        <v>573097.09</v>
      </c>
      <c r="L90" s="23">
        <f>+'01-2022'!L90+'02-2022'!L90+'03-2022'!L90+'04-2022'!L90+'05-2022'!L90+'06-2022'!L90+'07-2022'!L90+'08-2022'!L90+'09-2022'!L90+'10-2022'!L90+'11-2022'!L90+'12-2022'!L90</f>
        <v>121879.34</v>
      </c>
      <c r="M90" s="23">
        <f>+'01-2022'!M90+'02-2022'!M90+'03-2022'!M90+'04-2022'!M90+'05-2022'!M90+'06-2022'!M90+'07-2022'!M90+'08-2022'!M90+'09-2022'!M90+'10-2022'!M90+'11-2022'!M90+'12-2022'!M90</f>
        <v>451217.75</v>
      </c>
      <c r="N90" s="31">
        <f t="shared" si="1"/>
        <v>469246.59</v>
      </c>
    </row>
    <row r="91" spans="1:14" ht="12.75">
      <c r="A91" s="9">
        <f>+'01-2022'!A91</f>
        <v>80</v>
      </c>
      <c r="B91" s="22" t="str">
        <f>+'01-2022'!B91</f>
        <v>DIVINOPOLIS DE GOIAS</v>
      </c>
      <c r="C91" s="26">
        <f>+IF(ISERROR(('01-2022'!C91+'02-2022'!C91+'03-2022'!C91+'04-2022'!C91+'05-2022'!C91+'06-2022'!C91+'07-2022'!C91+'08-2022'!C91+'09-2022'!C91+'10-2022'!C91+'11-2022'!C91+'12-2022'!C91)/COUNTA('01-2022'!C91,'02-2022'!C91,'03-2022'!C91,'04-2022'!C91,'05-2022'!C91,'06-2022'!C91,'07-2022'!C91,'08-2022'!C91,'09-2022'!C91,'10-2022'!C91,'11-2022'!C91,'12-2022'!C91)),"",('01-2022'!C91+'02-2022'!C91+'03-2022'!C91+'04-2022'!C91+'05-2022'!C91+'06-2022'!C91+'07-2022'!C91+'08-2022'!C91+'09-2022'!C91+'10-2022'!C91+'11-2022'!C91+'12-2022'!C91)/COUNTA('01-2022'!C91,'02-2022'!C91,'03-2022'!C91,'04-2022'!C91,'05-2022'!C91,'06-2022'!C91,'07-2022'!C91,'08-2022'!C91,'09-2022'!C91,'10-2022'!C91,'11-2022'!C91,'12-2022'!C91))</f>
        <v>0.099318635541283</v>
      </c>
      <c r="D91" s="23">
        <f>+'01-2022'!D91+'02-2022'!D91+'03-2022'!D91+'04-2022'!D91+'05-2022'!D91+'06-2022'!D91+'07-2022'!D91+'08-2022'!D91+'09-2022'!D91+'10-2022'!D91+'11-2022'!D91+'12-2022'!D91</f>
        <v>21732.940000000002</v>
      </c>
      <c r="E91" s="23">
        <f>+'01-2022'!E91+'02-2022'!E91+'03-2022'!E91+'04-2022'!E91+'05-2022'!E91+'06-2022'!E91+'07-2022'!E91+'08-2022'!E91+'09-2022'!E91+'10-2022'!E91+'11-2022'!E91+'12-2022'!E91</f>
        <v>4049.67</v>
      </c>
      <c r="F91" s="23">
        <f>+'01-2022'!F91+'02-2022'!F91+'03-2022'!F91+'04-2022'!F91+'05-2022'!F91+'06-2022'!F91+'07-2022'!F91+'08-2022'!F91+'09-2022'!F91+'10-2022'!F91+'11-2022'!F91+'12-2022'!F91</f>
        <v>17683.27</v>
      </c>
      <c r="G91" s="23">
        <f>+'01-2022'!G91+'02-2022'!G91+'03-2022'!G91+'04-2022'!G91+'05-2022'!G91+'06-2022'!G91+'07-2022'!G91+'08-2022'!G91+'09-2022'!G91+'10-2022'!G91+'11-2022'!G91+'12-2022'!G91</f>
        <v>6841.29</v>
      </c>
      <c r="H91" s="23">
        <f>+'01-2022'!H91+'02-2022'!H91+'03-2022'!H91+'04-2022'!H91+'05-2022'!H91+'06-2022'!H91+'07-2022'!H91+'08-2022'!H91+'09-2022'!H91+'10-2022'!H91+'11-2022'!H91+'12-2022'!H91</f>
        <v>1368.26</v>
      </c>
      <c r="I91" s="23">
        <f>+'01-2022'!I91+'02-2022'!I91+'03-2022'!I91+'04-2022'!I91+'05-2022'!I91+'06-2022'!I91+'07-2022'!I91+'08-2022'!I91+'09-2022'!I91+'10-2022'!I91+'11-2022'!I91+'12-2022'!I91</f>
        <v>54.730000000000004</v>
      </c>
      <c r="J91" s="23">
        <f>+'01-2022'!J91+'02-2022'!J91+'03-2022'!J91+'04-2022'!J91+'05-2022'!J91+'06-2022'!J91+'07-2022'!J91+'08-2022'!J91+'09-2022'!J91+'10-2022'!J91+'11-2022'!J91+'12-2022'!J91</f>
        <v>5418.3</v>
      </c>
      <c r="K91" s="23">
        <f>+'01-2022'!K91+'02-2022'!K91+'03-2022'!K91+'04-2022'!K91+'05-2022'!K91+'06-2022'!K91+'07-2022'!K91+'08-2022'!K91+'09-2022'!K91+'10-2022'!K91+'11-2022'!K91+'12-2022'!K91</f>
        <v>829614.78</v>
      </c>
      <c r="L91" s="23">
        <f>+'01-2022'!L91+'02-2022'!L91+'03-2022'!L91+'04-2022'!L91+'05-2022'!L91+'06-2022'!L91+'07-2022'!L91+'08-2022'!L91+'09-2022'!L91+'10-2022'!L91+'11-2022'!L91+'12-2022'!L91</f>
        <v>175907.24</v>
      </c>
      <c r="M91" s="23">
        <f>+'01-2022'!M91+'02-2022'!M91+'03-2022'!M91+'04-2022'!M91+'05-2022'!M91+'06-2022'!M91+'07-2022'!M91+'08-2022'!M91+'09-2022'!M91+'10-2022'!M91+'11-2022'!M91+'12-2022'!M91</f>
        <v>653707.54</v>
      </c>
      <c r="N91" s="31">
        <f t="shared" si="1"/>
        <v>676809.11</v>
      </c>
    </row>
    <row r="92" spans="1:14" ht="12.75">
      <c r="A92" s="9">
        <f>+'01-2022'!A92</f>
        <v>81</v>
      </c>
      <c r="B92" s="22" t="str">
        <f>+'01-2022'!B92</f>
        <v>DOVERLANDIA</v>
      </c>
      <c r="C92" s="26">
        <f>+IF(ISERROR(('01-2022'!C92+'02-2022'!C92+'03-2022'!C92+'04-2022'!C92+'05-2022'!C92+'06-2022'!C92+'07-2022'!C92+'08-2022'!C92+'09-2022'!C92+'10-2022'!C92+'11-2022'!C92+'12-2022'!C92)/COUNTA('01-2022'!C92,'02-2022'!C92,'03-2022'!C92,'04-2022'!C92,'05-2022'!C92,'06-2022'!C92,'07-2022'!C92,'08-2022'!C92,'09-2022'!C92,'10-2022'!C92,'11-2022'!C92,'12-2022'!C92)),"",('01-2022'!C92+'02-2022'!C92+'03-2022'!C92+'04-2022'!C92+'05-2022'!C92+'06-2022'!C92+'07-2022'!C92+'08-2022'!C92+'09-2022'!C92+'10-2022'!C92+'11-2022'!C92+'12-2022'!C92)/COUNTA('01-2022'!C92,'02-2022'!C92,'03-2022'!C92,'04-2022'!C92,'05-2022'!C92,'06-2022'!C92,'07-2022'!C92,'08-2022'!C92,'09-2022'!C92,'10-2022'!C92,'11-2022'!C92,'12-2022'!C92))</f>
        <v>0.172723433665874</v>
      </c>
      <c r="D92" s="23">
        <f>+'01-2022'!D92+'02-2022'!D92+'03-2022'!D92+'04-2022'!D92+'05-2022'!D92+'06-2022'!D92+'07-2022'!D92+'08-2022'!D92+'09-2022'!D92+'10-2022'!D92+'11-2022'!D92+'12-2022'!D92</f>
        <v>72008.41</v>
      </c>
      <c r="E92" s="23">
        <f>+'01-2022'!E92+'02-2022'!E92+'03-2022'!E92+'04-2022'!E92+'05-2022'!E92+'06-2022'!E92+'07-2022'!E92+'08-2022'!E92+'09-2022'!E92+'10-2022'!E92+'11-2022'!E92+'12-2022'!E92</f>
        <v>13392.5</v>
      </c>
      <c r="F92" s="23">
        <f>+'01-2022'!F92+'02-2022'!F92+'03-2022'!F92+'04-2022'!F92+'05-2022'!F92+'06-2022'!F92+'07-2022'!F92+'08-2022'!F92+'09-2022'!F92+'10-2022'!F92+'11-2022'!F92+'12-2022'!F92</f>
        <v>58615.91</v>
      </c>
      <c r="G92" s="23">
        <f>+'01-2022'!G92+'02-2022'!G92+'03-2022'!G92+'04-2022'!G92+'05-2022'!G92+'06-2022'!G92+'07-2022'!G92+'08-2022'!G92+'09-2022'!G92+'10-2022'!G92+'11-2022'!G92+'12-2022'!G92</f>
        <v>11897.599999999999</v>
      </c>
      <c r="H92" s="23">
        <f>+'01-2022'!H92+'02-2022'!H92+'03-2022'!H92+'04-2022'!H92+'05-2022'!H92+'06-2022'!H92+'07-2022'!H92+'08-2022'!H92+'09-2022'!H92+'10-2022'!H92+'11-2022'!H92+'12-2022'!H92</f>
        <v>2379.5200000000004</v>
      </c>
      <c r="I92" s="23">
        <f>+'01-2022'!I92+'02-2022'!I92+'03-2022'!I92+'04-2022'!I92+'05-2022'!I92+'06-2022'!I92+'07-2022'!I92+'08-2022'!I92+'09-2022'!I92+'10-2022'!I92+'11-2022'!I92+'12-2022'!I92</f>
        <v>95.19</v>
      </c>
      <c r="J92" s="23">
        <f>+'01-2022'!J92+'02-2022'!J92+'03-2022'!J92+'04-2022'!J92+'05-2022'!J92+'06-2022'!J92+'07-2022'!J92+'08-2022'!J92+'09-2022'!J92+'10-2022'!J92+'11-2022'!J92+'12-2022'!J92</f>
        <v>9422.89</v>
      </c>
      <c r="K92" s="23">
        <f>+'01-2022'!K92+'02-2022'!K92+'03-2022'!K92+'04-2022'!K92+'05-2022'!K92+'06-2022'!K92+'07-2022'!K92+'08-2022'!K92+'09-2022'!K92+'10-2022'!K92+'11-2022'!K92+'12-2022'!K92</f>
        <v>1439050.13</v>
      </c>
      <c r="L92" s="23">
        <f>+'01-2022'!L92+'02-2022'!L92+'03-2022'!L92+'04-2022'!L92+'05-2022'!L92+'06-2022'!L92+'07-2022'!L92+'08-2022'!L92+'09-2022'!L92+'10-2022'!L92+'11-2022'!L92+'12-2022'!L92</f>
        <v>302380.93</v>
      </c>
      <c r="M92" s="23">
        <f>+'01-2022'!M92+'02-2022'!M92+'03-2022'!M92+'04-2022'!M92+'05-2022'!M92+'06-2022'!M92+'07-2022'!M92+'08-2022'!M92+'09-2022'!M92+'10-2022'!M92+'11-2022'!M92+'12-2022'!M92</f>
        <v>1136669.2</v>
      </c>
      <c r="N92" s="31">
        <f t="shared" si="1"/>
        <v>1204708</v>
      </c>
    </row>
    <row r="93" spans="1:14" ht="12.75">
      <c r="A93" s="9">
        <f>+'01-2022'!A93</f>
        <v>82</v>
      </c>
      <c r="B93" s="22" t="str">
        <f>+'01-2022'!B93</f>
        <v>EDEALINA</v>
      </c>
      <c r="C93" s="26">
        <f>+IF(ISERROR(('01-2022'!C93+'02-2022'!C93+'03-2022'!C93+'04-2022'!C93+'05-2022'!C93+'06-2022'!C93+'07-2022'!C93+'08-2022'!C93+'09-2022'!C93+'10-2022'!C93+'11-2022'!C93+'12-2022'!C93)/COUNTA('01-2022'!C93,'02-2022'!C93,'03-2022'!C93,'04-2022'!C93,'05-2022'!C93,'06-2022'!C93,'07-2022'!C93,'08-2022'!C93,'09-2022'!C93,'10-2022'!C93,'11-2022'!C93,'12-2022'!C93)),"",('01-2022'!C93+'02-2022'!C93+'03-2022'!C93+'04-2022'!C93+'05-2022'!C93+'06-2022'!C93+'07-2022'!C93+'08-2022'!C93+'09-2022'!C93+'10-2022'!C93+'11-2022'!C93+'12-2022'!C93)/COUNTA('01-2022'!C93,'02-2022'!C93,'03-2022'!C93,'04-2022'!C93,'05-2022'!C93,'06-2022'!C93,'07-2022'!C93,'08-2022'!C93,'09-2022'!C93,'10-2022'!C93,'11-2022'!C93,'12-2022'!C93))</f>
        <v>0.23355074451032</v>
      </c>
      <c r="D93" s="23">
        <f>+'01-2022'!D93+'02-2022'!D93+'03-2022'!D93+'04-2022'!D93+'05-2022'!D93+'06-2022'!D93+'07-2022'!D93+'08-2022'!D93+'09-2022'!D93+'10-2022'!D93+'11-2022'!D93+'12-2022'!D93</f>
        <v>51109.490000000005</v>
      </c>
      <c r="E93" s="23">
        <f>+'01-2022'!E93+'02-2022'!E93+'03-2022'!E93+'04-2022'!E93+'05-2022'!E93+'06-2022'!E93+'07-2022'!E93+'08-2022'!E93+'09-2022'!E93+'10-2022'!E93+'11-2022'!E93+'12-2022'!E93</f>
        <v>10158.689999999999</v>
      </c>
      <c r="F93" s="23">
        <f>+'01-2022'!F93+'02-2022'!F93+'03-2022'!F93+'04-2022'!F93+'05-2022'!F93+'06-2022'!F93+'07-2022'!F93+'08-2022'!F93+'09-2022'!F93+'10-2022'!F93+'11-2022'!F93+'12-2022'!F93</f>
        <v>40950.8</v>
      </c>
      <c r="G93" s="23">
        <f>+'01-2022'!G93+'02-2022'!G93+'03-2022'!G93+'04-2022'!G93+'05-2022'!G93+'06-2022'!G93+'07-2022'!G93+'08-2022'!G93+'09-2022'!G93+'10-2022'!G93+'11-2022'!G93+'12-2022'!G93</f>
        <v>16087.5</v>
      </c>
      <c r="H93" s="23">
        <f>+'01-2022'!H93+'02-2022'!H93+'03-2022'!H93+'04-2022'!H93+'05-2022'!H93+'06-2022'!H93+'07-2022'!H93+'08-2022'!H93+'09-2022'!H93+'10-2022'!H93+'11-2022'!H93+'12-2022'!H93</f>
        <v>3217.5</v>
      </c>
      <c r="I93" s="23">
        <f>+'01-2022'!I93+'02-2022'!I93+'03-2022'!I93+'04-2022'!I93+'05-2022'!I93+'06-2022'!I93+'07-2022'!I93+'08-2022'!I93+'09-2022'!I93+'10-2022'!I93+'11-2022'!I93+'12-2022'!I93</f>
        <v>128.7</v>
      </c>
      <c r="J93" s="23">
        <f>+'01-2022'!J93+'02-2022'!J93+'03-2022'!J93+'04-2022'!J93+'05-2022'!J93+'06-2022'!J93+'07-2022'!J93+'08-2022'!J93+'09-2022'!J93+'10-2022'!J93+'11-2022'!J93+'12-2022'!J93</f>
        <v>12741.3</v>
      </c>
      <c r="K93" s="23">
        <f>+'01-2022'!K93+'02-2022'!K93+'03-2022'!K93+'04-2022'!K93+'05-2022'!K93+'06-2022'!K93+'07-2022'!K93+'08-2022'!K93+'09-2022'!K93+'10-2022'!K93+'11-2022'!K93+'12-2022'!K93</f>
        <v>1948378.98</v>
      </c>
      <c r="L93" s="23">
        <f>+'01-2022'!L93+'02-2022'!L93+'03-2022'!L93+'04-2022'!L93+'05-2022'!L93+'06-2022'!L93+'07-2022'!L93+'08-2022'!L93+'09-2022'!L93+'10-2022'!L93+'11-2022'!L93+'12-2022'!L93</f>
        <v>411288.49</v>
      </c>
      <c r="M93" s="23">
        <f>+'01-2022'!M93+'02-2022'!M93+'03-2022'!M93+'04-2022'!M93+'05-2022'!M93+'06-2022'!M93+'07-2022'!M93+'08-2022'!M93+'09-2022'!M93+'10-2022'!M93+'11-2022'!M93+'12-2022'!M93</f>
        <v>1537090.4900000002</v>
      </c>
      <c r="N93" s="31">
        <f t="shared" si="1"/>
        <v>1590782.5900000003</v>
      </c>
    </row>
    <row r="94" spans="1:14" ht="12.75">
      <c r="A94" s="9">
        <f>+'01-2022'!A94</f>
        <v>83</v>
      </c>
      <c r="B94" s="22" t="str">
        <f>+'01-2022'!B94</f>
        <v>EDEIA</v>
      </c>
      <c r="C94" s="26">
        <f>+IF(ISERROR(('01-2022'!C94+'02-2022'!C94+'03-2022'!C94+'04-2022'!C94+'05-2022'!C94+'06-2022'!C94+'07-2022'!C94+'08-2022'!C94+'09-2022'!C94+'10-2022'!C94+'11-2022'!C94+'12-2022'!C94)/COUNTA('01-2022'!C94,'02-2022'!C94,'03-2022'!C94,'04-2022'!C94,'05-2022'!C94,'06-2022'!C94,'07-2022'!C94,'08-2022'!C94,'09-2022'!C94,'10-2022'!C94,'11-2022'!C94,'12-2022'!C94)),"",('01-2022'!C94+'02-2022'!C94+'03-2022'!C94+'04-2022'!C94+'05-2022'!C94+'06-2022'!C94+'07-2022'!C94+'08-2022'!C94+'09-2022'!C94+'10-2022'!C94+'11-2022'!C94+'12-2022'!C94)/COUNTA('01-2022'!C94,'02-2022'!C94,'03-2022'!C94,'04-2022'!C94,'05-2022'!C94,'06-2022'!C94,'07-2022'!C94,'08-2022'!C94,'09-2022'!C94,'10-2022'!C94,'11-2022'!C94,'12-2022'!C94))</f>
        <v>0.51433032331275</v>
      </c>
      <c r="D94" s="23">
        <f>+'01-2022'!D94+'02-2022'!D94+'03-2022'!D94+'04-2022'!D94+'05-2022'!D94+'06-2022'!D94+'07-2022'!D94+'08-2022'!D94+'09-2022'!D94+'10-2022'!D94+'11-2022'!D94+'12-2022'!D94</f>
        <v>320987.37</v>
      </c>
      <c r="E94" s="23">
        <f>+'01-2022'!E94+'02-2022'!E94+'03-2022'!E94+'04-2022'!E94+'05-2022'!E94+'06-2022'!E94+'07-2022'!E94+'08-2022'!E94+'09-2022'!E94+'10-2022'!E94+'11-2022'!E94+'12-2022'!E94</f>
        <v>58541.81</v>
      </c>
      <c r="F94" s="23">
        <f>+'01-2022'!F94+'02-2022'!F94+'03-2022'!F94+'04-2022'!F94+'05-2022'!F94+'06-2022'!F94+'07-2022'!F94+'08-2022'!F94+'09-2022'!F94+'10-2022'!F94+'11-2022'!F94+'12-2022'!F94</f>
        <v>262445.56</v>
      </c>
      <c r="G94" s="23">
        <f>+'01-2022'!G94+'02-2022'!G94+'03-2022'!G94+'04-2022'!G94+'05-2022'!G94+'06-2022'!G94+'07-2022'!G94+'08-2022'!G94+'09-2022'!G94+'10-2022'!G94+'11-2022'!G94+'12-2022'!G94</f>
        <v>35428.24</v>
      </c>
      <c r="H94" s="23">
        <f>+'01-2022'!H94+'02-2022'!H94+'03-2022'!H94+'04-2022'!H94+'05-2022'!H94+'06-2022'!H94+'07-2022'!H94+'08-2022'!H94+'09-2022'!H94+'10-2022'!H94+'11-2022'!H94+'12-2022'!H94</f>
        <v>7085.65</v>
      </c>
      <c r="I94" s="23">
        <f>+'01-2022'!I94+'02-2022'!I94+'03-2022'!I94+'04-2022'!I94+'05-2022'!I94+'06-2022'!I94+'07-2022'!I94+'08-2022'!I94+'09-2022'!I94+'10-2022'!I94+'11-2022'!I94+'12-2022'!I94</f>
        <v>283.43</v>
      </c>
      <c r="J94" s="23">
        <f>+'01-2022'!J94+'02-2022'!J94+'03-2022'!J94+'04-2022'!J94+'05-2022'!J94+'06-2022'!J94+'07-2022'!J94+'08-2022'!J94+'09-2022'!J94+'10-2022'!J94+'11-2022'!J94+'12-2022'!J94</f>
        <v>28059.16</v>
      </c>
      <c r="K94" s="23">
        <f>+'01-2022'!K94+'02-2022'!K94+'03-2022'!K94+'04-2022'!K94+'05-2022'!K94+'06-2022'!K94+'07-2022'!K94+'08-2022'!K94+'09-2022'!K94+'10-2022'!K94+'11-2022'!K94+'12-2022'!K94</f>
        <v>4290839.5</v>
      </c>
      <c r="L94" s="23">
        <f>+'01-2022'!L94+'02-2022'!L94+'03-2022'!L94+'04-2022'!L94+'05-2022'!L94+'06-2022'!L94+'07-2022'!L94+'08-2022'!L94+'09-2022'!L94+'10-2022'!L94+'11-2022'!L94+'12-2022'!L94</f>
        <v>905822.78</v>
      </c>
      <c r="M94" s="23">
        <f>+'01-2022'!M94+'02-2022'!M94+'03-2022'!M94+'04-2022'!M94+'05-2022'!M94+'06-2022'!M94+'07-2022'!M94+'08-2022'!M94+'09-2022'!M94+'10-2022'!M94+'11-2022'!M94+'12-2022'!M94</f>
        <v>3385016.7199999997</v>
      </c>
      <c r="N94" s="31">
        <f t="shared" si="1"/>
        <v>3675521.4399999995</v>
      </c>
    </row>
    <row r="95" spans="1:14" ht="12.75">
      <c r="A95" s="9">
        <f>+'01-2022'!A95</f>
        <v>84</v>
      </c>
      <c r="B95" s="22" t="str">
        <f>+'01-2022'!B95</f>
        <v>ESTRELA DO NORTE</v>
      </c>
      <c r="C95" s="26">
        <f>+IF(ISERROR(('01-2022'!C95+'02-2022'!C95+'03-2022'!C95+'04-2022'!C95+'05-2022'!C95+'06-2022'!C95+'07-2022'!C95+'08-2022'!C95+'09-2022'!C95+'10-2022'!C95+'11-2022'!C95+'12-2022'!C95)/COUNTA('01-2022'!C95,'02-2022'!C95,'03-2022'!C95,'04-2022'!C95,'05-2022'!C95,'06-2022'!C95,'07-2022'!C95,'08-2022'!C95,'09-2022'!C95,'10-2022'!C95,'11-2022'!C95,'12-2022'!C95)),"",('01-2022'!C95+'02-2022'!C95+'03-2022'!C95+'04-2022'!C95+'05-2022'!C95+'06-2022'!C95+'07-2022'!C95+'08-2022'!C95+'09-2022'!C95+'10-2022'!C95+'11-2022'!C95+'12-2022'!C95)/COUNTA('01-2022'!C95,'02-2022'!C95,'03-2022'!C95,'04-2022'!C95,'05-2022'!C95,'06-2022'!C95,'07-2022'!C95,'08-2022'!C95,'09-2022'!C95,'10-2022'!C95,'11-2022'!C95,'12-2022'!C95))</f>
        <v>0.056612831018017</v>
      </c>
      <c r="D95" s="23">
        <f>+'01-2022'!D95+'02-2022'!D95+'03-2022'!D95+'04-2022'!D95+'05-2022'!D95+'06-2022'!D95+'07-2022'!D95+'08-2022'!D95+'09-2022'!D95+'10-2022'!D95+'11-2022'!D95+'12-2022'!D95</f>
        <v>28685.350000000002</v>
      </c>
      <c r="E95" s="23">
        <f>+'01-2022'!E95+'02-2022'!E95+'03-2022'!E95+'04-2022'!E95+'05-2022'!E95+'06-2022'!E95+'07-2022'!E95+'08-2022'!E95+'09-2022'!E95+'10-2022'!E95+'11-2022'!E95+'12-2022'!E95</f>
        <v>5816.88</v>
      </c>
      <c r="F95" s="23">
        <f>+'01-2022'!F95+'02-2022'!F95+'03-2022'!F95+'04-2022'!F95+'05-2022'!F95+'06-2022'!F95+'07-2022'!F95+'08-2022'!F95+'09-2022'!F95+'10-2022'!F95+'11-2022'!F95+'12-2022'!F95</f>
        <v>22868.47</v>
      </c>
      <c r="G95" s="23">
        <f>+'01-2022'!G95+'02-2022'!G95+'03-2022'!G95+'04-2022'!G95+'05-2022'!G95+'06-2022'!G95+'07-2022'!G95+'08-2022'!G95+'09-2022'!G95+'10-2022'!G95+'11-2022'!G95+'12-2022'!G95</f>
        <v>3899.63</v>
      </c>
      <c r="H95" s="23">
        <f>+'01-2022'!H95+'02-2022'!H95+'03-2022'!H95+'04-2022'!H95+'05-2022'!H95+'06-2022'!H95+'07-2022'!H95+'08-2022'!H95+'09-2022'!H95+'10-2022'!H95+'11-2022'!H95+'12-2022'!H95</f>
        <v>779.9300000000001</v>
      </c>
      <c r="I95" s="23">
        <f>+'01-2022'!I95+'02-2022'!I95+'03-2022'!I95+'04-2022'!I95+'05-2022'!I95+'06-2022'!I95+'07-2022'!I95+'08-2022'!I95+'09-2022'!I95+'10-2022'!I95+'11-2022'!I95+'12-2022'!I95</f>
        <v>31.2</v>
      </c>
      <c r="J95" s="23">
        <f>+'01-2022'!J95+'02-2022'!J95+'03-2022'!J95+'04-2022'!J95+'05-2022'!J95+'06-2022'!J95+'07-2022'!J95+'08-2022'!J95+'09-2022'!J95+'10-2022'!J95+'11-2022'!J95+'12-2022'!J95</f>
        <v>3088.5</v>
      </c>
      <c r="K95" s="23">
        <f>+'01-2022'!K95+'02-2022'!K95+'03-2022'!K95+'04-2022'!K95+'05-2022'!K95+'06-2022'!K95+'07-2022'!K95+'08-2022'!K95+'09-2022'!K95+'10-2022'!K95+'11-2022'!K95+'12-2022'!K95</f>
        <v>473077.02</v>
      </c>
      <c r="L95" s="23">
        <f>+'01-2022'!L95+'02-2022'!L95+'03-2022'!L95+'04-2022'!L95+'05-2022'!L95+'06-2022'!L95+'07-2022'!L95+'08-2022'!L95+'09-2022'!L95+'10-2022'!L95+'11-2022'!L95+'12-2022'!L95</f>
        <v>100446.54999999999</v>
      </c>
      <c r="M95" s="23">
        <f>+'01-2022'!M95+'02-2022'!M95+'03-2022'!M95+'04-2022'!M95+'05-2022'!M95+'06-2022'!M95+'07-2022'!M95+'08-2022'!M95+'09-2022'!M95+'10-2022'!M95+'11-2022'!M95+'12-2022'!M95</f>
        <v>372630.47</v>
      </c>
      <c r="N95" s="31">
        <f t="shared" si="1"/>
        <v>398587.43999999994</v>
      </c>
    </row>
    <row r="96" spans="1:14" ht="12.75">
      <c r="A96" s="9">
        <f>+'01-2022'!A96</f>
        <v>85</v>
      </c>
      <c r="B96" s="22" t="str">
        <f>+'01-2022'!B96</f>
        <v>FAINA</v>
      </c>
      <c r="C96" s="26">
        <f>+IF(ISERROR(('01-2022'!C96+'02-2022'!C96+'03-2022'!C96+'04-2022'!C96+'05-2022'!C96+'06-2022'!C96+'07-2022'!C96+'08-2022'!C96+'09-2022'!C96+'10-2022'!C96+'11-2022'!C96+'12-2022'!C96)/COUNTA('01-2022'!C96,'02-2022'!C96,'03-2022'!C96,'04-2022'!C96,'05-2022'!C96,'06-2022'!C96,'07-2022'!C96,'08-2022'!C96,'09-2022'!C96,'10-2022'!C96,'11-2022'!C96,'12-2022'!C96)),"",('01-2022'!C96+'02-2022'!C96+'03-2022'!C96+'04-2022'!C96+'05-2022'!C96+'06-2022'!C96+'07-2022'!C96+'08-2022'!C96+'09-2022'!C96+'10-2022'!C96+'11-2022'!C96+'12-2022'!C96)/COUNTA('01-2022'!C96,'02-2022'!C96,'03-2022'!C96,'04-2022'!C96,'05-2022'!C96,'06-2022'!C96,'07-2022'!C96,'08-2022'!C96,'09-2022'!C96,'10-2022'!C96,'11-2022'!C96,'12-2022'!C96))</f>
        <v>0.203872764127382</v>
      </c>
      <c r="D96" s="23">
        <f>+'01-2022'!D96+'02-2022'!D96+'03-2022'!D96+'04-2022'!D96+'05-2022'!D96+'06-2022'!D96+'07-2022'!D96+'08-2022'!D96+'09-2022'!D96+'10-2022'!D96+'11-2022'!D96+'12-2022'!D96</f>
        <v>46323.34</v>
      </c>
      <c r="E96" s="23">
        <f>+'01-2022'!E96+'02-2022'!E96+'03-2022'!E96+'04-2022'!E96+'05-2022'!E96+'06-2022'!E96+'07-2022'!E96+'08-2022'!E96+'09-2022'!E96+'10-2022'!E96+'11-2022'!E96+'12-2022'!E96</f>
        <v>9110.41</v>
      </c>
      <c r="F96" s="23">
        <f>+'01-2022'!F96+'02-2022'!F96+'03-2022'!F96+'04-2022'!F96+'05-2022'!F96+'06-2022'!F96+'07-2022'!F96+'08-2022'!F96+'09-2022'!F96+'10-2022'!F96+'11-2022'!F96+'12-2022'!F96</f>
        <v>37212.93</v>
      </c>
      <c r="G96" s="23">
        <f>+'01-2022'!G96+'02-2022'!G96+'03-2022'!G96+'04-2022'!G96+'05-2022'!G96+'06-2022'!G96+'07-2022'!G96+'08-2022'!G96+'09-2022'!G96+'10-2022'!G96+'11-2022'!G96+'12-2022'!G96</f>
        <v>14043.23</v>
      </c>
      <c r="H96" s="23">
        <f>+'01-2022'!H96+'02-2022'!H96+'03-2022'!H96+'04-2022'!H96+'05-2022'!H96+'06-2022'!H96+'07-2022'!H96+'08-2022'!H96+'09-2022'!H96+'10-2022'!H96+'11-2022'!H96+'12-2022'!H96</f>
        <v>2808.65</v>
      </c>
      <c r="I96" s="23">
        <f>+'01-2022'!I96+'02-2022'!I96+'03-2022'!I96+'04-2022'!I96+'05-2022'!I96+'06-2022'!I96+'07-2022'!I96+'08-2022'!I96+'09-2022'!I96+'10-2022'!I96+'11-2022'!I96+'12-2022'!I96</f>
        <v>112.35</v>
      </c>
      <c r="J96" s="23">
        <f>+'01-2022'!J96+'02-2022'!J96+'03-2022'!J96+'04-2022'!J96+'05-2022'!J96+'06-2022'!J96+'07-2022'!J96+'08-2022'!J96+'09-2022'!J96+'10-2022'!J96+'11-2022'!J96+'12-2022'!J96</f>
        <v>11122.23</v>
      </c>
      <c r="K96" s="23">
        <f>+'01-2022'!K96+'02-2022'!K96+'03-2022'!K96+'04-2022'!K96+'05-2022'!K96+'06-2022'!K96+'07-2022'!K96+'08-2022'!K96+'09-2022'!K96+'10-2022'!K96+'11-2022'!K96+'12-2022'!K96</f>
        <v>1700446.99</v>
      </c>
      <c r="L96" s="23">
        <f>+'01-2022'!L96+'02-2022'!L96+'03-2022'!L96+'04-2022'!L96+'05-2022'!L96+'06-2022'!L96+'07-2022'!L96+'08-2022'!L96+'09-2022'!L96+'10-2022'!L96+'11-2022'!L96+'12-2022'!L96</f>
        <v>358696.11</v>
      </c>
      <c r="M96" s="23">
        <f>+'01-2022'!M96+'02-2022'!M96+'03-2022'!M96+'04-2022'!M96+'05-2022'!M96+'06-2022'!M96+'07-2022'!M96+'08-2022'!M96+'09-2022'!M96+'10-2022'!M96+'11-2022'!M96+'12-2022'!M96</f>
        <v>1341750.88</v>
      </c>
      <c r="N96" s="31">
        <f t="shared" si="1"/>
        <v>1390086.0399999998</v>
      </c>
    </row>
    <row r="97" spans="1:14" ht="12.75">
      <c r="A97" s="9">
        <f>+'01-2022'!A97</f>
        <v>86</v>
      </c>
      <c r="B97" s="22" t="str">
        <f>+'01-2022'!B97</f>
        <v>FAZENDA NOVA</v>
      </c>
      <c r="C97" s="26">
        <f>+IF(ISERROR(('01-2022'!C97+'02-2022'!C97+'03-2022'!C97+'04-2022'!C97+'05-2022'!C97+'06-2022'!C97+'07-2022'!C97+'08-2022'!C97+'09-2022'!C97+'10-2022'!C97+'11-2022'!C97+'12-2022'!C97)/COUNTA('01-2022'!C97,'02-2022'!C97,'03-2022'!C97,'04-2022'!C97,'05-2022'!C97,'06-2022'!C97,'07-2022'!C97,'08-2022'!C97,'09-2022'!C97,'10-2022'!C97,'11-2022'!C97,'12-2022'!C97)),"",('01-2022'!C97+'02-2022'!C97+'03-2022'!C97+'04-2022'!C97+'05-2022'!C97+'06-2022'!C97+'07-2022'!C97+'08-2022'!C97+'09-2022'!C97+'10-2022'!C97+'11-2022'!C97+'12-2022'!C97)/COUNTA('01-2022'!C97,'02-2022'!C97,'03-2022'!C97,'04-2022'!C97,'05-2022'!C97,'06-2022'!C97,'07-2022'!C97,'08-2022'!C97,'09-2022'!C97,'10-2022'!C97,'11-2022'!C97,'12-2022'!C97))</f>
        <v>0.093462566551977</v>
      </c>
      <c r="D97" s="23">
        <f>+'01-2022'!D97+'02-2022'!D97+'03-2022'!D97+'04-2022'!D97+'05-2022'!D97+'06-2022'!D97+'07-2022'!D97+'08-2022'!D97+'09-2022'!D97+'10-2022'!D97+'11-2022'!D97+'12-2022'!D97</f>
        <v>45270.04</v>
      </c>
      <c r="E97" s="23">
        <f>+'01-2022'!E97+'02-2022'!E97+'03-2022'!E97+'04-2022'!E97+'05-2022'!E97+'06-2022'!E97+'07-2022'!E97+'08-2022'!E97+'09-2022'!E97+'10-2022'!E97+'11-2022'!E97+'12-2022'!E97</f>
        <v>8993.42</v>
      </c>
      <c r="F97" s="23">
        <f>+'01-2022'!F97+'02-2022'!F97+'03-2022'!F97+'04-2022'!F97+'05-2022'!F97+'06-2022'!F97+'07-2022'!F97+'08-2022'!F97+'09-2022'!F97+'10-2022'!F97+'11-2022'!F97+'12-2022'!F97</f>
        <v>36276.62</v>
      </c>
      <c r="G97" s="23">
        <f>+'01-2022'!G97+'02-2022'!G97+'03-2022'!G97+'04-2022'!G97+'05-2022'!G97+'06-2022'!G97+'07-2022'!G97+'08-2022'!G97+'09-2022'!G97+'10-2022'!G97+'11-2022'!G97+'12-2022'!G97</f>
        <v>6437.91</v>
      </c>
      <c r="H97" s="23">
        <f>+'01-2022'!H97+'02-2022'!H97+'03-2022'!H97+'04-2022'!H97+'05-2022'!H97+'06-2022'!H97+'07-2022'!H97+'08-2022'!H97+'09-2022'!H97+'10-2022'!H97+'11-2022'!H97+'12-2022'!H97</f>
        <v>1287.58</v>
      </c>
      <c r="I97" s="23">
        <f>+'01-2022'!I97+'02-2022'!I97+'03-2022'!I97+'04-2022'!I97+'05-2022'!I97+'06-2022'!I97+'07-2022'!I97+'08-2022'!I97+'09-2022'!I97+'10-2022'!I97+'11-2022'!I97+'12-2022'!I97</f>
        <v>51.5</v>
      </c>
      <c r="J97" s="23">
        <f>+'01-2022'!J97+'02-2022'!J97+'03-2022'!J97+'04-2022'!J97+'05-2022'!J97+'06-2022'!J97+'07-2022'!J97+'08-2022'!J97+'09-2022'!J97+'10-2022'!J97+'11-2022'!J97+'12-2022'!J97</f>
        <v>5098.83</v>
      </c>
      <c r="K97" s="23">
        <f>+'01-2022'!K97+'02-2022'!K97+'03-2022'!K97+'04-2022'!K97+'05-2022'!K97+'06-2022'!K97+'07-2022'!K97+'08-2022'!K97+'09-2022'!K97+'10-2022'!K97+'11-2022'!K97+'12-2022'!K97</f>
        <v>780914.23</v>
      </c>
      <c r="L97" s="23">
        <f>+'01-2022'!L97+'02-2022'!L97+'03-2022'!L97+'04-2022'!L97+'05-2022'!L97+'06-2022'!L97+'07-2022'!L97+'08-2022'!L97+'09-2022'!L97+'10-2022'!L97+'11-2022'!L97+'12-2022'!L97</f>
        <v>165740.27</v>
      </c>
      <c r="M97" s="23">
        <f>+'01-2022'!M97+'02-2022'!M97+'03-2022'!M97+'04-2022'!M97+'05-2022'!M97+'06-2022'!M97+'07-2022'!M97+'08-2022'!M97+'09-2022'!M97+'10-2022'!M97+'11-2022'!M97+'12-2022'!M97</f>
        <v>615173.96</v>
      </c>
      <c r="N97" s="31">
        <f t="shared" si="1"/>
        <v>656549.4099999999</v>
      </c>
    </row>
    <row r="98" spans="1:14" ht="12.75">
      <c r="A98" s="9">
        <f>+'01-2022'!A98</f>
        <v>87</v>
      </c>
      <c r="B98" s="22" t="str">
        <f>+'01-2022'!B98</f>
        <v>FIRMINOPOLIS</v>
      </c>
      <c r="C98" s="26">
        <f>+IF(ISERROR(('01-2022'!C98+'02-2022'!C98+'03-2022'!C98+'04-2022'!C98+'05-2022'!C98+'06-2022'!C98+'07-2022'!C98+'08-2022'!C98+'09-2022'!C98+'10-2022'!C98+'11-2022'!C98+'12-2022'!C98)/COUNTA('01-2022'!C98,'02-2022'!C98,'03-2022'!C98,'04-2022'!C98,'05-2022'!C98,'06-2022'!C98,'07-2022'!C98,'08-2022'!C98,'09-2022'!C98,'10-2022'!C98,'11-2022'!C98,'12-2022'!C98)),"",('01-2022'!C98+'02-2022'!C98+'03-2022'!C98+'04-2022'!C98+'05-2022'!C98+'06-2022'!C98+'07-2022'!C98+'08-2022'!C98+'09-2022'!C98+'10-2022'!C98+'11-2022'!C98+'12-2022'!C98)/COUNTA('01-2022'!C98,'02-2022'!C98,'03-2022'!C98,'04-2022'!C98,'05-2022'!C98,'06-2022'!C98,'07-2022'!C98,'08-2022'!C98,'09-2022'!C98,'10-2022'!C98,'11-2022'!C98,'12-2022'!C98))</f>
        <v>0.135811727650846</v>
      </c>
      <c r="D98" s="23">
        <f>+'01-2022'!D98+'02-2022'!D98+'03-2022'!D98+'04-2022'!D98+'05-2022'!D98+'06-2022'!D98+'07-2022'!D98+'08-2022'!D98+'09-2022'!D98+'10-2022'!D98+'11-2022'!D98+'12-2022'!D98</f>
        <v>112560.07</v>
      </c>
      <c r="E98" s="23">
        <f>+'01-2022'!E98+'02-2022'!E98+'03-2022'!E98+'04-2022'!E98+'05-2022'!E98+'06-2022'!E98+'07-2022'!E98+'08-2022'!E98+'09-2022'!E98+'10-2022'!E98+'11-2022'!E98+'12-2022'!E98</f>
        <v>21839.71</v>
      </c>
      <c r="F98" s="23">
        <f>+'01-2022'!F98+'02-2022'!F98+'03-2022'!F98+'04-2022'!F98+'05-2022'!F98+'06-2022'!F98+'07-2022'!F98+'08-2022'!F98+'09-2022'!F98+'10-2022'!F98+'11-2022'!F98+'12-2022'!F98</f>
        <v>90720.35999999999</v>
      </c>
      <c r="G98" s="23">
        <f>+'01-2022'!G98+'02-2022'!G98+'03-2022'!G98+'04-2022'!G98+'05-2022'!G98+'06-2022'!G98+'07-2022'!G98+'08-2022'!G98+'09-2022'!G98+'10-2022'!G98+'11-2022'!G98+'12-2022'!G98</f>
        <v>9355.009999999998</v>
      </c>
      <c r="H98" s="23">
        <f>+'01-2022'!H98+'02-2022'!H98+'03-2022'!H98+'04-2022'!H98+'05-2022'!H98+'06-2022'!H98+'07-2022'!H98+'08-2022'!H98+'09-2022'!H98+'10-2022'!H98+'11-2022'!H98+'12-2022'!H98</f>
        <v>1871</v>
      </c>
      <c r="I98" s="23">
        <f>+'01-2022'!I98+'02-2022'!I98+'03-2022'!I98+'04-2022'!I98+'05-2022'!I98+'06-2022'!I98+'07-2022'!I98+'08-2022'!I98+'09-2022'!I98+'10-2022'!I98+'11-2022'!I98+'12-2022'!I98</f>
        <v>74.84</v>
      </c>
      <c r="J98" s="23">
        <f>+'01-2022'!J98+'02-2022'!J98+'03-2022'!J98+'04-2022'!J98+'05-2022'!J98+'06-2022'!J98+'07-2022'!J98+'08-2022'!J98+'09-2022'!J98+'10-2022'!J98+'11-2022'!J98+'12-2022'!J98</f>
        <v>7409.17</v>
      </c>
      <c r="K98" s="23">
        <f>+'01-2022'!K98+'02-2022'!K98+'03-2022'!K98+'04-2022'!K98+'05-2022'!K98+'06-2022'!K98+'07-2022'!K98+'08-2022'!K98+'09-2022'!K98+'10-2022'!K98+'11-2022'!K98+'12-2022'!K98</f>
        <v>1133321.04</v>
      </c>
      <c r="L98" s="23">
        <f>+'01-2022'!L98+'02-2022'!L98+'03-2022'!L98+'04-2022'!L98+'05-2022'!L98+'06-2022'!L98+'07-2022'!L98+'08-2022'!L98+'09-2022'!L98+'10-2022'!L98+'11-2022'!L98+'12-2022'!L98</f>
        <v>239474.14</v>
      </c>
      <c r="M98" s="23">
        <f>+'01-2022'!M98+'02-2022'!M98+'03-2022'!M98+'04-2022'!M98+'05-2022'!M98+'06-2022'!M98+'07-2022'!M98+'08-2022'!M98+'09-2022'!M98+'10-2022'!M98+'11-2022'!M98+'12-2022'!M98</f>
        <v>893846.8999999999</v>
      </c>
      <c r="N98" s="31">
        <f t="shared" si="1"/>
        <v>991976.4299999999</v>
      </c>
    </row>
    <row r="99" spans="1:14" ht="12.75">
      <c r="A99" s="9">
        <f>+'01-2022'!A99</f>
        <v>88</v>
      </c>
      <c r="B99" s="22" t="str">
        <f>+'01-2022'!B99</f>
        <v>FLORES DE GOIAS</v>
      </c>
      <c r="C99" s="26">
        <f>+IF(ISERROR(('01-2022'!C99+'02-2022'!C99+'03-2022'!C99+'04-2022'!C99+'05-2022'!C99+'06-2022'!C99+'07-2022'!C99+'08-2022'!C99+'09-2022'!C99+'10-2022'!C99+'11-2022'!C99+'12-2022'!C99)/COUNTA('01-2022'!C99,'02-2022'!C99,'03-2022'!C99,'04-2022'!C99,'05-2022'!C99,'06-2022'!C99,'07-2022'!C99,'08-2022'!C99,'09-2022'!C99,'10-2022'!C99,'11-2022'!C99,'12-2022'!C99)),"",('01-2022'!C99+'02-2022'!C99+'03-2022'!C99+'04-2022'!C99+'05-2022'!C99+'06-2022'!C99+'07-2022'!C99+'08-2022'!C99+'09-2022'!C99+'10-2022'!C99+'11-2022'!C99+'12-2022'!C99)/COUNTA('01-2022'!C99,'02-2022'!C99,'03-2022'!C99,'04-2022'!C99,'05-2022'!C99,'06-2022'!C99,'07-2022'!C99,'08-2022'!C99,'09-2022'!C99,'10-2022'!C99,'11-2022'!C99,'12-2022'!C99))</f>
        <v>0.141302056966649</v>
      </c>
      <c r="D99" s="23">
        <f>+'01-2022'!D99+'02-2022'!D99+'03-2022'!D99+'04-2022'!D99+'05-2022'!D99+'06-2022'!D99+'07-2022'!D99+'08-2022'!D99+'09-2022'!D99+'10-2022'!D99+'11-2022'!D99+'12-2022'!D99</f>
        <v>23927.870000000003</v>
      </c>
      <c r="E99" s="23">
        <f>+'01-2022'!E99+'02-2022'!E99+'03-2022'!E99+'04-2022'!E99+'05-2022'!E99+'06-2022'!E99+'07-2022'!E99+'08-2022'!E99+'09-2022'!E99+'10-2022'!E99+'11-2022'!E99+'12-2022'!E99</f>
        <v>3896.14</v>
      </c>
      <c r="F99" s="23">
        <f>+'01-2022'!F99+'02-2022'!F99+'03-2022'!F99+'04-2022'!F99+'05-2022'!F99+'06-2022'!F99+'07-2022'!F99+'08-2022'!F99+'09-2022'!F99+'10-2022'!F99+'11-2022'!F99+'12-2022'!F99</f>
        <v>20031.73</v>
      </c>
      <c r="G99" s="23">
        <f>+'01-2022'!G99+'02-2022'!G99+'03-2022'!G99+'04-2022'!G99+'05-2022'!G99+'06-2022'!G99+'07-2022'!G99+'08-2022'!G99+'09-2022'!G99+'10-2022'!G99+'11-2022'!G99+'12-2022'!G99</f>
        <v>9733.220000000001</v>
      </c>
      <c r="H99" s="23">
        <f>+'01-2022'!H99+'02-2022'!H99+'03-2022'!H99+'04-2022'!H99+'05-2022'!H99+'06-2022'!H99+'07-2022'!H99+'08-2022'!H99+'09-2022'!H99+'10-2022'!H99+'11-2022'!H99+'12-2022'!H99</f>
        <v>1946.65</v>
      </c>
      <c r="I99" s="23">
        <f>+'01-2022'!I99+'02-2022'!I99+'03-2022'!I99+'04-2022'!I99+'05-2022'!I99+'06-2022'!I99+'07-2022'!I99+'08-2022'!I99+'09-2022'!I99+'10-2022'!I99+'11-2022'!I99+'12-2022'!I99</f>
        <v>77.87</v>
      </c>
      <c r="J99" s="23">
        <f>+'01-2022'!J99+'02-2022'!J99+'03-2022'!J99+'04-2022'!J99+'05-2022'!J99+'06-2022'!J99+'07-2022'!J99+'08-2022'!J99+'09-2022'!J99+'10-2022'!J99+'11-2022'!J99+'12-2022'!J99</f>
        <v>7708.700000000001</v>
      </c>
      <c r="K99" s="23">
        <f>+'01-2022'!K99+'02-2022'!K99+'03-2022'!K99+'04-2022'!K99+'05-2022'!K99+'06-2022'!K99+'07-2022'!K99+'08-2022'!K99+'09-2022'!K99+'10-2022'!K99+'11-2022'!K99+'12-2022'!K99</f>
        <v>1174117.87</v>
      </c>
      <c r="L99" s="23">
        <f>+'01-2022'!L99+'02-2022'!L99+'03-2022'!L99+'04-2022'!L99+'05-2022'!L99+'06-2022'!L99+'07-2022'!L99+'08-2022'!L99+'09-2022'!L99+'10-2022'!L99+'11-2022'!L99+'12-2022'!L99</f>
        <v>244383.03</v>
      </c>
      <c r="M99" s="23">
        <f>+'01-2022'!M99+'02-2022'!M99+'03-2022'!M99+'04-2022'!M99+'05-2022'!M99+'06-2022'!M99+'07-2022'!M99+'08-2022'!M99+'09-2022'!M99+'10-2022'!M99+'11-2022'!M99+'12-2022'!M99</f>
        <v>929734.8400000001</v>
      </c>
      <c r="N99" s="31">
        <f t="shared" si="1"/>
        <v>957475.2700000001</v>
      </c>
    </row>
    <row r="100" spans="1:14" ht="12.75">
      <c r="A100" s="9">
        <f>+'01-2022'!A100</f>
        <v>89</v>
      </c>
      <c r="B100" s="22" t="str">
        <f>+'01-2022'!B100</f>
        <v>FORMOSA</v>
      </c>
      <c r="C100" s="26">
        <f>+IF(ISERROR(('01-2022'!C100+'02-2022'!C100+'03-2022'!C100+'04-2022'!C100+'05-2022'!C100+'06-2022'!C100+'07-2022'!C100+'08-2022'!C100+'09-2022'!C100+'10-2022'!C100+'11-2022'!C100+'12-2022'!C100)/COUNTA('01-2022'!C100,'02-2022'!C100,'03-2022'!C100,'04-2022'!C100,'05-2022'!C100,'06-2022'!C100,'07-2022'!C100,'08-2022'!C100,'09-2022'!C100,'10-2022'!C100,'11-2022'!C100,'12-2022'!C100)),"",('01-2022'!C100+'02-2022'!C100+'03-2022'!C100+'04-2022'!C100+'05-2022'!C100+'06-2022'!C100+'07-2022'!C100+'08-2022'!C100+'09-2022'!C100+'10-2022'!C100+'11-2022'!C100+'12-2022'!C100)/COUNTA('01-2022'!C100,'02-2022'!C100,'03-2022'!C100,'04-2022'!C100,'05-2022'!C100,'06-2022'!C100,'07-2022'!C100,'08-2022'!C100,'09-2022'!C100,'10-2022'!C100,'11-2022'!C100,'12-2022'!C100))</f>
        <v>1.00757786174885</v>
      </c>
      <c r="D100" s="23">
        <f>+'01-2022'!D100+'02-2022'!D100+'03-2022'!D100+'04-2022'!D100+'05-2022'!D100+'06-2022'!D100+'07-2022'!D100+'08-2022'!D100+'09-2022'!D100+'10-2022'!D100+'11-2022'!D100+'12-2022'!D100</f>
        <v>1577668.18</v>
      </c>
      <c r="E100" s="23">
        <f>+'01-2022'!E100+'02-2022'!E100+'03-2022'!E100+'04-2022'!E100+'05-2022'!E100+'06-2022'!E100+'07-2022'!E100+'08-2022'!E100+'09-2022'!E100+'10-2022'!E100+'11-2022'!E100+'12-2022'!E100</f>
        <v>295956.18</v>
      </c>
      <c r="F100" s="23">
        <f>+'01-2022'!F100+'02-2022'!F100+'03-2022'!F100+'04-2022'!F100+'05-2022'!F100+'06-2022'!F100+'07-2022'!F100+'08-2022'!F100+'09-2022'!F100+'10-2022'!F100+'11-2022'!F100+'12-2022'!F100</f>
        <v>1281712</v>
      </c>
      <c r="G100" s="23">
        <f>+'01-2022'!G100+'02-2022'!G100+'03-2022'!G100+'04-2022'!G100+'05-2022'!G100+'06-2022'!G100+'07-2022'!G100+'08-2022'!G100+'09-2022'!G100+'10-2022'!G100+'11-2022'!G100+'12-2022'!G100</f>
        <v>69404.22</v>
      </c>
      <c r="H100" s="23">
        <f>+'01-2022'!H100+'02-2022'!H100+'03-2022'!H100+'04-2022'!H100+'05-2022'!H100+'06-2022'!H100+'07-2022'!H100+'08-2022'!H100+'09-2022'!H100+'10-2022'!H100+'11-2022'!H100+'12-2022'!H100</f>
        <v>13880.84</v>
      </c>
      <c r="I100" s="23">
        <f>+'01-2022'!I100+'02-2022'!I100+'03-2022'!I100+'04-2022'!I100+'05-2022'!I100+'06-2022'!I100+'07-2022'!I100+'08-2022'!I100+'09-2022'!I100+'10-2022'!I100+'11-2022'!I100+'12-2022'!I100</f>
        <v>555.23</v>
      </c>
      <c r="J100" s="23">
        <f>+'01-2022'!J100+'02-2022'!J100+'03-2022'!J100+'04-2022'!J100+'05-2022'!J100+'06-2022'!J100+'07-2022'!J100+'08-2022'!J100+'09-2022'!J100+'10-2022'!J100+'11-2022'!J100+'12-2022'!J100</f>
        <v>54968.149999999994</v>
      </c>
      <c r="K100" s="23">
        <f>+'01-2022'!K100+'02-2022'!K100+'03-2022'!K100+'04-2022'!K100+'05-2022'!K100+'06-2022'!K100+'07-2022'!K100+'08-2022'!K100+'09-2022'!K100+'10-2022'!K100+'11-2022'!K100+'12-2022'!K100</f>
        <v>8404162.99</v>
      </c>
      <c r="L100" s="23">
        <f>+'01-2022'!L100+'02-2022'!L100+'03-2022'!L100+'04-2022'!L100+'05-2022'!L100+'06-2022'!L100+'07-2022'!L100+'08-2022'!L100+'09-2022'!L100+'10-2022'!L100+'11-2022'!L100+'12-2022'!L100</f>
        <v>1772964.06</v>
      </c>
      <c r="M100" s="23">
        <f>+'01-2022'!M100+'02-2022'!M100+'03-2022'!M100+'04-2022'!M100+'05-2022'!M100+'06-2022'!M100+'07-2022'!M100+'08-2022'!M100+'09-2022'!M100+'10-2022'!M100+'11-2022'!M100+'12-2022'!M100</f>
        <v>6631198.93</v>
      </c>
      <c r="N100" s="31">
        <f t="shared" si="1"/>
        <v>7967879.08</v>
      </c>
    </row>
    <row r="101" spans="1:14" ht="12.75">
      <c r="A101" s="9">
        <f>+'01-2022'!A101</f>
        <v>90</v>
      </c>
      <c r="B101" s="22" t="str">
        <f>+'01-2022'!B101</f>
        <v>FORMOSO</v>
      </c>
      <c r="C101" s="26">
        <f>+IF(ISERROR(('01-2022'!C101+'02-2022'!C101+'03-2022'!C101+'04-2022'!C101+'05-2022'!C101+'06-2022'!C101+'07-2022'!C101+'08-2022'!C101+'09-2022'!C101+'10-2022'!C101+'11-2022'!C101+'12-2022'!C101)/COUNTA('01-2022'!C101,'02-2022'!C101,'03-2022'!C101,'04-2022'!C101,'05-2022'!C101,'06-2022'!C101,'07-2022'!C101,'08-2022'!C101,'09-2022'!C101,'10-2022'!C101,'11-2022'!C101,'12-2022'!C101)),"",('01-2022'!C101+'02-2022'!C101+'03-2022'!C101+'04-2022'!C101+'05-2022'!C101+'06-2022'!C101+'07-2022'!C101+'08-2022'!C101+'09-2022'!C101+'10-2022'!C101+'11-2022'!C101+'12-2022'!C101)/COUNTA('01-2022'!C101,'02-2022'!C101,'03-2022'!C101,'04-2022'!C101,'05-2022'!C101,'06-2022'!C101,'07-2022'!C101,'08-2022'!C101,'09-2022'!C101,'10-2022'!C101,'11-2022'!C101,'12-2022'!C101))</f>
        <v>0.101589325926723</v>
      </c>
      <c r="D101" s="23">
        <f>+'01-2022'!D101+'02-2022'!D101+'03-2022'!D101+'04-2022'!D101+'05-2022'!D101+'06-2022'!D101+'07-2022'!D101+'08-2022'!D101+'09-2022'!D101+'10-2022'!D101+'11-2022'!D101+'12-2022'!D101</f>
        <v>39400.22</v>
      </c>
      <c r="E101" s="23">
        <f>+'01-2022'!E101+'02-2022'!E101+'03-2022'!E101+'04-2022'!E101+'05-2022'!E101+'06-2022'!E101+'07-2022'!E101+'08-2022'!E101+'09-2022'!E101+'10-2022'!E101+'11-2022'!E101+'12-2022'!E101</f>
        <v>7576.04</v>
      </c>
      <c r="F101" s="23">
        <f>+'01-2022'!F101+'02-2022'!F101+'03-2022'!F101+'04-2022'!F101+'05-2022'!F101+'06-2022'!F101+'07-2022'!F101+'08-2022'!F101+'09-2022'!F101+'10-2022'!F101+'11-2022'!F101+'12-2022'!F101</f>
        <v>31824.18</v>
      </c>
      <c r="G101" s="23">
        <f>+'01-2022'!G101+'02-2022'!G101+'03-2022'!G101+'04-2022'!G101+'05-2022'!G101+'06-2022'!G101+'07-2022'!G101+'08-2022'!G101+'09-2022'!G101+'10-2022'!G101+'11-2022'!G101+'12-2022'!G101</f>
        <v>6997.6900000000005</v>
      </c>
      <c r="H101" s="23">
        <f>+'01-2022'!H101+'02-2022'!H101+'03-2022'!H101+'04-2022'!H101+'05-2022'!H101+'06-2022'!H101+'07-2022'!H101+'08-2022'!H101+'09-2022'!H101+'10-2022'!H101+'11-2022'!H101+'12-2022'!H101</f>
        <v>1399.54</v>
      </c>
      <c r="I101" s="23">
        <f>+'01-2022'!I101+'02-2022'!I101+'03-2022'!I101+'04-2022'!I101+'05-2022'!I101+'06-2022'!I101+'07-2022'!I101+'08-2022'!I101+'09-2022'!I101+'10-2022'!I101+'11-2022'!I101+'12-2022'!I101</f>
        <v>55.980000000000004</v>
      </c>
      <c r="J101" s="23">
        <f>+'01-2022'!J101+'02-2022'!J101+'03-2022'!J101+'04-2022'!J101+'05-2022'!J101+'06-2022'!J101+'07-2022'!J101+'08-2022'!J101+'09-2022'!J101+'10-2022'!J101+'11-2022'!J101+'12-2022'!J101</f>
        <v>5542.17</v>
      </c>
      <c r="K101" s="23">
        <f>+'01-2022'!K101+'02-2022'!K101+'03-2022'!K101+'04-2022'!K101+'05-2022'!K101+'06-2022'!K101+'07-2022'!K101+'08-2022'!K101+'09-2022'!K101+'10-2022'!K101+'11-2022'!K101+'12-2022'!K101</f>
        <v>848549.45</v>
      </c>
      <c r="L101" s="23">
        <f>+'01-2022'!L101+'02-2022'!L101+'03-2022'!L101+'04-2022'!L101+'05-2022'!L101+'06-2022'!L101+'07-2022'!L101+'08-2022'!L101+'09-2022'!L101+'10-2022'!L101+'11-2022'!L101+'12-2022'!L101</f>
        <v>179897.95</v>
      </c>
      <c r="M101" s="23">
        <f>+'01-2022'!M101+'02-2022'!M101+'03-2022'!M101+'04-2022'!M101+'05-2022'!M101+'06-2022'!M101+'07-2022'!M101+'08-2022'!M101+'09-2022'!M101+'10-2022'!M101+'11-2022'!M101+'12-2022'!M101</f>
        <v>668651.5</v>
      </c>
      <c r="N101" s="31">
        <f t="shared" si="1"/>
        <v>706017.85</v>
      </c>
    </row>
    <row r="102" spans="1:14" ht="12.75">
      <c r="A102" s="9">
        <f>+'01-2022'!A102</f>
        <v>91</v>
      </c>
      <c r="B102" s="22" t="str">
        <f>+'01-2022'!B102</f>
        <v>GAMELEIRA DE GOIAS</v>
      </c>
      <c r="C102" s="26">
        <f>+IF(ISERROR(('01-2022'!C102+'02-2022'!C102+'03-2022'!C102+'04-2022'!C102+'05-2022'!C102+'06-2022'!C102+'07-2022'!C102+'08-2022'!C102+'09-2022'!C102+'10-2022'!C102+'11-2022'!C102+'12-2022'!C102)/COUNTA('01-2022'!C102,'02-2022'!C102,'03-2022'!C102,'04-2022'!C102,'05-2022'!C102,'06-2022'!C102,'07-2022'!C102,'08-2022'!C102,'09-2022'!C102,'10-2022'!C102,'11-2022'!C102,'12-2022'!C102)),"",('01-2022'!C102+'02-2022'!C102+'03-2022'!C102+'04-2022'!C102+'05-2022'!C102+'06-2022'!C102+'07-2022'!C102+'08-2022'!C102+'09-2022'!C102+'10-2022'!C102+'11-2022'!C102+'12-2022'!C102)/COUNTA('01-2022'!C102,'02-2022'!C102,'03-2022'!C102,'04-2022'!C102,'05-2022'!C102,'06-2022'!C102,'07-2022'!C102,'08-2022'!C102,'09-2022'!C102,'10-2022'!C102,'11-2022'!C102,'12-2022'!C102))</f>
        <v>0.148770978650716</v>
      </c>
      <c r="D102" s="23">
        <f>+'01-2022'!D102+'02-2022'!D102+'03-2022'!D102+'04-2022'!D102+'05-2022'!D102+'06-2022'!D102+'07-2022'!D102+'08-2022'!D102+'09-2022'!D102+'10-2022'!D102+'11-2022'!D102+'12-2022'!D102</f>
        <v>29295.93</v>
      </c>
      <c r="E102" s="23">
        <f>+'01-2022'!E102+'02-2022'!E102+'03-2022'!E102+'04-2022'!E102+'05-2022'!E102+'06-2022'!E102+'07-2022'!E102+'08-2022'!E102+'09-2022'!E102+'10-2022'!E102+'11-2022'!E102+'12-2022'!E102</f>
        <v>5611.55</v>
      </c>
      <c r="F102" s="23">
        <f>+'01-2022'!F102+'02-2022'!F102+'03-2022'!F102+'04-2022'!F102+'05-2022'!F102+'06-2022'!F102+'07-2022'!F102+'08-2022'!F102+'09-2022'!F102+'10-2022'!F102+'11-2022'!F102+'12-2022'!F102</f>
        <v>23684.38</v>
      </c>
      <c r="G102" s="23">
        <f>+'01-2022'!G102+'02-2022'!G102+'03-2022'!G102+'04-2022'!G102+'05-2022'!G102+'06-2022'!G102+'07-2022'!G102+'08-2022'!G102+'09-2022'!G102+'10-2022'!G102+'11-2022'!G102+'12-2022'!G102</f>
        <v>10247.689999999999</v>
      </c>
      <c r="H102" s="23">
        <f>+'01-2022'!H102+'02-2022'!H102+'03-2022'!H102+'04-2022'!H102+'05-2022'!H102+'06-2022'!H102+'07-2022'!H102+'08-2022'!H102+'09-2022'!H102+'10-2022'!H102+'11-2022'!H102+'12-2022'!H102</f>
        <v>2049.54</v>
      </c>
      <c r="I102" s="23">
        <f>+'01-2022'!I102+'02-2022'!I102+'03-2022'!I102+'04-2022'!I102+'05-2022'!I102+'06-2022'!I102+'07-2022'!I102+'08-2022'!I102+'09-2022'!I102+'10-2022'!I102+'11-2022'!I102+'12-2022'!I102</f>
        <v>81.98</v>
      </c>
      <c r="J102" s="23">
        <f>+'01-2022'!J102+'02-2022'!J102+'03-2022'!J102+'04-2022'!J102+'05-2022'!J102+'06-2022'!J102+'07-2022'!J102+'08-2022'!J102+'09-2022'!J102+'10-2022'!J102+'11-2022'!J102+'12-2022'!J102</f>
        <v>8116.17</v>
      </c>
      <c r="K102" s="23">
        <f>+'01-2022'!K102+'02-2022'!K102+'03-2022'!K102+'04-2022'!K102+'05-2022'!K102+'06-2022'!K102+'07-2022'!K102+'08-2022'!K102+'09-2022'!K102+'10-2022'!K102+'11-2022'!K102+'12-2022'!K102</f>
        <v>1237229.6400000001</v>
      </c>
      <c r="L102" s="23">
        <f>+'01-2022'!L102+'02-2022'!L102+'03-2022'!L102+'04-2022'!L102+'05-2022'!L102+'06-2022'!L102+'07-2022'!L102+'08-2022'!L102+'09-2022'!L102+'10-2022'!L102+'11-2022'!L102+'12-2022'!L102</f>
        <v>258299.40000000002</v>
      </c>
      <c r="M102" s="23">
        <f>+'01-2022'!M102+'02-2022'!M102+'03-2022'!M102+'04-2022'!M102+'05-2022'!M102+'06-2022'!M102+'07-2022'!M102+'08-2022'!M102+'09-2022'!M102+'10-2022'!M102+'11-2022'!M102+'12-2022'!M102</f>
        <v>978930.24</v>
      </c>
      <c r="N102" s="31">
        <f t="shared" si="1"/>
        <v>1010730.79</v>
      </c>
    </row>
    <row r="103" spans="1:14" ht="12.75">
      <c r="A103" s="9">
        <f>+'01-2022'!A103</f>
        <v>92</v>
      </c>
      <c r="B103" s="22" t="str">
        <f>+'01-2022'!B103</f>
        <v>GOIANAPOLIS</v>
      </c>
      <c r="C103" s="26">
        <f>+IF(ISERROR(('01-2022'!C103+'02-2022'!C103+'03-2022'!C103+'04-2022'!C103+'05-2022'!C103+'06-2022'!C103+'07-2022'!C103+'08-2022'!C103+'09-2022'!C103+'10-2022'!C103+'11-2022'!C103+'12-2022'!C103)/COUNTA('01-2022'!C103,'02-2022'!C103,'03-2022'!C103,'04-2022'!C103,'05-2022'!C103,'06-2022'!C103,'07-2022'!C103,'08-2022'!C103,'09-2022'!C103,'10-2022'!C103,'11-2022'!C103,'12-2022'!C103)),"",('01-2022'!C103+'02-2022'!C103+'03-2022'!C103+'04-2022'!C103+'05-2022'!C103+'06-2022'!C103+'07-2022'!C103+'08-2022'!C103+'09-2022'!C103+'10-2022'!C103+'11-2022'!C103+'12-2022'!C103)/COUNTA('01-2022'!C103,'02-2022'!C103,'03-2022'!C103,'04-2022'!C103,'05-2022'!C103,'06-2022'!C103,'07-2022'!C103,'08-2022'!C103,'09-2022'!C103,'10-2022'!C103,'11-2022'!C103,'12-2022'!C103))</f>
        <v>0.215690545444232</v>
      </c>
      <c r="D103" s="23">
        <f>+'01-2022'!D103+'02-2022'!D103+'03-2022'!D103+'04-2022'!D103+'05-2022'!D103+'06-2022'!D103+'07-2022'!D103+'08-2022'!D103+'09-2022'!D103+'10-2022'!D103+'11-2022'!D103+'12-2022'!D103</f>
        <v>167870.59</v>
      </c>
      <c r="E103" s="23">
        <f>+'01-2022'!E103+'02-2022'!E103+'03-2022'!E103+'04-2022'!E103+'05-2022'!E103+'06-2022'!E103+'07-2022'!E103+'08-2022'!E103+'09-2022'!E103+'10-2022'!E103+'11-2022'!E103+'12-2022'!E103</f>
        <v>31952.55</v>
      </c>
      <c r="F103" s="23">
        <f>+'01-2022'!F103+'02-2022'!F103+'03-2022'!F103+'04-2022'!F103+'05-2022'!F103+'06-2022'!F103+'07-2022'!F103+'08-2022'!F103+'09-2022'!F103+'10-2022'!F103+'11-2022'!F103+'12-2022'!F103</f>
        <v>135918.04</v>
      </c>
      <c r="G103" s="23">
        <f>+'01-2022'!G103+'02-2022'!G103+'03-2022'!G103+'04-2022'!G103+'05-2022'!G103+'06-2022'!G103+'07-2022'!G103+'08-2022'!G103+'09-2022'!G103+'10-2022'!G103+'11-2022'!G103+'12-2022'!G103</f>
        <v>14857.27</v>
      </c>
      <c r="H103" s="23">
        <f>+'01-2022'!H103+'02-2022'!H103+'03-2022'!H103+'04-2022'!H103+'05-2022'!H103+'06-2022'!H103+'07-2022'!H103+'08-2022'!H103+'09-2022'!H103+'10-2022'!H103+'11-2022'!H103+'12-2022'!H103</f>
        <v>2971.46</v>
      </c>
      <c r="I103" s="23">
        <f>+'01-2022'!I103+'02-2022'!I103+'03-2022'!I103+'04-2022'!I103+'05-2022'!I103+'06-2022'!I103+'07-2022'!I103+'08-2022'!I103+'09-2022'!I103+'10-2022'!I103+'11-2022'!I103+'12-2022'!I103</f>
        <v>118.86</v>
      </c>
      <c r="J103" s="23">
        <f>+'01-2022'!J103+'02-2022'!J103+'03-2022'!J103+'04-2022'!J103+'05-2022'!J103+'06-2022'!J103+'07-2022'!J103+'08-2022'!J103+'09-2022'!J103+'10-2022'!J103+'11-2022'!J103+'12-2022'!J103</f>
        <v>11766.95</v>
      </c>
      <c r="K103" s="23">
        <f>+'01-2022'!K103+'02-2022'!K103+'03-2022'!K103+'04-2022'!K103+'05-2022'!K103+'06-2022'!K103+'07-2022'!K103+'08-2022'!K103+'09-2022'!K103+'10-2022'!K103+'11-2022'!K103+'12-2022'!K103</f>
        <v>1798796.57</v>
      </c>
      <c r="L103" s="23">
        <f>+'01-2022'!L103+'02-2022'!L103+'03-2022'!L103+'04-2022'!L103+'05-2022'!L103+'06-2022'!L103+'07-2022'!L103+'08-2022'!L103+'09-2022'!L103+'10-2022'!L103+'11-2022'!L103+'12-2022'!L103</f>
        <v>379279.74</v>
      </c>
      <c r="M103" s="23">
        <f>+'01-2022'!M103+'02-2022'!M103+'03-2022'!M103+'04-2022'!M103+'05-2022'!M103+'06-2022'!M103+'07-2022'!M103+'08-2022'!M103+'09-2022'!M103+'10-2022'!M103+'11-2022'!M103+'12-2022'!M103</f>
        <v>1419516.83</v>
      </c>
      <c r="N103" s="31">
        <f t="shared" si="1"/>
        <v>1567201.82</v>
      </c>
    </row>
    <row r="104" spans="1:14" ht="12.75">
      <c r="A104" s="9">
        <f>+'01-2022'!A104</f>
        <v>93</v>
      </c>
      <c r="B104" s="22" t="str">
        <f>+'01-2022'!B104</f>
        <v>GOIANDIRA</v>
      </c>
      <c r="C104" s="26">
        <f>+IF(ISERROR(('01-2022'!C104+'02-2022'!C104+'03-2022'!C104+'04-2022'!C104+'05-2022'!C104+'06-2022'!C104+'07-2022'!C104+'08-2022'!C104+'09-2022'!C104+'10-2022'!C104+'11-2022'!C104+'12-2022'!C104)/COUNTA('01-2022'!C104,'02-2022'!C104,'03-2022'!C104,'04-2022'!C104,'05-2022'!C104,'06-2022'!C104,'07-2022'!C104,'08-2022'!C104,'09-2022'!C104,'10-2022'!C104,'11-2022'!C104,'12-2022'!C104)),"",('01-2022'!C104+'02-2022'!C104+'03-2022'!C104+'04-2022'!C104+'05-2022'!C104+'06-2022'!C104+'07-2022'!C104+'08-2022'!C104+'09-2022'!C104+'10-2022'!C104+'11-2022'!C104+'12-2022'!C104)/COUNTA('01-2022'!C104,'02-2022'!C104,'03-2022'!C104,'04-2022'!C104,'05-2022'!C104,'06-2022'!C104,'07-2022'!C104,'08-2022'!C104,'09-2022'!C104,'10-2022'!C104,'11-2022'!C104,'12-2022'!C104))</f>
        <v>0.120895338555516</v>
      </c>
      <c r="D104" s="23">
        <f>+'01-2022'!D104+'02-2022'!D104+'03-2022'!D104+'04-2022'!D104+'05-2022'!D104+'06-2022'!D104+'07-2022'!D104+'08-2022'!D104+'09-2022'!D104+'10-2022'!D104+'11-2022'!D104+'12-2022'!D104</f>
        <v>59928.97</v>
      </c>
      <c r="E104" s="23">
        <f>+'01-2022'!E104+'02-2022'!E104+'03-2022'!E104+'04-2022'!E104+'05-2022'!E104+'06-2022'!E104+'07-2022'!E104+'08-2022'!E104+'09-2022'!E104+'10-2022'!E104+'11-2022'!E104+'12-2022'!E104</f>
        <v>10954.89</v>
      </c>
      <c r="F104" s="23">
        <f>+'01-2022'!F104+'02-2022'!F104+'03-2022'!F104+'04-2022'!F104+'05-2022'!F104+'06-2022'!F104+'07-2022'!F104+'08-2022'!F104+'09-2022'!F104+'10-2022'!F104+'11-2022'!F104+'12-2022'!F104</f>
        <v>48974.08</v>
      </c>
      <c r="G104" s="23">
        <f>+'01-2022'!G104+'02-2022'!G104+'03-2022'!G104+'04-2022'!G104+'05-2022'!G104+'06-2022'!G104+'07-2022'!G104+'08-2022'!G104+'09-2022'!G104+'10-2022'!G104+'11-2022'!G104+'12-2022'!G104</f>
        <v>8327.55</v>
      </c>
      <c r="H104" s="23">
        <f>+'01-2022'!H104+'02-2022'!H104+'03-2022'!H104+'04-2022'!H104+'05-2022'!H104+'06-2022'!H104+'07-2022'!H104+'08-2022'!H104+'09-2022'!H104+'10-2022'!H104+'11-2022'!H104+'12-2022'!H104</f>
        <v>1665.51</v>
      </c>
      <c r="I104" s="23">
        <f>+'01-2022'!I104+'02-2022'!I104+'03-2022'!I104+'04-2022'!I104+'05-2022'!I104+'06-2022'!I104+'07-2022'!I104+'08-2022'!I104+'09-2022'!I104+'10-2022'!I104+'11-2022'!I104+'12-2022'!I104</f>
        <v>66.62</v>
      </c>
      <c r="J104" s="23">
        <f>+'01-2022'!J104+'02-2022'!J104+'03-2022'!J104+'04-2022'!J104+'05-2022'!J104+'06-2022'!J104+'07-2022'!J104+'08-2022'!J104+'09-2022'!J104+'10-2022'!J104+'11-2022'!J104+'12-2022'!J104</f>
        <v>6595.42</v>
      </c>
      <c r="K104" s="23">
        <f>+'01-2022'!K104+'02-2022'!K104+'03-2022'!K104+'04-2022'!K104+'05-2022'!K104+'06-2022'!K104+'07-2022'!K104+'08-2022'!K104+'09-2022'!K104+'10-2022'!K104+'11-2022'!K104+'12-2022'!K104</f>
        <v>1009742.47</v>
      </c>
      <c r="L104" s="23">
        <f>+'01-2022'!L104+'02-2022'!L104+'03-2022'!L104+'04-2022'!L104+'05-2022'!L104+'06-2022'!L104+'07-2022'!L104+'08-2022'!L104+'09-2022'!L104+'10-2022'!L104+'11-2022'!L104+'12-2022'!L104</f>
        <v>214023.91999999998</v>
      </c>
      <c r="M104" s="23">
        <f>+'01-2022'!M104+'02-2022'!M104+'03-2022'!M104+'04-2022'!M104+'05-2022'!M104+'06-2022'!M104+'07-2022'!M104+'08-2022'!M104+'09-2022'!M104+'10-2022'!M104+'11-2022'!M104+'12-2022'!M104</f>
        <v>795718.55</v>
      </c>
      <c r="N104" s="31">
        <f t="shared" si="1"/>
        <v>851288.05</v>
      </c>
    </row>
    <row r="105" spans="1:14" ht="12.75">
      <c r="A105" s="9">
        <f>+'01-2022'!A105</f>
        <v>94</v>
      </c>
      <c r="B105" s="22" t="str">
        <f>+'01-2022'!B105</f>
        <v>GOIANESIA</v>
      </c>
      <c r="C105" s="26">
        <f>+IF(ISERROR(('01-2022'!C105+'02-2022'!C105+'03-2022'!C105+'04-2022'!C105+'05-2022'!C105+'06-2022'!C105+'07-2022'!C105+'08-2022'!C105+'09-2022'!C105+'10-2022'!C105+'11-2022'!C105+'12-2022'!C105)/COUNTA('01-2022'!C105,'02-2022'!C105,'03-2022'!C105,'04-2022'!C105,'05-2022'!C105,'06-2022'!C105,'07-2022'!C105,'08-2022'!C105,'09-2022'!C105,'10-2022'!C105,'11-2022'!C105,'12-2022'!C105)),"",('01-2022'!C105+'02-2022'!C105+'03-2022'!C105+'04-2022'!C105+'05-2022'!C105+'06-2022'!C105+'07-2022'!C105+'08-2022'!C105+'09-2022'!C105+'10-2022'!C105+'11-2022'!C105+'12-2022'!C105)/COUNTA('01-2022'!C105,'02-2022'!C105,'03-2022'!C105,'04-2022'!C105,'05-2022'!C105,'06-2022'!C105,'07-2022'!C105,'08-2022'!C105,'09-2022'!C105,'10-2022'!C105,'11-2022'!C105,'12-2022'!C105))</f>
        <v>0.812967388602978</v>
      </c>
      <c r="D105" s="23">
        <f>+'01-2022'!D105+'02-2022'!D105+'03-2022'!D105+'04-2022'!D105+'05-2022'!D105+'06-2022'!D105+'07-2022'!D105+'08-2022'!D105+'09-2022'!D105+'10-2022'!D105+'11-2022'!D105+'12-2022'!D105</f>
        <v>866239.58</v>
      </c>
      <c r="E105" s="23">
        <f>+'01-2022'!E105+'02-2022'!E105+'03-2022'!E105+'04-2022'!E105+'05-2022'!E105+'06-2022'!E105+'07-2022'!E105+'08-2022'!E105+'09-2022'!E105+'10-2022'!E105+'11-2022'!E105+'12-2022'!E105</f>
        <v>166368.8</v>
      </c>
      <c r="F105" s="23">
        <f>+'01-2022'!F105+'02-2022'!F105+'03-2022'!F105+'04-2022'!F105+'05-2022'!F105+'06-2022'!F105+'07-2022'!F105+'08-2022'!F105+'09-2022'!F105+'10-2022'!F105+'11-2022'!F105+'12-2022'!F105</f>
        <v>699870.78</v>
      </c>
      <c r="G105" s="23">
        <f>+'01-2022'!G105+'02-2022'!G105+'03-2022'!G105+'04-2022'!G105+'05-2022'!G105+'06-2022'!G105+'07-2022'!G105+'08-2022'!G105+'09-2022'!G105+'10-2022'!G105+'11-2022'!G105+'12-2022'!G105</f>
        <v>55999.04</v>
      </c>
      <c r="H105" s="23">
        <f>+'01-2022'!H105+'02-2022'!H105+'03-2022'!H105+'04-2022'!H105+'05-2022'!H105+'06-2022'!H105+'07-2022'!H105+'08-2022'!H105+'09-2022'!H105+'10-2022'!H105+'11-2022'!H105+'12-2022'!H105</f>
        <v>11199.81</v>
      </c>
      <c r="I105" s="23">
        <f>+'01-2022'!I105+'02-2022'!I105+'03-2022'!I105+'04-2022'!I105+'05-2022'!I105+'06-2022'!I105+'07-2022'!I105+'08-2022'!I105+'09-2022'!I105+'10-2022'!I105+'11-2022'!I105+'12-2022'!I105</f>
        <v>447.99</v>
      </c>
      <c r="J105" s="23">
        <f>+'01-2022'!J105+'02-2022'!J105+'03-2022'!J105+'04-2022'!J105+'05-2022'!J105+'06-2022'!J105+'07-2022'!J105+'08-2022'!J105+'09-2022'!J105+'10-2022'!J105+'11-2022'!J105+'12-2022'!J105</f>
        <v>44351.24</v>
      </c>
      <c r="K105" s="23">
        <f>+'01-2022'!K105+'02-2022'!K105+'03-2022'!K105+'04-2022'!K105+'05-2022'!K105+'06-2022'!K105+'07-2022'!K105+'08-2022'!K105+'09-2022'!K105+'10-2022'!K105+'11-2022'!K105+'12-2022'!K105</f>
        <v>6779878.109999999</v>
      </c>
      <c r="L105" s="23">
        <f>+'01-2022'!L105+'02-2022'!L105+'03-2022'!L105+'04-2022'!L105+'05-2022'!L105+'06-2022'!L105+'07-2022'!L105+'08-2022'!L105+'09-2022'!L105+'10-2022'!L105+'11-2022'!L105+'12-2022'!L105</f>
        <v>1429525.81</v>
      </c>
      <c r="M105" s="23">
        <f>+'01-2022'!M105+'02-2022'!M105+'03-2022'!M105+'04-2022'!M105+'05-2022'!M105+'06-2022'!M105+'07-2022'!M105+'08-2022'!M105+'09-2022'!M105+'10-2022'!M105+'11-2022'!M105+'12-2022'!M105</f>
        <v>5350352.300000001</v>
      </c>
      <c r="N105" s="31">
        <f t="shared" si="1"/>
        <v>6094574.32</v>
      </c>
    </row>
    <row r="106" spans="1:14" ht="12.75">
      <c r="A106" s="9">
        <f>+'01-2022'!A106</f>
        <v>95</v>
      </c>
      <c r="B106" s="22" t="str">
        <f>+'01-2022'!B106</f>
        <v>GOIANIA</v>
      </c>
      <c r="C106" s="26">
        <f>+IF(ISERROR(('01-2022'!C106+'02-2022'!C106+'03-2022'!C106+'04-2022'!C106+'05-2022'!C106+'06-2022'!C106+'07-2022'!C106+'08-2022'!C106+'09-2022'!C106+'10-2022'!C106+'11-2022'!C106+'12-2022'!C106)/COUNTA('01-2022'!C106,'02-2022'!C106,'03-2022'!C106,'04-2022'!C106,'05-2022'!C106,'06-2022'!C106,'07-2022'!C106,'08-2022'!C106,'09-2022'!C106,'10-2022'!C106,'11-2022'!C106,'12-2022'!C106)),"",('01-2022'!C106+'02-2022'!C106+'03-2022'!C106+'04-2022'!C106+'05-2022'!C106+'06-2022'!C106+'07-2022'!C106+'08-2022'!C106+'09-2022'!C106+'10-2022'!C106+'11-2022'!C106+'12-2022'!C106)/COUNTA('01-2022'!C106,'02-2022'!C106,'03-2022'!C106,'04-2022'!C106,'05-2022'!C106,'06-2022'!C106,'07-2022'!C106,'08-2022'!C106,'09-2022'!C106,'10-2022'!C106,'11-2022'!C106,'12-2022'!C106))</f>
        <v>14.1636000585129</v>
      </c>
      <c r="D106" s="23">
        <f>+'01-2022'!D106+'02-2022'!D106+'03-2022'!D106+'04-2022'!D106+'05-2022'!D106+'06-2022'!D106+'07-2022'!D106+'08-2022'!D106+'09-2022'!D106+'10-2022'!D106+'11-2022'!D106+'12-2022'!D106</f>
        <v>36780235.41</v>
      </c>
      <c r="E106" s="23">
        <f>+'01-2022'!E106+'02-2022'!E106+'03-2022'!E106+'04-2022'!E106+'05-2022'!E106+'06-2022'!E106+'07-2022'!E106+'08-2022'!E106+'09-2022'!E106+'10-2022'!E106+'11-2022'!E106+'12-2022'!E106</f>
        <v>7070120.45</v>
      </c>
      <c r="F106" s="23">
        <f>+'01-2022'!F106+'02-2022'!F106+'03-2022'!F106+'04-2022'!F106+'05-2022'!F106+'06-2022'!F106+'07-2022'!F106+'08-2022'!F106+'09-2022'!F106+'10-2022'!F106+'11-2022'!F106+'12-2022'!F106</f>
        <v>29710114.96</v>
      </c>
      <c r="G106" s="23">
        <f>+'01-2022'!G106+'02-2022'!G106+'03-2022'!G106+'04-2022'!G106+'05-2022'!G106+'06-2022'!G106+'07-2022'!G106+'08-2022'!G106+'09-2022'!G106+'10-2022'!G106+'11-2022'!G106+'12-2022'!G106</f>
        <v>975620.52</v>
      </c>
      <c r="H106" s="23">
        <f>+'01-2022'!H106+'02-2022'!H106+'03-2022'!H106+'04-2022'!H106+'05-2022'!H106+'06-2022'!H106+'07-2022'!H106+'08-2022'!H106+'09-2022'!H106+'10-2022'!H106+'11-2022'!H106+'12-2022'!H106</f>
        <v>195124.09999999998</v>
      </c>
      <c r="I106" s="23">
        <f>+'01-2022'!I106+'02-2022'!I106+'03-2022'!I106+'04-2022'!I106+'05-2022'!I106+'06-2022'!I106+'07-2022'!I106+'08-2022'!I106+'09-2022'!I106+'10-2022'!I106+'11-2022'!I106+'12-2022'!I106</f>
        <v>7804.96</v>
      </c>
      <c r="J106" s="23">
        <f>+'01-2022'!J106+'02-2022'!J106+'03-2022'!J106+'04-2022'!J106+'05-2022'!J106+'06-2022'!J106+'07-2022'!J106+'08-2022'!J106+'09-2022'!J106+'10-2022'!J106+'11-2022'!J106+'12-2022'!J106</f>
        <v>772691.46</v>
      </c>
      <c r="K106" s="23">
        <f>+'01-2022'!K106+'02-2022'!K106+'03-2022'!K106+'04-2022'!K106+'05-2022'!K106+'06-2022'!K106+'07-2022'!K106+'08-2022'!K106+'09-2022'!K106+'10-2022'!K106+'11-2022'!K106+'12-2022'!K106</f>
        <v>118356839.68</v>
      </c>
      <c r="L106" s="23">
        <f>+'01-2022'!L106+'02-2022'!L106+'03-2022'!L106+'04-2022'!L106+'05-2022'!L106+'06-2022'!L106+'07-2022'!L106+'08-2022'!L106+'09-2022'!L106+'10-2022'!L106+'11-2022'!L106+'12-2022'!L106</f>
        <v>25130798.04</v>
      </c>
      <c r="M106" s="23">
        <f>+'01-2022'!M106+'02-2022'!M106+'03-2022'!M106+'04-2022'!M106+'05-2022'!M106+'06-2022'!M106+'07-2022'!M106+'08-2022'!M106+'09-2022'!M106+'10-2022'!M106+'11-2022'!M106+'12-2022'!M106</f>
        <v>93226041.64</v>
      </c>
      <c r="N106" s="31">
        <f t="shared" si="1"/>
        <v>123708848.06</v>
      </c>
    </row>
    <row r="107" spans="1:14" ht="12.75">
      <c r="A107" s="9">
        <f>+'01-2022'!A107</f>
        <v>96</v>
      </c>
      <c r="B107" s="22" t="str">
        <f>+'01-2022'!B107</f>
        <v>GOIANIRA</v>
      </c>
      <c r="C107" s="26">
        <f>+IF(ISERROR(('01-2022'!C107+'02-2022'!C107+'03-2022'!C107+'04-2022'!C107+'05-2022'!C107+'06-2022'!C107+'07-2022'!C107+'08-2022'!C107+'09-2022'!C107+'10-2022'!C107+'11-2022'!C107+'12-2022'!C107)/COUNTA('01-2022'!C107,'02-2022'!C107,'03-2022'!C107,'04-2022'!C107,'05-2022'!C107,'06-2022'!C107,'07-2022'!C107,'08-2022'!C107,'09-2022'!C107,'10-2022'!C107,'11-2022'!C107,'12-2022'!C107)),"",('01-2022'!C107+'02-2022'!C107+'03-2022'!C107+'04-2022'!C107+'05-2022'!C107+'06-2022'!C107+'07-2022'!C107+'08-2022'!C107+'09-2022'!C107+'10-2022'!C107+'11-2022'!C107+'12-2022'!C107)/COUNTA('01-2022'!C107,'02-2022'!C107,'03-2022'!C107,'04-2022'!C107,'05-2022'!C107,'06-2022'!C107,'07-2022'!C107,'08-2022'!C107,'09-2022'!C107,'10-2022'!C107,'11-2022'!C107,'12-2022'!C107))</f>
        <v>0.372232774395856</v>
      </c>
      <c r="D107" s="23">
        <f>+'01-2022'!D107+'02-2022'!D107+'03-2022'!D107+'04-2022'!D107+'05-2022'!D107+'06-2022'!D107+'07-2022'!D107+'08-2022'!D107+'09-2022'!D107+'10-2022'!D107+'11-2022'!D107+'12-2022'!D107</f>
        <v>447334.22</v>
      </c>
      <c r="E107" s="23">
        <f>+'01-2022'!E107+'02-2022'!E107+'03-2022'!E107+'04-2022'!E107+'05-2022'!E107+'06-2022'!E107+'07-2022'!E107+'08-2022'!E107+'09-2022'!E107+'10-2022'!E107+'11-2022'!E107+'12-2022'!E107</f>
        <v>83724.26999999999</v>
      </c>
      <c r="F107" s="23">
        <f>+'01-2022'!F107+'02-2022'!F107+'03-2022'!F107+'04-2022'!F107+'05-2022'!F107+'06-2022'!F107+'07-2022'!F107+'08-2022'!F107+'09-2022'!F107+'10-2022'!F107+'11-2022'!F107+'12-2022'!F107</f>
        <v>363609.95</v>
      </c>
      <c r="G107" s="23">
        <f>+'01-2022'!G107+'02-2022'!G107+'03-2022'!G107+'04-2022'!G107+'05-2022'!G107+'06-2022'!G107+'07-2022'!G107+'08-2022'!G107+'09-2022'!G107+'10-2022'!G107+'11-2022'!G107+'12-2022'!G107</f>
        <v>25640.239999999998</v>
      </c>
      <c r="H107" s="23">
        <f>+'01-2022'!H107+'02-2022'!H107+'03-2022'!H107+'04-2022'!H107+'05-2022'!H107+'06-2022'!H107+'07-2022'!H107+'08-2022'!H107+'09-2022'!H107+'10-2022'!H107+'11-2022'!H107+'12-2022'!H107</f>
        <v>5128.049999999999</v>
      </c>
      <c r="I107" s="23">
        <f>+'01-2022'!I107+'02-2022'!I107+'03-2022'!I107+'04-2022'!I107+'05-2022'!I107+'06-2022'!I107+'07-2022'!I107+'08-2022'!I107+'09-2022'!I107+'10-2022'!I107+'11-2022'!I107+'12-2022'!I107</f>
        <v>205.12</v>
      </c>
      <c r="J107" s="23">
        <f>+'01-2022'!J107+'02-2022'!J107+'03-2022'!J107+'04-2022'!J107+'05-2022'!J107+'06-2022'!J107+'07-2022'!J107+'08-2022'!J107+'09-2022'!J107+'10-2022'!J107+'11-2022'!J107+'12-2022'!J107</f>
        <v>20307.07</v>
      </c>
      <c r="K107" s="23">
        <f>+'01-2022'!K107+'02-2022'!K107+'03-2022'!K107+'04-2022'!K107+'05-2022'!K107+'06-2022'!K107+'07-2022'!K107+'08-2022'!K107+'09-2022'!K107+'10-2022'!K107+'11-2022'!K107+'12-2022'!K107</f>
        <v>3106448.79</v>
      </c>
      <c r="L107" s="23">
        <f>+'01-2022'!L107+'02-2022'!L107+'03-2022'!L107+'04-2022'!L107+'05-2022'!L107+'06-2022'!L107+'07-2022'!L107+'08-2022'!L107+'09-2022'!L107+'10-2022'!L107+'11-2022'!L107+'12-2022'!L107</f>
        <v>656581.1699999999</v>
      </c>
      <c r="M107" s="23">
        <f>+'01-2022'!M107+'02-2022'!M107+'03-2022'!M107+'04-2022'!M107+'05-2022'!M107+'06-2022'!M107+'07-2022'!M107+'08-2022'!M107+'09-2022'!M107+'10-2022'!M107+'11-2022'!M107+'12-2022'!M107</f>
        <v>2449867.62</v>
      </c>
      <c r="N107" s="31">
        <f t="shared" si="1"/>
        <v>2833784.64</v>
      </c>
    </row>
    <row r="108" spans="1:14" ht="12.75">
      <c r="A108" s="9">
        <f>+'01-2022'!A108</f>
        <v>97</v>
      </c>
      <c r="B108" s="22" t="str">
        <f>+'01-2022'!B108</f>
        <v>GOIAS</v>
      </c>
      <c r="C108" s="26">
        <f>+IF(ISERROR(('01-2022'!C108+'02-2022'!C108+'03-2022'!C108+'04-2022'!C108+'05-2022'!C108+'06-2022'!C108+'07-2022'!C108+'08-2022'!C108+'09-2022'!C108+'10-2022'!C108+'11-2022'!C108+'12-2022'!C108)/COUNTA('01-2022'!C108,'02-2022'!C108,'03-2022'!C108,'04-2022'!C108,'05-2022'!C108,'06-2022'!C108,'07-2022'!C108,'08-2022'!C108,'09-2022'!C108,'10-2022'!C108,'11-2022'!C108,'12-2022'!C108)),"",('01-2022'!C108+'02-2022'!C108+'03-2022'!C108+'04-2022'!C108+'05-2022'!C108+'06-2022'!C108+'07-2022'!C108+'08-2022'!C108+'09-2022'!C108+'10-2022'!C108+'11-2022'!C108+'12-2022'!C108)/COUNTA('01-2022'!C108,'02-2022'!C108,'03-2022'!C108,'04-2022'!C108,'05-2022'!C108,'06-2022'!C108,'07-2022'!C108,'08-2022'!C108,'09-2022'!C108,'10-2022'!C108,'11-2022'!C108,'12-2022'!C108))</f>
        <v>0.210688872240394</v>
      </c>
      <c r="D108" s="23">
        <f>+'01-2022'!D108+'02-2022'!D108+'03-2022'!D108+'04-2022'!D108+'05-2022'!D108+'06-2022'!D108+'07-2022'!D108+'08-2022'!D108+'09-2022'!D108+'10-2022'!D108+'11-2022'!D108+'12-2022'!D108</f>
        <v>217025.43</v>
      </c>
      <c r="E108" s="23">
        <f>+'01-2022'!E108+'02-2022'!E108+'03-2022'!E108+'04-2022'!E108+'05-2022'!E108+'06-2022'!E108+'07-2022'!E108+'08-2022'!E108+'09-2022'!E108+'10-2022'!E108+'11-2022'!E108+'12-2022'!E108</f>
        <v>43452.59</v>
      </c>
      <c r="F108" s="23">
        <f>+'01-2022'!F108+'02-2022'!F108+'03-2022'!F108+'04-2022'!F108+'05-2022'!F108+'06-2022'!F108+'07-2022'!F108+'08-2022'!F108+'09-2022'!F108+'10-2022'!F108+'11-2022'!F108+'12-2022'!F108</f>
        <v>173572.84</v>
      </c>
      <c r="G108" s="23">
        <f>+'01-2022'!G108+'02-2022'!G108+'03-2022'!G108+'04-2022'!G108+'05-2022'!G108+'06-2022'!G108+'07-2022'!G108+'08-2022'!G108+'09-2022'!G108+'10-2022'!G108+'11-2022'!G108+'12-2022'!G108</f>
        <v>14512.73</v>
      </c>
      <c r="H108" s="23">
        <f>+'01-2022'!H108+'02-2022'!H108+'03-2022'!H108+'04-2022'!H108+'05-2022'!H108+'06-2022'!H108+'07-2022'!H108+'08-2022'!H108+'09-2022'!H108+'10-2022'!H108+'11-2022'!H108+'12-2022'!H108</f>
        <v>2902.55</v>
      </c>
      <c r="I108" s="23">
        <f>+'01-2022'!I108+'02-2022'!I108+'03-2022'!I108+'04-2022'!I108+'05-2022'!I108+'06-2022'!I108+'07-2022'!I108+'08-2022'!I108+'09-2022'!I108+'10-2022'!I108+'11-2022'!I108+'12-2022'!I108</f>
        <v>116.10000000000001</v>
      </c>
      <c r="J108" s="23">
        <f>+'01-2022'!J108+'02-2022'!J108+'03-2022'!J108+'04-2022'!J108+'05-2022'!J108+'06-2022'!J108+'07-2022'!J108+'08-2022'!J108+'09-2022'!J108+'10-2022'!J108+'11-2022'!J108+'12-2022'!J108</f>
        <v>11494.08</v>
      </c>
      <c r="K108" s="23">
        <f>+'01-2022'!K108+'02-2022'!K108+'03-2022'!K108+'04-2022'!K108+'05-2022'!K108+'06-2022'!K108+'07-2022'!K108+'08-2022'!K108+'09-2022'!K108+'10-2022'!K108+'11-2022'!K108+'12-2022'!K108</f>
        <v>1759241.6800000002</v>
      </c>
      <c r="L108" s="23">
        <f>+'01-2022'!L108+'02-2022'!L108+'03-2022'!L108+'04-2022'!L108+'05-2022'!L108+'06-2022'!L108+'07-2022'!L108+'08-2022'!L108+'09-2022'!L108+'10-2022'!L108+'11-2022'!L108+'12-2022'!L108</f>
        <v>372536.23</v>
      </c>
      <c r="M108" s="23">
        <f>+'01-2022'!M108+'02-2022'!M108+'03-2022'!M108+'04-2022'!M108+'05-2022'!M108+'06-2022'!M108+'07-2022'!M108+'08-2022'!M108+'09-2022'!M108+'10-2022'!M108+'11-2022'!M108+'12-2022'!M108</f>
        <v>1386705.4500000002</v>
      </c>
      <c r="N108" s="31">
        <f t="shared" si="1"/>
        <v>1571772.37</v>
      </c>
    </row>
    <row r="109" spans="1:14" ht="12.75">
      <c r="A109" s="9">
        <f>+'01-2022'!A109</f>
        <v>98</v>
      </c>
      <c r="B109" s="22" t="str">
        <f>+'01-2022'!B109</f>
        <v>GOIATUBA</v>
      </c>
      <c r="C109" s="26">
        <f>+IF(ISERROR(('01-2022'!C109+'02-2022'!C109+'03-2022'!C109+'04-2022'!C109+'05-2022'!C109+'06-2022'!C109+'07-2022'!C109+'08-2022'!C109+'09-2022'!C109+'10-2022'!C109+'11-2022'!C109+'12-2022'!C109)/COUNTA('01-2022'!C109,'02-2022'!C109,'03-2022'!C109,'04-2022'!C109,'05-2022'!C109,'06-2022'!C109,'07-2022'!C109,'08-2022'!C109,'09-2022'!C109,'10-2022'!C109,'11-2022'!C109,'12-2022'!C109)),"",('01-2022'!C109+'02-2022'!C109+'03-2022'!C109+'04-2022'!C109+'05-2022'!C109+'06-2022'!C109+'07-2022'!C109+'08-2022'!C109+'09-2022'!C109+'10-2022'!C109+'11-2022'!C109+'12-2022'!C109)/COUNTA('01-2022'!C109,'02-2022'!C109,'03-2022'!C109,'04-2022'!C109,'05-2022'!C109,'06-2022'!C109,'07-2022'!C109,'08-2022'!C109,'09-2022'!C109,'10-2022'!C109,'11-2022'!C109,'12-2022'!C109))</f>
        <v>0.976336827531309</v>
      </c>
      <c r="D109" s="23">
        <f>+'01-2022'!D109+'02-2022'!D109+'03-2022'!D109+'04-2022'!D109+'05-2022'!D109+'06-2022'!D109+'07-2022'!D109+'08-2022'!D109+'09-2022'!D109+'10-2022'!D109+'11-2022'!D109+'12-2022'!D109</f>
        <v>495160.63</v>
      </c>
      <c r="E109" s="23">
        <f>+'01-2022'!E109+'02-2022'!E109+'03-2022'!E109+'04-2022'!E109+'05-2022'!E109+'06-2022'!E109+'07-2022'!E109+'08-2022'!E109+'09-2022'!E109+'10-2022'!E109+'11-2022'!E109+'12-2022'!E109</f>
        <v>99384.03</v>
      </c>
      <c r="F109" s="23">
        <f>+'01-2022'!F109+'02-2022'!F109+'03-2022'!F109+'04-2022'!F109+'05-2022'!F109+'06-2022'!F109+'07-2022'!F109+'08-2022'!F109+'09-2022'!F109+'10-2022'!F109+'11-2022'!F109+'12-2022'!F109</f>
        <v>395776.6</v>
      </c>
      <c r="G109" s="23">
        <f>+'01-2022'!G109+'02-2022'!G109+'03-2022'!G109+'04-2022'!G109+'05-2022'!G109+'06-2022'!G109+'07-2022'!G109+'08-2022'!G109+'09-2022'!G109+'10-2022'!G109+'11-2022'!G109+'12-2022'!G109</f>
        <v>67252.29000000001</v>
      </c>
      <c r="H109" s="23">
        <f>+'01-2022'!H109+'02-2022'!H109+'03-2022'!H109+'04-2022'!H109+'05-2022'!H109+'06-2022'!H109+'07-2022'!H109+'08-2022'!H109+'09-2022'!H109+'10-2022'!H109+'11-2022'!H109+'12-2022'!H109</f>
        <v>13450.46</v>
      </c>
      <c r="I109" s="23">
        <f>+'01-2022'!I109+'02-2022'!I109+'03-2022'!I109+'04-2022'!I109+'05-2022'!I109+'06-2022'!I109+'07-2022'!I109+'08-2022'!I109+'09-2022'!I109+'10-2022'!I109+'11-2022'!I109+'12-2022'!I109</f>
        <v>538.02</v>
      </c>
      <c r="J109" s="23">
        <f>+'01-2022'!J109+'02-2022'!J109+'03-2022'!J109+'04-2022'!J109+'05-2022'!J109+'06-2022'!J109+'07-2022'!J109+'08-2022'!J109+'09-2022'!J109+'10-2022'!J109+'11-2022'!J109+'12-2022'!J109</f>
        <v>53263.81</v>
      </c>
      <c r="K109" s="23">
        <f>+'01-2022'!K109+'02-2022'!K109+'03-2022'!K109+'04-2022'!K109+'05-2022'!K109+'06-2022'!K109+'07-2022'!K109+'08-2022'!K109+'09-2022'!K109+'10-2022'!K109+'11-2022'!K109+'12-2022'!K109</f>
        <v>8158572.279999999</v>
      </c>
      <c r="L109" s="23">
        <f>+'01-2022'!L109+'02-2022'!L109+'03-2022'!L109+'04-2022'!L109+'05-2022'!L109+'06-2022'!L109+'07-2022'!L109+'08-2022'!L109+'09-2022'!L109+'10-2022'!L109+'11-2022'!L109+'12-2022'!L109</f>
        <v>1732243.67</v>
      </c>
      <c r="M109" s="23">
        <f>+'01-2022'!M109+'02-2022'!M109+'03-2022'!M109+'04-2022'!M109+'05-2022'!M109+'06-2022'!M109+'07-2022'!M109+'08-2022'!M109+'09-2022'!M109+'10-2022'!M109+'11-2022'!M109+'12-2022'!M109</f>
        <v>6426328.609999999</v>
      </c>
      <c r="N109" s="31">
        <f t="shared" si="1"/>
        <v>6875369.02</v>
      </c>
    </row>
    <row r="110" spans="1:14" ht="12.75">
      <c r="A110" s="9">
        <f>+'01-2022'!A110</f>
        <v>99</v>
      </c>
      <c r="B110" s="22" t="str">
        <f>+'01-2022'!B110</f>
        <v>GOUVELANDIA</v>
      </c>
      <c r="C110" s="26">
        <f>+IF(ISERROR(('01-2022'!C110+'02-2022'!C110+'03-2022'!C110+'04-2022'!C110+'05-2022'!C110+'06-2022'!C110+'07-2022'!C110+'08-2022'!C110+'09-2022'!C110+'10-2022'!C110+'11-2022'!C110+'12-2022'!C110)/COUNTA('01-2022'!C110,'02-2022'!C110,'03-2022'!C110,'04-2022'!C110,'05-2022'!C110,'06-2022'!C110,'07-2022'!C110,'08-2022'!C110,'09-2022'!C110,'10-2022'!C110,'11-2022'!C110,'12-2022'!C110)),"",('01-2022'!C110+'02-2022'!C110+'03-2022'!C110+'04-2022'!C110+'05-2022'!C110+'06-2022'!C110+'07-2022'!C110+'08-2022'!C110+'09-2022'!C110+'10-2022'!C110+'11-2022'!C110+'12-2022'!C110)/COUNTA('01-2022'!C110,'02-2022'!C110,'03-2022'!C110,'04-2022'!C110,'05-2022'!C110,'06-2022'!C110,'07-2022'!C110,'08-2022'!C110,'09-2022'!C110,'10-2022'!C110,'11-2022'!C110,'12-2022'!C110))</f>
        <v>0.181879007655748</v>
      </c>
      <c r="D110" s="23">
        <f>+'01-2022'!D110+'02-2022'!D110+'03-2022'!D110+'04-2022'!D110+'05-2022'!D110+'06-2022'!D110+'07-2022'!D110+'08-2022'!D110+'09-2022'!D110+'10-2022'!D110+'11-2022'!D110+'12-2022'!D110</f>
        <v>44464.49</v>
      </c>
      <c r="E110" s="23">
        <f>+'01-2022'!E110+'02-2022'!E110+'03-2022'!E110+'04-2022'!E110+'05-2022'!E110+'06-2022'!E110+'07-2022'!E110+'08-2022'!E110+'09-2022'!E110+'10-2022'!E110+'11-2022'!E110+'12-2022'!E110</f>
        <v>8815.39</v>
      </c>
      <c r="F110" s="23">
        <f>+'01-2022'!F110+'02-2022'!F110+'03-2022'!F110+'04-2022'!F110+'05-2022'!F110+'06-2022'!F110+'07-2022'!F110+'08-2022'!F110+'09-2022'!F110+'10-2022'!F110+'11-2022'!F110+'12-2022'!F110</f>
        <v>35649.1</v>
      </c>
      <c r="G110" s="23">
        <f>+'01-2022'!G110+'02-2022'!G110+'03-2022'!G110+'04-2022'!G110+'05-2022'!G110+'06-2022'!G110+'07-2022'!G110+'08-2022'!G110+'09-2022'!G110+'10-2022'!G110+'11-2022'!G110+'12-2022'!G110</f>
        <v>12528.24</v>
      </c>
      <c r="H110" s="23">
        <f>+'01-2022'!H110+'02-2022'!H110+'03-2022'!H110+'04-2022'!H110+'05-2022'!H110+'06-2022'!H110+'07-2022'!H110+'08-2022'!H110+'09-2022'!H110+'10-2022'!H110+'11-2022'!H110+'12-2022'!H110</f>
        <v>2505.65</v>
      </c>
      <c r="I110" s="23">
        <f>+'01-2022'!I110+'02-2022'!I110+'03-2022'!I110+'04-2022'!I110+'05-2022'!I110+'06-2022'!I110+'07-2022'!I110+'08-2022'!I110+'09-2022'!I110+'10-2022'!I110+'11-2022'!I110+'12-2022'!I110</f>
        <v>100.22999999999999</v>
      </c>
      <c r="J110" s="23">
        <f>+'01-2022'!J110+'02-2022'!J110+'03-2022'!J110+'04-2022'!J110+'05-2022'!J110+'06-2022'!J110+'07-2022'!J110+'08-2022'!J110+'09-2022'!J110+'10-2022'!J110+'11-2022'!J110+'12-2022'!J110</f>
        <v>9922.36</v>
      </c>
      <c r="K110" s="23">
        <f>+'01-2022'!K110+'02-2022'!K110+'03-2022'!K110+'04-2022'!K110+'05-2022'!K110+'06-2022'!K110+'07-2022'!K110+'08-2022'!K110+'09-2022'!K110+'10-2022'!K110+'11-2022'!K110+'12-2022'!K110</f>
        <v>1515010.63</v>
      </c>
      <c r="L110" s="23">
        <f>+'01-2022'!L110+'02-2022'!L110+'03-2022'!L110+'04-2022'!L110+'05-2022'!L110+'06-2022'!L110+'07-2022'!L110+'08-2022'!L110+'09-2022'!L110+'10-2022'!L110+'11-2022'!L110+'12-2022'!L110</f>
        <v>318105.45999999996</v>
      </c>
      <c r="M110" s="23">
        <f>+'01-2022'!M110+'02-2022'!M110+'03-2022'!M110+'04-2022'!M110+'05-2022'!M110+'06-2022'!M110+'07-2022'!M110+'08-2022'!M110+'09-2022'!M110+'10-2022'!M110+'11-2022'!M110+'12-2022'!M110</f>
        <v>1196905.17</v>
      </c>
      <c r="N110" s="31">
        <f t="shared" si="1"/>
        <v>1242476.63</v>
      </c>
    </row>
    <row r="111" spans="1:14" ht="12.75">
      <c r="A111" s="9">
        <f>+'01-2022'!A111</f>
        <v>100</v>
      </c>
      <c r="B111" s="22" t="str">
        <f>+'01-2022'!B111</f>
        <v>GUAPO</v>
      </c>
      <c r="C111" s="26">
        <f>+IF(ISERROR(('01-2022'!C111+'02-2022'!C111+'03-2022'!C111+'04-2022'!C111+'05-2022'!C111+'06-2022'!C111+'07-2022'!C111+'08-2022'!C111+'09-2022'!C111+'10-2022'!C111+'11-2022'!C111+'12-2022'!C111)/COUNTA('01-2022'!C111,'02-2022'!C111,'03-2022'!C111,'04-2022'!C111,'05-2022'!C111,'06-2022'!C111,'07-2022'!C111,'08-2022'!C111,'09-2022'!C111,'10-2022'!C111,'11-2022'!C111,'12-2022'!C111)),"",('01-2022'!C111+'02-2022'!C111+'03-2022'!C111+'04-2022'!C111+'05-2022'!C111+'06-2022'!C111+'07-2022'!C111+'08-2022'!C111+'09-2022'!C111+'10-2022'!C111+'11-2022'!C111+'12-2022'!C111)/COUNTA('01-2022'!C111,'02-2022'!C111,'03-2022'!C111,'04-2022'!C111,'05-2022'!C111,'06-2022'!C111,'07-2022'!C111,'08-2022'!C111,'09-2022'!C111,'10-2022'!C111,'11-2022'!C111,'12-2022'!C111))</f>
        <v>0.149567298548958</v>
      </c>
      <c r="D111" s="23">
        <f>+'01-2022'!D111+'02-2022'!D111+'03-2022'!D111+'04-2022'!D111+'05-2022'!D111+'06-2022'!D111+'07-2022'!D111+'08-2022'!D111+'09-2022'!D111+'10-2022'!D111+'11-2022'!D111+'12-2022'!D111</f>
        <v>130415.54000000001</v>
      </c>
      <c r="E111" s="23">
        <f>+'01-2022'!E111+'02-2022'!E111+'03-2022'!E111+'04-2022'!E111+'05-2022'!E111+'06-2022'!E111+'07-2022'!E111+'08-2022'!E111+'09-2022'!E111+'10-2022'!E111+'11-2022'!E111+'12-2022'!E111</f>
        <v>24634.97</v>
      </c>
      <c r="F111" s="23">
        <f>+'01-2022'!F111+'02-2022'!F111+'03-2022'!F111+'04-2022'!F111+'05-2022'!F111+'06-2022'!F111+'07-2022'!F111+'08-2022'!F111+'09-2022'!F111+'10-2022'!F111+'11-2022'!F111+'12-2022'!F111</f>
        <v>105780.57</v>
      </c>
      <c r="G111" s="23">
        <f>+'01-2022'!G111+'02-2022'!G111+'03-2022'!G111+'04-2022'!G111+'05-2022'!G111+'06-2022'!G111+'07-2022'!G111+'08-2022'!G111+'09-2022'!G111+'10-2022'!G111+'11-2022'!G111+'12-2022'!G111</f>
        <v>10302.529999999999</v>
      </c>
      <c r="H111" s="23">
        <f>+'01-2022'!H111+'02-2022'!H111+'03-2022'!H111+'04-2022'!H111+'05-2022'!H111+'06-2022'!H111+'07-2022'!H111+'08-2022'!H111+'09-2022'!H111+'10-2022'!H111+'11-2022'!H111+'12-2022'!H111</f>
        <v>2060.51</v>
      </c>
      <c r="I111" s="23">
        <f>+'01-2022'!I111+'02-2022'!I111+'03-2022'!I111+'04-2022'!I111+'05-2022'!I111+'06-2022'!I111+'07-2022'!I111+'08-2022'!I111+'09-2022'!I111+'10-2022'!I111+'11-2022'!I111+'12-2022'!I111</f>
        <v>82.41999999999999</v>
      </c>
      <c r="J111" s="23">
        <f>+'01-2022'!J111+'02-2022'!J111+'03-2022'!J111+'04-2022'!J111+'05-2022'!J111+'06-2022'!J111+'07-2022'!J111+'08-2022'!J111+'09-2022'!J111+'10-2022'!J111+'11-2022'!J111+'12-2022'!J111</f>
        <v>8159.6</v>
      </c>
      <c r="K111" s="23">
        <f>+'01-2022'!K111+'02-2022'!K111+'03-2022'!K111+'04-2022'!K111+'05-2022'!K111+'06-2022'!K111+'07-2022'!K111+'08-2022'!K111+'09-2022'!K111+'10-2022'!K111+'11-2022'!K111+'12-2022'!K111</f>
        <v>1248702.81</v>
      </c>
      <c r="L111" s="23">
        <f>+'01-2022'!L111+'02-2022'!L111+'03-2022'!L111+'04-2022'!L111+'05-2022'!L111+'06-2022'!L111+'07-2022'!L111+'08-2022'!L111+'09-2022'!L111+'10-2022'!L111+'11-2022'!L111+'12-2022'!L111</f>
        <v>264294.15</v>
      </c>
      <c r="M111" s="23">
        <f>+'01-2022'!M111+'02-2022'!M111+'03-2022'!M111+'04-2022'!M111+'05-2022'!M111+'06-2022'!M111+'07-2022'!M111+'08-2022'!M111+'09-2022'!M111+'10-2022'!M111+'11-2022'!M111+'12-2022'!M111</f>
        <v>984408.66</v>
      </c>
      <c r="N111" s="31">
        <f t="shared" si="1"/>
        <v>1098348.83</v>
      </c>
    </row>
    <row r="112" spans="1:14" ht="12.75">
      <c r="A112" s="9">
        <f>+'01-2022'!A112</f>
        <v>101</v>
      </c>
      <c r="B112" s="22" t="str">
        <f>+'01-2022'!B112</f>
        <v>GUARAITA</v>
      </c>
      <c r="C112" s="26">
        <f>+IF(ISERROR(('01-2022'!C112+'02-2022'!C112+'03-2022'!C112+'04-2022'!C112+'05-2022'!C112+'06-2022'!C112+'07-2022'!C112+'08-2022'!C112+'09-2022'!C112+'10-2022'!C112+'11-2022'!C112+'12-2022'!C112)/COUNTA('01-2022'!C112,'02-2022'!C112,'03-2022'!C112,'04-2022'!C112,'05-2022'!C112,'06-2022'!C112,'07-2022'!C112,'08-2022'!C112,'09-2022'!C112,'10-2022'!C112,'11-2022'!C112,'12-2022'!C112)),"",('01-2022'!C112+'02-2022'!C112+'03-2022'!C112+'04-2022'!C112+'05-2022'!C112+'06-2022'!C112+'07-2022'!C112+'08-2022'!C112+'09-2022'!C112+'10-2022'!C112+'11-2022'!C112+'12-2022'!C112)/COUNTA('01-2022'!C112,'02-2022'!C112,'03-2022'!C112,'04-2022'!C112,'05-2022'!C112,'06-2022'!C112,'07-2022'!C112,'08-2022'!C112,'09-2022'!C112,'10-2022'!C112,'11-2022'!C112,'12-2022'!C112))</f>
        <v>0.061190043063906</v>
      </c>
      <c r="D112" s="23">
        <f>+'01-2022'!D112+'02-2022'!D112+'03-2022'!D112+'04-2022'!D112+'05-2022'!D112+'06-2022'!D112+'07-2022'!D112+'08-2022'!D112+'09-2022'!D112+'10-2022'!D112+'11-2022'!D112+'12-2022'!D112</f>
        <v>15302.970000000001</v>
      </c>
      <c r="E112" s="23">
        <f>+'01-2022'!E112+'02-2022'!E112+'03-2022'!E112+'04-2022'!E112+'05-2022'!E112+'06-2022'!E112+'07-2022'!E112+'08-2022'!E112+'09-2022'!E112+'10-2022'!E112+'11-2022'!E112+'12-2022'!E112</f>
        <v>2908.74</v>
      </c>
      <c r="F112" s="23">
        <f>+'01-2022'!F112+'02-2022'!F112+'03-2022'!F112+'04-2022'!F112+'05-2022'!F112+'06-2022'!F112+'07-2022'!F112+'08-2022'!F112+'09-2022'!F112+'10-2022'!F112+'11-2022'!F112+'12-2022'!F112</f>
        <v>12394.23</v>
      </c>
      <c r="G112" s="23">
        <f>+'01-2022'!G112+'02-2022'!G112+'03-2022'!G112+'04-2022'!G112+'05-2022'!G112+'06-2022'!G112+'07-2022'!G112+'08-2022'!G112+'09-2022'!G112+'10-2022'!G112+'11-2022'!G112+'12-2022'!G112</f>
        <v>4214.900000000001</v>
      </c>
      <c r="H112" s="23">
        <f>+'01-2022'!H112+'02-2022'!H112+'03-2022'!H112+'04-2022'!H112+'05-2022'!H112+'06-2022'!H112+'07-2022'!H112+'08-2022'!H112+'09-2022'!H112+'10-2022'!H112+'11-2022'!H112+'12-2022'!H112</f>
        <v>842.98</v>
      </c>
      <c r="I112" s="23">
        <f>+'01-2022'!I112+'02-2022'!I112+'03-2022'!I112+'04-2022'!I112+'05-2022'!I112+'06-2022'!I112+'07-2022'!I112+'08-2022'!I112+'09-2022'!I112+'10-2022'!I112+'11-2022'!I112+'12-2022'!I112</f>
        <v>33.72</v>
      </c>
      <c r="J112" s="23">
        <f>+'01-2022'!J112+'02-2022'!J112+'03-2022'!J112+'04-2022'!J112+'05-2022'!J112+'06-2022'!J112+'07-2022'!J112+'08-2022'!J112+'09-2022'!J112+'10-2022'!J112+'11-2022'!J112+'12-2022'!J112</f>
        <v>3338.2</v>
      </c>
      <c r="K112" s="23">
        <f>+'01-2022'!K112+'02-2022'!K112+'03-2022'!K112+'04-2022'!K112+'05-2022'!K112+'06-2022'!K112+'07-2022'!K112+'08-2022'!K112+'09-2022'!K112+'10-2022'!K112+'11-2022'!K112+'12-2022'!K112</f>
        <v>510031.89999999997</v>
      </c>
      <c r="L112" s="23">
        <f>+'01-2022'!L112+'02-2022'!L112+'03-2022'!L112+'04-2022'!L112+'05-2022'!L112+'06-2022'!L112+'07-2022'!L112+'08-2022'!L112+'09-2022'!L112+'10-2022'!L112+'11-2022'!L112+'12-2022'!L112</f>
        <v>107337.55</v>
      </c>
      <c r="M112" s="23">
        <f>+'01-2022'!M112+'02-2022'!M112+'03-2022'!M112+'04-2022'!M112+'05-2022'!M112+'06-2022'!M112+'07-2022'!M112+'08-2022'!M112+'09-2022'!M112+'10-2022'!M112+'11-2022'!M112+'12-2022'!M112</f>
        <v>402694.35</v>
      </c>
      <c r="N112" s="31">
        <f t="shared" si="1"/>
        <v>418426.77999999997</v>
      </c>
    </row>
    <row r="113" spans="1:14" ht="12.75">
      <c r="A113" s="9">
        <f>+'01-2022'!A113</f>
        <v>102</v>
      </c>
      <c r="B113" s="22" t="str">
        <f>+'01-2022'!B113</f>
        <v>GUARANI DE GOIAS</v>
      </c>
      <c r="C113" s="26">
        <f>+IF(ISERROR(('01-2022'!C113+'02-2022'!C113+'03-2022'!C113+'04-2022'!C113+'05-2022'!C113+'06-2022'!C113+'07-2022'!C113+'08-2022'!C113+'09-2022'!C113+'10-2022'!C113+'11-2022'!C113+'12-2022'!C113)/COUNTA('01-2022'!C113,'02-2022'!C113,'03-2022'!C113,'04-2022'!C113,'05-2022'!C113,'06-2022'!C113,'07-2022'!C113,'08-2022'!C113,'09-2022'!C113,'10-2022'!C113,'11-2022'!C113,'12-2022'!C113)),"",('01-2022'!C113+'02-2022'!C113+'03-2022'!C113+'04-2022'!C113+'05-2022'!C113+'06-2022'!C113+'07-2022'!C113+'08-2022'!C113+'09-2022'!C113+'10-2022'!C113+'11-2022'!C113+'12-2022'!C113)/COUNTA('01-2022'!C113,'02-2022'!C113,'03-2022'!C113,'04-2022'!C113,'05-2022'!C113,'06-2022'!C113,'07-2022'!C113,'08-2022'!C113,'09-2022'!C113,'10-2022'!C113,'11-2022'!C113,'12-2022'!C113))</f>
        <v>0.10532331050258</v>
      </c>
      <c r="D113" s="23">
        <f>+'01-2022'!D113+'02-2022'!D113+'03-2022'!D113+'04-2022'!D113+'05-2022'!D113+'06-2022'!D113+'07-2022'!D113+'08-2022'!D113+'09-2022'!D113+'10-2022'!D113+'11-2022'!D113+'12-2022'!D113</f>
        <v>19062.52</v>
      </c>
      <c r="E113" s="23">
        <f>+'01-2022'!E113+'02-2022'!E113+'03-2022'!E113+'04-2022'!E113+'05-2022'!E113+'06-2022'!E113+'07-2022'!E113+'08-2022'!E113+'09-2022'!E113+'10-2022'!E113+'11-2022'!E113+'12-2022'!E113</f>
        <v>3338.2799999999997</v>
      </c>
      <c r="F113" s="23">
        <f>+'01-2022'!F113+'02-2022'!F113+'03-2022'!F113+'04-2022'!F113+'05-2022'!F113+'06-2022'!F113+'07-2022'!F113+'08-2022'!F113+'09-2022'!F113+'10-2022'!F113+'11-2022'!F113+'12-2022'!F113</f>
        <v>15724.24</v>
      </c>
      <c r="G113" s="23">
        <f>+'01-2022'!G113+'02-2022'!G113+'03-2022'!G113+'04-2022'!G113+'05-2022'!G113+'06-2022'!G113+'07-2022'!G113+'08-2022'!G113+'09-2022'!G113+'10-2022'!G113+'11-2022'!G113+'12-2022'!G113</f>
        <v>7254.92</v>
      </c>
      <c r="H113" s="23">
        <f>+'01-2022'!H113+'02-2022'!H113+'03-2022'!H113+'04-2022'!H113+'05-2022'!H113+'06-2022'!H113+'07-2022'!H113+'08-2022'!H113+'09-2022'!H113+'10-2022'!H113+'11-2022'!H113+'12-2022'!H113</f>
        <v>1450.99</v>
      </c>
      <c r="I113" s="23">
        <f>+'01-2022'!I113+'02-2022'!I113+'03-2022'!I113+'04-2022'!I113+'05-2022'!I113+'06-2022'!I113+'07-2022'!I113+'08-2022'!I113+'09-2022'!I113+'10-2022'!I113+'11-2022'!I113+'12-2022'!I113</f>
        <v>58.04</v>
      </c>
      <c r="J113" s="23">
        <f>+'01-2022'!J113+'02-2022'!J113+'03-2022'!J113+'04-2022'!J113+'05-2022'!J113+'06-2022'!J113+'07-2022'!J113+'08-2022'!J113+'09-2022'!J113+'10-2022'!J113+'11-2022'!J113+'12-2022'!J113</f>
        <v>5745.889999999999</v>
      </c>
      <c r="K113" s="23">
        <f>+'01-2022'!K113+'02-2022'!K113+'03-2022'!K113+'04-2022'!K113+'05-2022'!K113+'06-2022'!K113+'07-2022'!K113+'08-2022'!K113+'09-2022'!K113+'10-2022'!K113+'11-2022'!K113+'12-2022'!K113</f>
        <v>879362.8300000001</v>
      </c>
      <c r="L113" s="23">
        <f>+'01-2022'!L113+'02-2022'!L113+'03-2022'!L113+'04-2022'!L113+'05-2022'!L113+'06-2022'!L113+'07-2022'!L113+'08-2022'!L113+'09-2022'!L113+'10-2022'!L113+'11-2022'!L113+'12-2022'!L113</f>
        <v>186153.18</v>
      </c>
      <c r="M113" s="23">
        <f>+'01-2022'!M113+'02-2022'!M113+'03-2022'!M113+'04-2022'!M113+'05-2022'!M113+'06-2022'!M113+'07-2022'!M113+'08-2022'!M113+'09-2022'!M113+'10-2022'!M113+'11-2022'!M113+'12-2022'!M113</f>
        <v>693209.65</v>
      </c>
      <c r="N113" s="31">
        <f t="shared" si="1"/>
        <v>714679.78</v>
      </c>
    </row>
    <row r="114" spans="1:14" ht="12.75">
      <c r="A114" s="9">
        <f>+'01-2022'!A114</f>
        <v>103</v>
      </c>
      <c r="B114" s="22" t="str">
        <f>+'01-2022'!B114</f>
        <v>GUARINOS</v>
      </c>
      <c r="C114" s="26">
        <f>+IF(ISERROR(('01-2022'!C114+'02-2022'!C114+'03-2022'!C114+'04-2022'!C114+'05-2022'!C114+'06-2022'!C114+'07-2022'!C114+'08-2022'!C114+'09-2022'!C114+'10-2022'!C114+'11-2022'!C114+'12-2022'!C114)/COUNTA('01-2022'!C114,'02-2022'!C114,'03-2022'!C114,'04-2022'!C114,'05-2022'!C114,'06-2022'!C114,'07-2022'!C114,'08-2022'!C114,'09-2022'!C114,'10-2022'!C114,'11-2022'!C114,'12-2022'!C114)),"",('01-2022'!C114+'02-2022'!C114+'03-2022'!C114+'04-2022'!C114+'05-2022'!C114+'06-2022'!C114+'07-2022'!C114+'08-2022'!C114+'09-2022'!C114+'10-2022'!C114+'11-2022'!C114+'12-2022'!C114)/COUNTA('01-2022'!C114,'02-2022'!C114,'03-2022'!C114,'04-2022'!C114,'05-2022'!C114,'06-2022'!C114,'07-2022'!C114,'08-2022'!C114,'09-2022'!C114,'10-2022'!C114,'11-2022'!C114,'12-2022'!C114))</f>
        <v>0.055516624059782</v>
      </c>
      <c r="D114" s="23">
        <f>+'01-2022'!D114+'02-2022'!D114+'03-2022'!D114+'04-2022'!D114+'05-2022'!D114+'06-2022'!D114+'07-2022'!D114+'08-2022'!D114+'09-2022'!D114+'10-2022'!D114+'11-2022'!D114+'12-2022'!D114</f>
        <v>7173.38</v>
      </c>
      <c r="E114" s="23">
        <f>+'01-2022'!E114+'02-2022'!E114+'03-2022'!E114+'04-2022'!E114+'05-2022'!E114+'06-2022'!E114+'07-2022'!E114+'08-2022'!E114+'09-2022'!E114+'10-2022'!E114+'11-2022'!E114+'12-2022'!E114</f>
        <v>1923.13</v>
      </c>
      <c r="F114" s="23">
        <f>+'01-2022'!F114+'02-2022'!F114+'03-2022'!F114+'04-2022'!F114+'05-2022'!F114+'06-2022'!F114+'07-2022'!F114+'08-2022'!F114+'09-2022'!F114+'10-2022'!F114+'11-2022'!F114+'12-2022'!F114</f>
        <v>5250.25</v>
      </c>
      <c r="G114" s="23">
        <f>+'01-2022'!G114+'02-2022'!G114+'03-2022'!G114+'04-2022'!G114+'05-2022'!G114+'06-2022'!G114+'07-2022'!G114+'08-2022'!G114+'09-2022'!G114+'10-2022'!G114+'11-2022'!G114+'12-2022'!G114</f>
        <v>3824.1099999999997</v>
      </c>
      <c r="H114" s="23">
        <f>+'01-2022'!H114+'02-2022'!H114+'03-2022'!H114+'04-2022'!H114+'05-2022'!H114+'06-2022'!H114+'07-2022'!H114+'08-2022'!H114+'09-2022'!H114+'10-2022'!H114+'11-2022'!H114+'12-2022'!H114</f>
        <v>764.82</v>
      </c>
      <c r="I114" s="23">
        <f>+'01-2022'!I114+'02-2022'!I114+'03-2022'!I114+'04-2022'!I114+'05-2022'!I114+'06-2022'!I114+'07-2022'!I114+'08-2022'!I114+'09-2022'!I114+'10-2022'!I114+'11-2022'!I114+'12-2022'!I114</f>
        <v>30.6</v>
      </c>
      <c r="J114" s="23">
        <f>+'01-2022'!J114+'02-2022'!J114+'03-2022'!J114+'04-2022'!J114+'05-2022'!J114+'06-2022'!J114+'07-2022'!J114+'08-2022'!J114+'09-2022'!J114+'10-2022'!J114+'11-2022'!J114+'12-2022'!J114</f>
        <v>3028.69</v>
      </c>
      <c r="K114" s="23">
        <f>+'01-2022'!K114+'02-2022'!K114+'03-2022'!K114+'04-2022'!K114+'05-2022'!K114+'06-2022'!K114+'07-2022'!K114+'08-2022'!K114+'09-2022'!K114+'10-2022'!K114+'11-2022'!K114+'12-2022'!K114</f>
        <v>464271.61</v>
      </c>
      <c r="L114" s="23">
        <f>+'01-2022'!L114+'02-2022'!L114+'03-2022'!L114+'04-2022'!L114+'05-2022'!L114+'06-2022'!L114+'07-2022'!L114+'08-2022'!L114+'09-2022'!L114+'10-2022'!L114+'11-2022'!L114+'12-2022'!L114</f>
        <v>98839.01999999999</v>
      </c>
      <c r="M114" s="23">
        <f>+'01-2022'!M114+'02-2022'!M114+'03-2022'!M114+'04-2022'!M114+'05-2022'!M114+'06-2022'!M114+'07-2022'!M114+'08-2022'!M114+'09-2022'!M114+'10-2022'!M114+'11-2022'!M114+'12-2022'!M114</f>
        <v>365432.58999999997</v>
      </c>
      <c r="N114" s="31">
        <f t="shared" si="1"/>
        <v>373711.52999999997</v>
      </c>
    </row>
    <row r="115" spans="1:14" ht="12.75">
      <c r="A115" s="9">
        <f>+'01-2022'!A115</f>
        <v>104</v>
      </c>
      <c r="B115" s="22" t="str">
        <f>+'01-2022'!B115</f>
        <v>HEITORAI</v>
      </c>
      <c r="C115" s="26">
        <f>+IF(ISERROR(('01-2022'!C115+'02-2022'!C115+'03-2022'!C115+'04-2022'!C115+'05-2022'!C115+'06-2022'!C115+'07-2022'!C115+'08-2022'!C115+'09-2022'!C115+'10-2022'!C115+'11-2022'!C115+'12-2022'!C115)/COUNTA('01-2022'!C115,'02-2022'!C115,'03-2022'!C115,'04-2022'!C115,'05-2022'!C115,'06-2022'!C115,'07-2022'!C115,'08-2022'!C115,'09-2022'!C115,'10-2022'!C115,'11-2022'!C115,'12-2022'!C115)),"",('01-2022'!C115+'02-2022'!C115+'03-2022'!C115+'04-2022'!C115+'05-2022'!C115+'06-2022'!C115+'07-2022'!C115+'08-2022'!C115+'09-2022'!C115+'10-2022'!C115+'11-2022'!C115+'12-2022'!C115)/COUNTA('01-2022'!C115,'02-2022'!C115,'03-2022'!C115,'04-2022'!C115,'05-2022'!C115,'06-2022'!C115,'07-2022'!C115,'08-2022'!C115,'09-2022'!C115,'10-2022'!C115,'11-2022'!C115,'12-2022'!C115))</f>
        <v>0.059642310096648</v>
      </c>
      <c r="D115" s="23">
        <f>+'01-2022'!D115+'02-2022'!D115+'03-2022'!D115+'04-2022'!D115+'05-2022'!D115+'06-2022'!D115+'07-2022'!D115+'08-2022'!D115+'09-2022'!D115+'10-2022'!D115+'11-2022'!D115+'12-2022'!D115</f>
        <v>27811.54</v>
      </c>
      <c r="E115" s="23">
        <f>+'01-2022'!E115+'02-2022'!E115+'03-2022'!E115+'04-2022'!E115+'05-2022'!E115+'06-2022'!E115+'07-2022'!E115+'08-2022'!E115+'09-2022'!E115+'10-2022'!E115+'11-2022'!E115+'12-2022'!E115</f>
        <v>5569.6</v>
      </c>
      <c r="F115" s="23">
        <f>+'01-2022'!F115+'02-2022'!F115+'03-2022'!F115+'04-2022'!F115+'05-2022'!F115+'06-2022'!F115+'07-2022'!F115+'08-2022'!F115+'09-2022'!F115+'10-2022'!F115+'11-2022'!F115+'12-2022'!F115</f>
        <v>22241.940000000002</v>
      </c>
      <c r="G115" s="23">
        <f>+'01-2022'!G115+'02-2022'!G115+'03-2022'!G115+'04-2022'!G115+'05-2022'!G115+'06-2022'!G115+'07-2022'!G115+'08-2022'!G115+'09-2022'!G115+'10-2022'!G115+'11-2022'!G115+'12-2022'!G115</f>
        <v>4108.299999999999</v>
      </c>
      <c r="H115" s="23">
        <f>+'01-2022'!H115+'02-2022'!H115+'03-2022'!H115+'04-2022'!H115+'05-2022'!H115+'06-2022'!H115+'07-2022'!H115+'08-2022'!H115+'09-2022'!H115+'10-2022'!H115+'11-2022'!H115+'12-2022'!H115</f>
        <v>821.6600000000001</v>
      </c>
      <c r="I115" s="23">
        <f>+'01-2022'!I115+'02-2022'!I115+'03-2022'!I115+'04-2022'!I115+'05-2022'!I115+'06-2022'!I115+'07-2022'!I115+'08-2022'!I115+'09-2022'!I115+'10-2022'!I115+'11-2022'!I115+'12-2022'!I115</f>
        <v>32.870000000000005</v>
      </c>
      <c r="J115" s="23">
        <f>+'01-2022'!J115+'02-2022'!J115+'03-2022'!J115+'04-2022'!J115+'05-2022'!J115+'06-2022'!J115+'07-2022'!J115+'08-2022'!J115+'09-2022'!J115+'10-2022'!J115+'11-2022'!J115+'12-2022'!J115</f>
        <v>3253.77</v>
      </c>
      <c r="K115" s="23">
        <f>+'01-2022'!K115+'02-2022'!K115+'03-2022'!K115+'04-2022'!K115+'05-2022'!K115+'06-2022'!K115+'07-2022'!K115+'08-2022'!K115+'09-2022'!K115+'10-2022'!K115+'11-2022'!K115+'12-2022'!K115</f>
        <v>497777.77</v>
      </c>
      <c r="L115" s="23">
        <f>+'01-2022'!L115+'02-2022'!L115+'03-2022'!L115+'04-2022'!L115+'05-2022'!L115+'06-2022'!L115+'07-2022'!L115+'08-2022'!L115+'09-2022'!L115+'10-2022'!L115+'11-2022'!L115+'12-2022'!L115</f>
        <v>105237.3</v>
      </c>
      <c r="M115" s="23">
        <f>+'01-2022'!M115+'02-2022'!M115+'03-2022'!M115+'04-2022'!M115+'05-2022'!M115+'06-2022'!M115+'07-2022'!M115+'08-2022'!M115+'09-2022'!M115+'10-2022'!M115+'11-2022'!M115+'12-2022'!M115</f>
        <v>392540.47</v>
      </c>
      <c r="N115" s="31">
        <f t="shared" si="1"/>
        <v>418036.18</v>
      </c>
    </row>
    <row r="116" spans="1:14" ht="12.75">
      <c r="A116" s="9">
        <f>+'01-2022'!A116</f>
        <v>105</v>
      </c>
      <c r="B116" s="22" t="str">
        <f>+'01-2022'!B116</f>
        <v>HIDROLANDIA</v>
      </c>
      <c r="C116" s="26">
        <f>+IF(ISERROR(('01-2022'!C116+'02-2022'!C116+'03-2022'!C116+'04-2022'!C116+'05-2022'!C116+'06-2022'!C116+'07-2022'!C116+'08-2022'!C116+'09-2022'!C116+'10-2022'!C116+'11-2022'!C116+'12-2022'!C116)/COUNTA('01-2022'!C116,'02-2022'!C116,'03-2022'!C116,'04-2022'!C116,'05-2022'!C116,'06-2022'!C116,'07-2022'!C116,'08-2022'!C116,'09-2022'!C116,'10-2022'!C116,'11-2022'!C116,'12-2022'!C116)),"",('01-2022'!C116+'02-2022'!C116+'03-2022'!C116+'04-2022'!C116+'05-2022'!C116+'06-2022'!C116+'07-2022'!C116+'08-2022'!C116+'09-2022'!C116+'10-2022'!C116+'11-2022'!C116+'12-2022'!C116)/COUNTA('01-2022'!C116,'02-2022'!C116,'03-2022'!C116,'04-2022'!C116,'05-2022'!C116,'06-2022'!C116,'07-2022'!C116,'08-2022'!C116,'09-2022'!C116,'10-2022'!C116,'11-2022'!C116,'12-2022'!C116))</f>
        <v>0.549732916807848</v>
      </c>
      <c r="D116" s="23">
        <f>+'01-2022'!D116+'02-2022'!D116+'03-2022'!D116+'04-2022'!D116+'05-2022'!D116+'06-2022'!D116+'07-2022'!D116+'08-2022'!D116+'09-2022'!D116+'10-2022'!D116+'11-2022'!D116+'12-2022'!D116</f>
        <v>439407.48</v>
      </c>
      <c r="E116" s="23">
        <f>+'01-2022'!E116+'02-2022'!E116+'03-2022'!E116+'04-2022'!E116+'05-2022'!E116+'06-2022'!E116+'07-2022'!E116+'08-2022'!E116+'09-2022'!E116+'10-2022'!E116+'11-2022'!E116+'12-2022'!E116</f>
        <v>86078.48000000001</v>
      </c>
      <c r="F116" s="23">
        <f>+'01-2022'!F116+'02-2022'!F116+'03-2022'!F116+'04-2022'!F116+'05-2022'!F116+'06-2022'!F116+'07-2022'!F116+'08-2022'!F116+'09-2022'!F116+'10-2022'!F116+'11-2022'!F116+'12-2022'!F116</f>
        <v>353329</v>
      </c>
      <c r="G116" s="23">
        <f>+'01-2022'!G116+'02-2022'!G116+'03-2022'!G116+'04-2022'!G116+'05-2022'!G116+'06-2022'!G116+'07-2022'!G116+'08-2022'!G116+'09-2022'!G116+'10-2022'!G116+'11-2022'!G116+'12-2022'!G116</f>
        <v>37866.84</v>
      </c>
      <c r="H116" s="23">
        <f>+'01-2022'!H116+'02-2022'!H116+'03-2022'!H116+'04-2022'!H116+'05-2022'!H116+'06-2022'!H116+'07-2022'!H116+'08-2022'!H116+'09-2022'!H116+'10-2022'!H116+'11-2022'!H116+'12-2022'!H116</f>
        <v>7573.37</v>
      </c>
      <c r="I116" s="23">
        <f>+'01-2022'!I116+'02-2022'!I116+'03-2022'!I116+'04-2022'!I116+'05-2022'!I116+'06-2022'!I116+'07-2022'!I116+'08-2022'!I116+'09-2022'!I116+'10-2022'!I116+'11-2022'!I116+'12-2022'!I116</f>
        <v>302.92999999999995</v>
      </c>
      <c r="J116" s="23">
        <f>+'01-2022'!J116+'02-2022'!J116+'03-2022'!J116+'04-2022'!J116+'05-2022'!J116+'06-2022'!J116+'07-2022'!J116+'08-2022'!J116+'09-2022'!J116+'10-2022'!J116+'11-2022'!J116+'12-2022'!J116</f>
        <v>29990.54</v>
      </c>
      <c r="K116" s="23">
        <f>+'01-2022'!K116+'02-2022'!K116+'03-2022'!K116+'04-2022'!K116+'05-2022'!K116+'06-2022'!K116+'07-2022'!K116+'08-2022'!K116+'09-2022'!K116+'10-2022'!K116+'11-2022'!K116+'12-2022'!K116</f>
        <v>4589299.84</v>
      </c>
      <c r="L116" s="23">
        <f>+'01-2022'!L116+'02-2022'!L116+'03-2022'!L116+'04-2022'!L116+'05-2022'!L116+'06-2022'!L116+'07-2022'!L116+'08-2022'!L116+'09-2022'!L116+'10-2022'!L116+'11-2022'!L116+'12-2022'!L116</f>
        <v>971131.1</v>
      </c>
      <c r="M116" s="23">
        <f>+'01-2022'!M116+'02-2022'!M116+'03-2022'!M116+'04-2022'!M116+'05-2022'!M116+'06-2022'!M116+'07-2022'!M116+'08-2022'!M116+'09-2022'!M116+'10-2022'!M116+'11-2022'!M116+'12-2022'!M116</f>
        <v>3618168.74</v>
      </c>
      <c r="N116" s="31">
        <f t="shared" si="1"/>
        <v>4001488.2800000003</v>
      </c>
    </row>
    <row r="117" spans="1:14" ht="12.75">
      <c r="A117" s="9">
        <f>+'01-2022'!A117</f>
        <v>106</v>
      </c>
      <c r="B117" s="22" t="str">
        <f>+'01-2022'!B117</f>
        <v>HIDROLINA</v>
      </c>
      <c r="C117" s="26">
        <f>+IF(ISERROR(('01-2022'!C117+'02-2022'!C117+'03-2022'!C117+'04-2022'!C117+'05-2022'!C117+'06-2022'!C117+'07-2022'!C117+'08-2022'!C117+'09-2022'!C117+'10-2022'!C117+'11-2022'!C117+'12-2022'!C117)/COUNTA('01-2022'!C117,'02-2022'!C117,'03-2022'!C117,'04-2022'!C117,'05-2022'!C117,'06-2022'!C117,'07-2022'!C117,'08-2022'!C117,'09-2022'!C117,'10-2022'!C117,'11-2022'!C117,'12-2022'!C117)),"",('01-2022'!C117+'02-2022'!C117+'03-2022'!C117+'04-2022'!C117+'05-2022'!C117+'06-2022'!C117+'07-2022'!C117+'08-2022'!C117+'09-2022'!C117+'10-2022'!C117+'11-2022'!C117+'12-2022'!C117)/COUNTA('01-2022'!C117,'02-2022'!C117,'03-2022'!C117,'04-2022'!C117,'05-2022'!C117,'06-2022'!C117,'07-2022'!C117,'08-2022'!C117,'09-2022'!C117,'10-2022'!C117,'11-2022'!C117,'12-2022'!C117))</f>
        <v>0.069773160994968</v>
      </c>
      <c r="D117" s="23">
        <f>+'01-2022'!D117+'02-2022'!D117+'03-2022'!D117+'04-2022'!D117+'05-2022'!D117+'06-2022'!D117+'07-2022'!D117+'08-2022'!D117+'09-2022'!D117+'10-2022'!D117+'11-2022'!D117+'12-2022'!D117</f>
        <v>29045.27</v>
      </c>
      <c r="E117" s="23">
        <f>+'01-2022'!E117+'02-2022'!E117+'03-2022'!E117+'04-2022'!E117+'05-2022'!E117+'06-2022'!E117+'07-2022'!E117+'08-2022'!E117+'09-2022'!E117+'10-2022'!E117+'11-2022'!E117+'12-2022'!E117</f>
        <v>5587.889999999999</v>
      </c>
      <c r="F117" s="23">
        <f>+'01-2022'!F117+'02-2022'!F117+'03-2022'!F117+'04-2022'!F117+'05-2022'!F117+'06-2022'!F117+'07-2022'!F117+'08-2022'!F117+'09-2022'!F117+'10-2022'!F117+'11-2022'!F117+'12-2022'!F117</f>
        <v>23457.379999999997</v>
      </c>
      <c r="G117" s="23">
        <f>+'01-2022'!G117+'02-2022'!G117+'03-2022'!G117+'04-2022'!G117+'05-2022'!G117+'06-2022'!G117+'07-2022'!G117+'08-2022'!G117+'09-2022'!G117+'10-2022'!G117+'11-2022'!G117+'12-2022'!G117</f>
        <v>4806.13</v>
      </c>
      <c r="H117" s="23">
        <f>+'01-2022'!H117+'02-2022'!H117+'03-2022'!H117+'04-2022'!H117+'05-2022'!H117+'06-2022'!H117+'07-2022'!H117+'08-2022'!H117+'09-2022'!H117+'10-2022'!H117+'11-2022'!H117+'12-2022'!H117</f>
        <v>961.23</v>
      </c>
      <c r="I117" s="23">
        <f>+'01-2022'!I117+'02-2022'!I117+'03-2022'!I117+'04-2022'!I117+'05-2022'!I117+'06-2022'!I117+'07-2022'!I117+'08-2022'!I117+'09-2022'!I117+'10-2022'!I117+'11-2022'!I117+'12-2022'!I117</f>
        <v>38.45</v>
      </c>
      <c r="J117" s="23">
        <f>+'01-2022'!J117+'02-2022'!J117+'03-2022'!J117+'04-2022'!J117+'05-2022'!J117+'06-2022'!J117+'07-2022'!J117+'08-2022'!J117+'09-2022'!J117+'10-2022'!J117+'11-2022'!J117+'12-2022'!J117</f>
        <v>3806.45</v>
      </c>
      <c r="K117" s="23">
        <f>+'01-2022'!K117+'02-2022'!K117+'03-2022'!K117+'04-2022'!K117+'05-2022'!K117+'06-2022'!K117+'07-2022'!K117+'08-2022'!K117+'09-2022'!K117+'10-2022'!K117+'11-2022'!K117+'12-2022'!K117</f>
        <v>586261.38</v>
      </c>
      <c r="L117" s="23">
        <f>+'01-2022'!L117+'02-2022'!L117+'03-2022'!L117+'04-2022'!L117+'05-2022'!L117+'06-2022'!L117+'07-2022'!L117+'08-2022'!L117+'09-2022'!L117+'10-2022'!L117+'11-2022'!L117+'12-2022'!L117</f>
        <v>126850.58</v>
      </c>
      <c r="M117" s="23">
        <f>+'01-2022'!M117+'02-2022'!M117+'03-2022'!M117+'04-2022'!M117+'05-2022'!M117+'06-2022'!M117+'07-2022'!M117+'08-2022'!M117+'09-2022'!M117+'10-2022'!M117+'11-2022'!M117+'12-2022'!M117</f>
        <v>459410.80000000005</v>
      </c>
      <c r="N117" s="31">
        <f t="shared" si="1"/>
        <v>486674.63000000006</v>
      </c>
    </row>
    <row r="118" spans="1:14" ht="12.75">
      <c r="A118" s="9">
        <f>+'01-2022'!A118</f>
        <v>107</v>
      </c>
      <c r="B118" s="22" t="str">
        <f>+'01-2022'!B118</f>
        <v>IACIARA</v>
      </c>
      <c r="C118" s="26">
        <f>+IF(ISERROR(('01-2022'!C118+'02-2022'!C118+'03-2022'!C118+'04-2022'!C118+'05-2022'!C118+'06-2022'!C118+'07-2022'!C118+'08-2022'!C118+'09-2022'!C118+'10-2022'!C118+'11-2022'!C118+'12-2022'!C118)/COUNTA('01-2022'!C118,'02-2022'!C118,'03-2022'!C118,'04-2022'!C118,'05-2022'!C118,'06-2022'!C118,'07-2022'!C118,'08-2022'!C118,'09-2022'!C118,'10-2022'!C118,'11-2022'!C118,'12-2022'!C118)),"",('01-2022'!C118+'02-2022'!C118+'03-2022'!C118+'04-2022'!C118+'05-2022'!C118+'06-2022'!C118+'07-2022'!C118+'08-2022'!C118+'09-2022'!C118+'10-2022'!C118+'11-2022'!C118+'12-2022'!C118)/COUNTA('01-2022'!C118,'02-2022'!C118,'03-2022'!C118,'04-2022'!C118,'05-2022'!C118,'06-2022'!C118,'07-2022'!C118,'08-2022'!C118,'09-2022'!C118,'10-2022'!C118,'11-2022'!C118,'12-2022'!C118))</f>
        <v>0.14635360661615</v>
      </c>
      <c r="D118" s="23">
        <f>+'01-2022'!D118+'02-2022'!D118+'03-2022'!D118+'04-2022'!D118+'05-2022'!D118+'06-2022'!D118+'07-2022'!D118+'08-2022'!D118+'09-2022'!D118+'10-2022'!D118+'11-2022'!D118+'12-2022'!D118</f>
        <v>62320.53</v>
      </c>
      <c r="E118" s="23">
        <f>+'01-2022'!E118+'02-2022'!E118+'03-2022'!E118+'04-2022'!E118+'05-2022'!E118+'06-2022'!E118+'07-2022'!E118+'08-2022'!E118+'09-2022'!E118+'10-2022'!E118+'11-2022'!E118+'12-2022'!E118</f>
        <v>12352.96</v>
      </c>
      <c r="F118" s="23">
        <f>+'01-2022'!F118+'02-2022'!F118+'03-2022'!F118+'04-2022'!F118+'05-2022'!F118+'06-2022'!F118+'07-2022'!F118+'08-2022'!F118+'09-2022'!F118+'10-2022'!F118+'11-2022'!F118+'12-2022'!F118</f>
        <v>49967.57</v>
      </c>
      <c r="G118" s="23">
        <f>+'01-2022'!G118+'02-2022'!G118+'03-2022'!G118+'04-2022'!G118+'05-2022'!G118+'06-2022'!G118+'07-2022'!G118+'08-2022'!G118+'09-2022'!G118+'10-2022'!G118+'11-2022'!G118+'12-2022'!G118</f>
        <v>10081.15</v>
      </c>
      <c r="H118" s="23">
        <f>+'01-2022'!H118+'02-2022'!H118+'03-2022'!H118+'04-2022'!H118+'05-2022'!H118+'06-2022'!H118+'07-2022'!H118+'08-2022'!H118+'09-2022'!H118+'10-2022'!H118+'11-2022'!H118+'12-2022'!H118</f>
        <v>2016.23</v>
      </c>
      <c r="I118" s="23">
        <f>+'01-2022'!I118+'02-2022'!I118+'03-2022'!I118+'04-2022'!I118+'05-2022'!I118+'06-2022'!I118+'07-2022'!I118+'08-2022'!I118+'09-2022'!I118+'10-2022'!I118+'11-2022'!I118+'12-2022'!I118</f>
        <v>80.65</v>
      </c>
      <c r="J118" s="23">
        <f>+'01-2022'!J118+'02-2022'!J118+'03-2022'!J118+'04-2022'!J118+'05-2022'!J118+'06-2022'!J118+'07-2022'!J118+'08-2022'!J118+'09-2022'!J118+'10-2022'!J118+'11-2022'!J118+'12-2022'!J118</f>
        <v>7984.2699999999995</v>
      </c>
      <c r="K118" s="23">
        <f>+'01-2022'!K118+'02-2022'!K118+'03-2022'!K118+'04-2022'!K118+'05-2022'!K118+'06-2022'!K118+'07-2022'!K118+'08-2022'!K118+'09-2022'!K118+'10-2022'!K118+'11-2022'!K118+'12-2022'!K118</f>
        <v>1220521.21</v>
      </c>
      <c r="L118" s="23">
        <f>+'01-2022'!L118+'02-2022'!L118+'03-2022'!L118+'04-2022'!L118+'05-2022'!L118+'06-2022'!L118+'07-2022'!L118+'08-2022'!L118+'09-2022'!L118+'10-2022'!L118+'11-2022'!L118+'12-2022'!L118</f>
        <v>257330.55</v>
      </c>
      <c r="M118" s="23">
        <f>+'01-2022'!M118+'02-2022'!M118+'03-2022'!M118+'04-2022'!M118+'05-2022'!M118+'06-2022'!M118+'07-2022'!M118+'08-2022'!M118+'09-2022'!M118+'10-2022'!M118+'11-2022'!M118+'12-2022'!M118</f>
        <v>963190.6599999999</v>
      </c>
      <c r="N118" s="31">
        <f t="shared" si="1"/>
        <v>1021142.4999999999</v>
      </c>
    </row>
    <row r="119" spans="1:14" ht="12.75">
      <c r="A119" s="9">
        <f>+'01-2022'!A119</f>
        <v>108</v>
      </c>
      <c r="B119" s="22" t="str">
        <f>+'01-2022'!B119</f>
        <v>INACIOLANDIA</v>
      </c>
      <c r="C119" s="26">
        <f>+IF(ISERROR(('01-2022'!C119+'02-2022'!C119+'03-2022'!C119+'04-2022'!C119+'05-2022'!C119+'06-2022'!C119+'07-2022'!C119+'08-2022'!C119+'09-2022'!C119+'10-2022'!C119+'11-2022'!C119+'12-2022'!C119)/COUNTA('01-2022'!C119,'02-2022'!C119,'03-2022'!C119,'04-2022'!C119,'05-2022'!C119,'06-2022'!C119,'07-2022'!C119,'08-2022'!C119,'09-2022'!C119,'10-2022'!C119,'11-2022'!C119,'12-2022'!C119)),"",('01-2022'!C119+'02-2022'!C119+'03-2022'!C119+'04-2022'!C119+'05-2022'!C119+'06-2022'!C119+'07-2022'!C119+'08-2022'!C119+'09-2022'!C119+'10-2022'!C119+'11-2022'!C119+'12-2022'!C119)/COUNTA('01-2022'!C119,'02-2022'!C119,'03-2022'!C119,'04-2022'!C119,'05-2022'!C119,'06-2022'!C119,'07-2022'!C119,'08-2022'!C119,'09-2022'!C119,'10-2022'!C119,'11-2022'!C119,'12-2022'!C119))</f>
        <v>0.134231859603283</v>
      </c>
      <c r="D119" s="23">
        <f>+'01-2022'!D119+'02-2022'!D119+'03-2022'!D119+'04-2022'!D119+'05-2022'!D119+'06-2022'!D119+'07-2022'!D119+'08-2022'!D119+'09-2022'!D119+'10-2022'!D119+'11-2022'!D119+'12-2022'!D119</f>
        <v>54478.82</v>
      </c>
      <c r="E119" s="23">
        <f>+'01-2022'!E119+'02-2022'!E119+'03-2022'!E119+'04-2022'!E119+'05-2022'!E119+'06-2022'!E119+'07-2022'!E119+'08-2022'!E119+'09-2022'!E119+'10-2022'!E119+'11-2022'!E119+'12-2022'!E119</f>
        <v>10789.78</v>
      </c>
      <c r="F119" s="23">
        <f>+'01-2022'!F119+'02-2022'!F119+'03-2022'!F119+'04-2022'!F119+'05-2022'!F119+'06-2022'!F119+'07-2022'!F119+'08-2022'!F119+'09-2022'!F119+'10-2022'!F119+'11-2022'!F119+'12-2022'!F119</f>
        <v>43689.04</v>
      </c>
      <c r="G119" s="23">
        <f>+'01-2022'!G119+'02-2022'!G119+'03-2022'!G119+'04-2022'!G119+'05-2022'!G119+'06-2022'!G119+'07-2022'!G119+'08-2022'!G119+'09-2022'!G119+'10-2022'!G119+'11-2022'!G119+'12-2022'!G119</f>
        <v>9246.21</v>
      </c>
      <c r="H119" s="23">
        <f>+'01-2022'!H119+'02-2022'!H119+'03-2022'!H119+'04-2022'!H119+'05-2022'!H119+'06-2022'!H119+'07-2022'!H119+'08-2022'!H119+'09-2022'!H119+'10-2022'!H119+'11-2022'!H119+'12-2022'!H119</f>
        <v>1849.25</v>
      </c>
      <c r="I119" s="23">
        <f>+'01-2022'!I119+'02-2022'!I119+'03-2022'!I119+'04-2022'!I119+'05-2022'!I119+'06-2022'!I119+'07-2022'!I119+'08-2022'!I119+'09-2022'!I119+'10-2022'!I119+'11-2022'!I119+'12-2022'!I119</f>
        <v>73.97</v>
      </c>
      <c r="J119" s="23">
        <f>+'01-2022'!J119+'02-2022'!J119+'03-2022'!J119+'04-2022'!J119+'05-2022'!J119+'06-2022'!J119+'07-2022'!J119+'08-2022'!J119+'09-2022'!J119+'10-2022'!J119+'11-2022'!J119+'12-2022'!J119</f>
        <v>7322.99</v>
      </c>
      <c r="K119" s="23">
        <f>+'01-2022'!K119+'02-2022'!K119+'03-2022'!K119+'04-2022'!K119+'05-2022'!K119+'06-2022'!K119+'07-2022'!K119+'08-2022'!K119+'09-2022'!K119+'10-2022'!K119+'11-2022'!K119+'12-2022'!K119</f>
        <v>1120900.9100000001</v>
      </c>
      <c r="L119" s="23">
        <f>+'01-2022'!L119+'02-2022'!L119+'03-2022'!L119+'04-2022'!L119+'05-2022'!L119+'06-2022'!L119+'07-2022'!L119+'08-2022'!L119+'09-2022'!L119+'10-2022'!L119+'11-2022'!L119+'12-2022'!L119</f>
        <v>237414.33000000002</v>
      </c>
      <c r="M119" s="23">
        <f>+'01-2022'!M119+'02-2022'!M119+'03-2022'!M119+'04-2022'!M119+'05-2022'!M119+'06-2022'!M119+'07-2022'!M119+'08-2022'!M119+'09-2022'!M119+'10-2022'!M119+'11-2022'!M119+'12-2022'!M119</f>
        <v>883486.58</v>
      </c>
      <c r="N119" s="31">
        <f t="shared" si="1"/>
        <v>934498.61</v>
      </c>
    </row>
    <row r="120" spans="1:14" ht="12.75">
      <c r="A120" s="9">
        <f>+'01-2022'!A120</f>
        <v>109</v>
      </c>
      <c r="B120" s="22" t="str">
        <f>+'01-2022'!B120</f>
        <v>INDIARA</v>
      </c>
      <c r="C120" s="26">
        <f>+IF(ISERROR(('01-2022'!C120+'02-2022'!C120+'03-2022'!C120+'04-2022'!C120+'05-2022'!C120+'06-2022'!C120+'07-2022'!C120+'08-2022'!C120+'09-2022'!C120+'10-2022'!C120+'11-2022'!C120+'12-2022'!C120)/COUNTA('01-2022'!C120,'02-2022'!C120,'03-2022'!C120,'04-2022'!C120,'05-2022'!C120,'06-2022'!C120,'07-2022'!C120,'08-2022'!C120,'09-2022'!C120,'10-2022'!C120,'11-2022'!C120,'12-2022'!C120)),"",('01-2022'!C120+'02-2022'!C120+'03-2022'!C120+'04-2022'!C120+'05-2022'!C120+'06-2022'!C120+'07-2022'!C120+'08-2022'!C120+'09-2022'!C120+'10-2022'!C120+'11-2022'!C120+'12-2022'!C120)/COUNTA('01-2022'!C120,'02-2022'!C120,'03-2022'!C120,'04-2022'!C120,'05-2022'!C120,'06-2022'!C120,'07-2022'!C120,'08-2022'!C120,'09-2022'!C120,'10-2022'!C120,'11-2022'!C120,'12-2022'!C120))</f>
        <v>0.273547490638983</v>
      </c>
      <c r="D120" s="23">
        <f>+'01-2022'!D120+'02-2022'!D120+'03-2022'!D120+'04-2022'!D120+'05-2022'!D120+'06-2022'!D120+'07-2022'!D120+'08-2022'!D120+'09-2022'!D120+'10-2022'!D120+'11-2022'!D120+'12-2022'!D120</f>
        <v>165004.41</v>
      </c>
      <c r="E120" s="23">
        <f>+'01-2022'!E120+'02-2022'!E120+'03-2022'!E120+'04-2022'!E120+'05-2022'!E120+'06-2022'!E120+'07-2022'!E120+'08-2022'!E120+'09-2022'!E120+'10-2022'!E120+'11-2022'!E120+'12-2022'!E120</f>
        <v>29872.71</v>
      </c>
      <c r="F120" s="23">
        <f>+'01-2022'!F120+'02-2022'!F120+'03-2022'!F120+'04-2022'!F120+'05-2022'!F120+'06-2022'!F120+'07-2022'!F120+'08-2022'!F120+'09-2022'!F120+'10-2022'!F120+'11-2022'!F120+'12-2022'!F120</f>
        <v>135131.7</v>
      </c>
      <c r="G120" s="23">
        <f>+'01-2022'!G120+'02-2022'!G120+'03-2022'!G120+'04-2022'!G120+'05-2022'!G120+'06-2022'!G120+'07-2022'!G120+'08-2022'!G120+'09-2022'!G120+'10-2022'!G120+'11-2022'!G120+'12-2022'!G120</f>
        <v>18842.57</v>
      </c>
      <c r="H120" s="23">
        <f>+'01-2022'!H120+'02-2022'!H120+'03-2022'!H120+'04-2022'!H120+'05-2022'!H120+'06-2022'!H120+'07-2022'!H120+'08-2022'!H120+'09-2022'!H120+'10-2022'!H120+'11-2022'!H120+'12-2022'!H120</f>
        <v>3768.5099999999998</v>
      </c>
      <c r="I120" s="23">
        <f>+'01-2022'!I120+'02-2022'!I120+'03-2022'!I120+'04-2022'!I120+'05-2022'!I120+'06-2022'!I120+'07-2022'!I120+'08-2022'!I120+'09-2022'!I120+'10-2022'!I120+'11-2022'!I120+'12-2022'!I120</f>
        <v>150.74</v>
      </c>
      <c r="J120" s="23">
        <f>+'01-2022'!J120+'02-2022'!J120+'03-2022'!J120+'04-2022'!J120+'05-2022'!J120+'06-2022'!J120+'07-2022'!J120+'08-2022'!J120+'09-2022'!J120+'10-2022'!J120+'11-2022'!J120+'12-2022'!J120</f>
        <v>14923.32</v>
      </c>
      <c r="K120" s="23">
        <f>+'01-2022'!K120+'02-2022'!K120+'03-2022'!K120+'04-2022'!K120+'05-2022'!K120+'06-2022'!K120+'07-2022'!K120+'08-2022'!K120+'09-2022'!K120+'10-2022'!K120+'11-2022'!K120+'12-2022'!K120</f>
        <v>2282392.5700000003</v>
      </c>
      <c r="L120" s="23">
        <f>+'01-2022'!L120+'02-2022'!L120+'03-2022'!L120+'04-2022'!L120+'05-2022'!L120+'06-2022'!L120+'07-2022'!L120+'08-2022'!L120+'09-2022'!L120+'10-2022'!L120+'11-2022'!L120+'12-2022'!L120</f>
        <v>482050.56999999995</v>
      </c>
      <c r="M120" s="23">
        <f>+'01-2022'!M120+'02-2022'!M120+'03-2022'!M120+'04-2022'!M120+'05-2022'!M120+'06-2022'!M120+'07-2022'!M120+'08-2022'!M120+'09-2022'!M120+'10-2022'!M120+'11-2022'!M120+'12-2022'!M120</f>
        <v>1800342</v>
      </c>
      <c r="N120" s="31">
        <f t="shared" si="1"/>
        <v>1950397.02</v>
      </c>
    </row>
    <row r="121" spans="1:14" ht="12.75">
      <c r="A121" s="9">
        <f>+'01-2022'!A121</f>
        <v>110</v>
      </c>
      <c r="B121" s="22" t="str">
        <f>+'01-2022'!B121</f>
        <v>INHUMAS</v>
      </c>
      <c r="C121" s="26">
        <f>+IF(ISERROR(('01-2022'!C121+'02-2022'!C121+'03-2022'!C121+'04-2022'!C121+'05-2022'!C121+'06-2022'!C121+'07-2022'!C121+'08-2022'!C121+'09-2022'!C121+'10-2022'!C121+'11-2022'!C121+'12-2022'!C121)/COUNTA('01-2022'!C121,'02-2022'!C121,'03-2022'!C121,'04-2022'!C121,'05-2022'!C121,'06-2022'!C121,'07-2022'!C121,'08-2022'!C121,'09-2022'!C121,'10-2022'!C121,'11-2022'!C121,'12-2022'!C121)),"",('01-2022'!C121+'02-2022'!C121+'03-2022'!C121+'04-2022'!C121+'05-2022'!C121+'06-2022'!C121+'07-2022'!C121+'08-2022'!C121+'09-2022'!C121+'10-2022'!C121+'11-2022'!C121+'12-2022'!C121)/COUNTA('01-2022'!C121,'02-2022'!C121,'03-2022'!C121,'04-2022'!C121,'05-2022'!C121,'06-2022'!C121,'07-2022'!C121,'08-2022'!C121,'09-2022'!C121,'10-2022'!C121,'11-2022'!C121,'12-2022'!C121))</f>
        <v>0.374491857455484</v>
      </c>
      <c r="D121" s="23">
        <f>+'01-2022'!D121+'02-2022'!D121+'03-2022'!D121+'04-2022'!D121+'05-2022'!D121+'06-2022'!D121+'07-2022'!D121+'08-2022'!D121+'09-2022'!D121+'10-2022'!D121+'11-2022'!D121+'12-2022'!D121</f>
        <v>866053.88</v>
      </c>
      <c r="E121" s="23">
        <f>+'01-2022'!E121+'02-2022'!E121+'03-2022'!E121+'04-2022'!E121+'05-2022'!E121+'06-2022'!E121+'07-2022'!E121+'08-2022'!E121+'09-2022'!E121+'10-2022'!E121+'11-2022'!E121+'12-2022'!E121</f>
        <v>167119.91</v>
      </c>
      <c r="F121" s="23">
        <f>+'01-2022'!F121+'02-2022'!F121+'03-2022'!F121+'04-2022'!F121+'05-2022'!F121+'06-2022'!F121+'07-2022'!F121+'08-2022'!F121+'09-2022'!F121+'10-2022'!F121+'11-2022'!F121+'12-2022'!F121</f>
        <v>698933.97</v>
      </c>
      <c r="G121" s="23">
        <f>+'01-2022'!G121+'02-2022'!G121+'03-2022'!G121+'04-2022'!G121+'05-2022'!G121+'06-2022'!G121+'07-2022'!G121+'08-2022'!G121+'09-2022'!G121+'10-2022'!G121+'11-2022'!G121+'12-2022'!G121</f>
        <v>25795.84</v>
      </c>
      <c r="H121" s="23">
        <f>+'01-2022'!H121+'02-2022'!H121+'03-2022'!H121+'04-2022'!H121+'05-2022'!H121+'06-2022'!H121+'07-2022'!H121+'08-2022'!H121+'09-2022'!H121+'10-2022'!H121+'11-2022'!H121+'12-2022'!H121</f>
        <v>5159.17</v>
      </c>
      <c r="I121" s="23">
        <f>+'01-2022'!I121+'02-2022'!I121+'03-2022'!I121+'04-2022'!I121+'05-2022'!I121+'06-2022'!I121+'07-2022'!I121+'08-2022'!I121+'09-2022'!I121+'10-2022'!I121+'11-2022'!I121+'12-2022'!I121</f>
        <v>206.36</v>
      </c>
      <c r="J121" s="23">
        <f>+'01-2022'!J121+'02-2022'!J121+'03-2022'!J121+'04-2022'!J121+'05-2022'!J121+'06-2022'!J121+'07-2022'!J121+'08-2022'!J121+'09-2022'!J121+'10-2022'!J121+'11-2022'!J121+'12-2022'!J121</f>
        <v>20430.309999999998</v>
      </c>
      <c r="K121" s="23">
        <f>+'01-2022'!K121+'02-2022'!K121+'03-2022'!K121+'04-2022'!K121+'05-2022'!K121+'06-2022'!K121+'07-2022'!K121+'08-2022'!K121+'09-2022'!K121+'10-2022'!K121+'11-2022'!K121+'12-2022'!K121</f>
        <v>3130318.62</v>
      </c>
      <c r="L121" s="23">
        <f>+'01-2022'!L121+'02-2022'!L121+'03-2022'!L121+'04-2022'!L121+'05-2022'!L121+'06-2022'!L121+'07-2022'!L121+'08-2022'!L121+'09-2022'!L121+'10-2022'!L121+'11-2022'!L121+'12-2022'!L121</f>
        <v>665336.05</v>
      </c>
      <c r="M121" s="23">
        <f>+'01-2022'!M121+'02-2022'!M121+'03-2022'!M121+'04-2022'!M121+'05-2022'!M121+'06-2022'!M121+'07-2022'!M121+'08-2022'!M121+'09-2022'!M121+'10-2022'!M121+'11-2022'!M121+'12-2022'!M121</f>
        <v>2464982.5700000003</v>
      </c>
      <c r="N121" s="31">
        <f t="shared" si="1"/>
        <v>3184346.8500000006</v>
      </c>
    </row>
    <row r="122" spans="1:14" ht="12.75">
      <c r="A122" s="9">
        <f>+'01-2022'!A122</f>
        <v>111</v>
      </c>
      <c r="B122" s="22" t="str">
        <f>+'01-2022'!B122</f>
        <v>IPAMERI</v>
      </c>
      <c r="C122" s="26">
        <f>+IF(ISERROR(('01-2022'!C122+'02-2022'!C122+'03-2022'!C122+'04-2022'!C122+'05-2022'!C122+'06-2022'!C122+'07-2022'!C122+'08-2022'!C122+'09-2022'!C122+'10-2022'!C122+'11-2022'!C122+'12-2022'!C122)/COUNTA('01-2022'!C122,'02-2022'!C122,'03-2022'!C122,'04-2022'!C122,'05-2022'!C122,'06-2022'!C122,'07-2022'!C122,'08-2022'!C122,'09-2022'!C122,'10-2022'!C122,'11-2022'!C122,'12-2022'!C122)),"",('01-2022'!C122+'02-2022'!C122+'03-2022'!C122+'04-2022'!C122+'05-2022'!C122+'06-2022'!C122+'07-2022'!C122+'08-2022'!C122+'09-2022'!C122+'10-2022'!C122+'11-2022'!C122+'12-2022'!C122)/COUNTA('01-2022'!C122,'02-2022'!C122,'03-2022'!C122,'04-2022'!C122,'05-2022'!C122,'06-2022'!C122,'07-2022'!C122,'08-2022'!C122,'09-2022'!C122,'10-2022'!C122,'11-2022'!C122,'12-2022'!C122))</f>
        <v>0.882602850054456</v>
      </c>
      <c r="D122" s="23">
        <f>+'01-2022'!D122+'02-2022'!D122+'03-2022'!D122+'04-2022'!D122+'05-2022'!D122+'06-2022'!D122+'07-2022'!D122+'08-2022'!D122+'09-2022'!D122+'10-2022'!D122+'11-2022'!D122+'12-2022'!D122</f>
        <v>287703.9</v>
      </c>
      <c r="E122" s="23">
        <f>+'01-2022'!E122+'02-2022'!E122+'03-2022'!E122+'04-2022'!E122+'05-2022'!E122+'06-2022'!E122+'07-2022'!E122+'08-2022'!E122+'09-2022'!E122+'10-2022'!E122+'11-2022'!E122+'12-2022'!E122</f>
        <v>54974.73</v>
      </c>
      <c r="F122" s="23">
        <f>+'01-2022'!F122+'02-2022'!F122+'03-2022'!F122+'04-2022'!F122+'05-2022'!F122+'06-2022'!F122+'07-2022'!F122+'08-2022'!F122+'09-2022'!F122+'10-2022'!F122+'11-2022'!F122+'12-2022'!F122</f>
        <v>232729.16999999998</v>
      </c>
      <c r="G122" s="23">
        <f>+'01-2022'!G122+'02-2022'!G122+'03-2022'!G122+'04-2022'!G122+'05-2022'!G122+'06-2022'!G122+'07-2022'!G122+'08-2022'!G122+'09-2022'!G122+'10-2022'!G122+'11-2022'!G122+'12-2022'!G122</f>
        <v>60795.66</v>
      </c>
      <c r="H122" s="23">
        <f>+'01-2022'!H122+'02-2022'!H122+'03-2022'!H122+'04-2022'!H122+'05-2022'!H122+'06-2022'!H122+'07-2022'!H122+'08-2022'!H122+'09-2022'!H122+'10-2022'!H122+'11-2022'!H122+'12-2022'!H122</f>
        <v>12159.14</v>
      </c>
      <c r="I122" s="23">
        <f>+'01-2022'!I122+'02-2022'!I122+'03-2022'!I122+'04-2022'!I122+'05-2022'!I122+'06-2022'!I122+'07-2022'!I122+'08-2022'!I122+'09-2022'!I122+'10-2022'!I122+'11-2022'!I122+'12-2022'!I122</f>
        <v>486.36</v>
      </c>
      <c r="J122" s="23">
        <f>+'01-2022'!J122+'02-2022'!J122+'03-2022'!J122+'04-2022'!J122+'05-2022'!J122+'06-2022'!J122+'07-2022'!J122+'08-2022'!J122+'09-2022'!J122+'10-2022'!J122+'11-2022'!J122+'12-2022'!J122</f>
        <v>48150.16</v>
      </c>
      <c r="K122" s="23">
        <f>+'01-2022'!K122+'02-2022'!K122+'03-2022'!K122+'04-2022'!K122+'05-2022'!K122+'06-2022'!K122+'07-2022'!K122+'08-2022'!K122+'09-2022'!K122+'10-2022'!K122+'11-2022'!K122+'12-2022'!K122</f>
        <v>7353378.09</v>
      </c>
      <c r="L122" s="23">
        <f>+'01-2022'!L122+'02-2022'!L122+'03-2022'!L122+'04-2022'!L122+'05-2022'!L122+'06-2022'!L122+'07-2022'!L122+'08-2022'!L122+'09-2022'!L122+'10-2022'!L122+'11-2022'!L122+'12-2022'!L122</f>
        <v>1545092.27</v>
      </c>
      <c r="M122" s="23">
        <f>+'01-2022'!M122+'02-2022'!M122+'03-2022'!M122+'04-2022'!M122+'05-2022'!M122+'06-2022'!M122+'07-2022'!M122+'08-2022'!M122+'09-2022'!M122+'10-2022'!M122+'11-2022'!M122+'12-2022'!M122</f>
        <v>5808285.82</v>
      </c>
      <c r="N122" s="31">
        <f t="shared" si="1"/>
        <v>6089165.15</v>
      </c>
    </row>
    <row r="123" spans="1:14" ht="12.75">
      <c r="A123" s="9">
        <f>+'01-2022'!A123</f>
        <v>112</v>
      </c>
      <c r="B123" s="22" t="str">
        <f>+'01-2022'!B123</f>
        <v>IPIRANGA DE GOIAS</v>
      </c>
      <c r="C123" s="26">
        <f>+IF(ISERROR(('01-2022'!C123+'02-2022'!C123+'03-2022'!C123+'04-2022'!C123+'05-2022'!C123+'06-2022'!C123+'07-2022'!C123+'08-2022'!C123+'09-2022'!C123+'10-2022'!C123+'11-2022'!C123+'12-2022'!C123)/COUNTA('01-2022'!C123,'02-2022'!C123,'03-2022'!C123,'04-2022'!C123,'05-2022'!C123,'06-2022'!C123,'07-2022'!C123,'08-2022'!C123,'09-2022'!C123,'10-2022'!C123,'11-2022'!C123,'12-2022'!C123)),"",('01-2022'!C123+'02-2022'!C123+'03-2022'!C123+'04-2022'!C123+'05-2022'!C123+'06-2022'!C123+'07-2022'!C123+'08-2022'!C123+'09-2022'!C123+'10-2022'!C123+'11-2022'!C123+'12-2022'!C123)/COUNTA('01-2022'!C123,'02-2022'!C123,'03-2022'!C123,'04-2022'!C123,'05-2022'!C123,'06-2022'!C123,'07-2022'!C123,'08-2022'!C123,'09-2022'!C123,'10-2022'!C123,'11-2022'!C123,'12-2022'!C123))</f>
        <v>0.088921507895285</v>
      </c>
      <c r="D123" s="23">
        <f>+'01-2022'!D123+'02-2022'!D123+'03-2022'!D123+'04-2022'!D123+'05-2022'!D123+'06-2022'!D123+'07-2022'!D123+'08-2022'!D123+'09-2022'!D123+'10-2022'!D123+'11-2022'!D123+'12-2022'!D123</f>
        <v>20877.02</v>
      </c>
      <c r="E123" s="23">
        <f>+'01-2022'!E123+'02-2022'!E123+'03-2022'!E123+'04-2022'!E123+'05-2022'!E123+'06-2022'!E123+'07-2022'!E123+'08-2022'!E123+'09-2022'!E123+'10-2022'!E123+'11-2022'!E123+'12-2022'!E123</f>
        <v>4049.83</v>
      </c>
      <c r="F123" s="23">
        <f>+'01-2022'!F123+'02-2022'!F123+'03-2022'!F123+'04-2022'!F123+'05-2022'!F123+'06-2022'!F123+'07-2022'!F123+'08-2022'!F123+'09-2022'!F123+'10-2022'!F123+'11-2022'!F123+'12-2022'!F123</f>
        <v>16827.19</v>
      </c>
      <c r="G123" s="23">
        <f>+'01-2022'!G123+'02-2022'!G123+'03-2022'!G123+'04-2022'!G123+'05-2022'!G123+'06-2022'!G123+'07-2022'!G123+'08-2022'!G123+'09-2022'!G123+'10-2022'!G123+'11-2022'!G123+'12-2022'!G123</f>
        <v>6125.12</v>
      </c>
      <c r="H123" s="23">
        <f>+'01-2022'!H123+'02-2022'!H123+'03-2022'!H123+'04-2022'!H123+'05-2022'!H123+'06-2022'!H123+'07-2022'!H123+'08-2022'!H123+'09-2022'!H123+'10-2022'!H123+'11-2022'!H123+'12-2022'!H123</f>
        <v>1225.02</v>
      </c>
      <c r="I123" s="23">
        <f>+'01-2022'!I123+'02-2022'!I123+'03-2022'!I123+'04-2022'!I123+'05-2022'!I123+'06-2022'!I123+'07-2022'!I123+'08-2022'!I123+'09-2022'!I123+'10-2022'!I123+'11-2022'!I123+'12-2022'!I123</f>
        <v>49.01</v>
      </c>
      <c r="J123" s="23">
        <f>+'01-2022'!J123+'02-2022'!J123+'03-2022'!J123+'04-2022'!J123+'05-2022'!J123+'06-2022'!J123+'07-2022'!J123+'08-2022'!J123+'09-2022'!J123+'10-2022'!J123+'11-2022'!J123+'12-2022'!J123</f>
        <v>4851.09</v>
      </c>
      <c r="K123" s="23">
        <f>+'01-2022'!K123+'02-2022'!K123+'03-2022'!K123+'04-2022'!K123+'05-2022'!K123+'06-2022'!K123+'07-2022'!K123+'08-2022'!K123+'09-2022'!K123+'10-2022'!K123+'11-2022'!K123+'12-2022'!K123</f>
        <v>742666.14</v>
      </c>
      <c r="L123" s="23">
        <f>+'01-2022'!L123+'02-2022'!L123+'03-2022'!L123+'04-2022'!L123+'05-2022'!L123+'06-2022'!L123+'07-2022'!L123+'08-2022'!L123+'09-2022'!L123+'10-2022'!L123+'11-2022'!L123+'12-2022'!L123</f>
        <v>157396.59</v>
      </c>
      <c r="M123" s="23">
        <f>+'01-2022'!M123+'02-2022'!M123+'03-2022'!M123+'04-2022'!M123+'05-2022'!M123+'06-2022'!M123+'07-2022'!M123+'08-2022'!M123+'09-2022'!M123+'10-2022'!M123+'11-2022'!M123+'12-2022'!M123</f>
        <v>585269.55</v>
      </c>
      <c r="N123" s="31">
        <f t="shared" si="1"/>
        <v>606947.8300000001</v>
      </c>
    </row>
    <row r="124" spans="1:14" ht="12.75">
      <c r="A124" s="9">
        <f>+'01-2022'!A124</f>
        <v>113</v>
      </c>
      <c r="B124" s="22" t="str">
        <f>+'01-2022'!B124</f>
        <v>IPORA</v>
      </c>
      <c r="C124" s="26">
        <f>+IF(ISERROR(('01-2022'!C124+'02-2022'!C124+'03-2022'!C124+'04-2022'!C124+'05-2022'!C124+'06-2022'!C124+'07-2022'!C124+'08-2022'!C124+'09-2022'!C124+'10-2022'!C124+'11-2022'!C124+'12-2022'!C124)/COUNTA('01-2022'!C124,'02-2022'!C124,'03-2022'!C124,'04-2022'!C124,'05-2022'!C124,'06-2022'!C124,'07-2022'!C124,'08-2022'!C124,'09-2022'!C124,'10-2022'!C124,'11-2022'!C124,'12-2022'!C124)),"",('01-2022'!C124+'02-2022'!C124+'03-2022'!C124+'04-2022'!C124+'05-2022'!C124+'06-2022'!C124+'07-2022'!C124+'08-2022'!C124+'09-2022'!C124+'10-2022'!C124+'11-2022'!C124+'12-2022'!C124)/COUNTA('01-2022'!C124,'02-2022'!C124,'03-2022'!C124,'04-2022'!C124,'05-2022'!C124,'06-2022'!C124,'07-2022'!C124,'08-2022'!C124,'09-2022'!C124,'10-2022'!C124,'11-2022'!C124,'12-2022'!C124))</f>
        <v>0.203745314509156</v>
      </c>
      <c r="D124" s="23">
        <f>+'01-2022'!D124+'02-2022'!D124+'03-2022'!D124+'04-2022'!D124+'05-2022'!D124+'06-2022'!D124+'07-2022'!D124+'08-2022'!D124+'09-2022'!D124+'10-2022'!D124+'11-2022'!D124+'12-2022'!D124</f>
        <v>513005.13</v>
      </c>
      <c r="E124" s="23">
        <f>+'01-2022'!E124+'02-2022'!E124+'03-2022'!E124+'04-2022'!E124+'05-2022'!E124+'06-2022'!E124+'07-2022'!E124+'08-2022'!E124+'09-2022'!E124+'10-2022'!E124+'11-2022'!E124+'12-2022'!E124</f>
        <v>97286.04999999999</v>
      </c>
      <c r="F124" s="23">
        <f>+'01-2022'!F124+'02-2022'!F124+'03-2022'!F124+'04-2022'!F124+'05-2022'!F124+'06-2022'!F124+'07-2022'!F124+'08-2022'!F124+'09-2022'!F124+'10-2022'!F124+'11-2022'!F124+'12-2022'!F124</f>
        <v>415719.08</v>
      </c>
      <c r="G124" s="23">
        <f>+'01-2022'!G124+'02-2022'!G124+'03-2022'!G124+'04-2022'!G124+'05-2022'!G124+'06-2022'!G124+'07-2022'!G124+'08-2022'!G124+'09-2022'!G124+'10-2022'!G124+'11-2022'!G124+'12-2022'!G124</f>
        <v>14034.45</v>
      </c>
      <c r="H124" s="23">
        <f>+'01-2022'!H124+'02-2022'!H124+'03-2022'!H124+'04-2022'!H124+'05-2022'!H124+'06-2022'!H124+'07-2022'!H124+'08-2022'!H124+'09-2022'!H124+'10-2022'!H124+'11-2022'!H124+'12-2022'!H124</f>
        <v>2806.8900000000003</v>
      </c>
      <c r="I124" s="23">
        <f>+'01-2022'!I124+'02-2022'!I124+'03-2022'!I124+'04-2022'!I124+'05-2022'!I124+'06-2022'!I124+'07-2022'!I124+'08-2022'!I124+'09-2022'!I124+'10-2022'!I124+'11-2022'!I124+'12-2022'!I124</f>
        <v>112.28</v>
      </c>
      <c r="J124" s="23">
        <f>+'01-2022'!J124+'02-2022'!J124+'03-2022'!J124+'04-2022'!J124+'05-2022'!J124+'06-2022'!J124+'07-2022'!J124+'08-2022'!J124+'09-2022'!J124+'10-2022'!J124+'11-2022'!J124+'12-2022'!J124</f>
        <v>11115.279999999999</v>
      </c>
      <c r="K124" s="23">
        <f>+'01-2022'!K124+'02-2022'!K124+'03-2022'!K124+'04-2022'!K124+'05-2022'!K124+'06-2022'!K124+'07-2022'!K124+'08-2022'!K124+'09-2022'!K124+'10-2022'!K124+'11-2022'!K124+'12-2022'!K124</f>
        <v>1701871.13</v>
      </c>
      <c r="L124" s="23">
        <f>+'01-2022'!L124+'02-2022'!L124+'03-2022'!L124+'04-2022'!L124+'05-2022'!L124+'06-2022'!L124+'07-2022'!L124+'08-2022'!L124+'09-2022'!L124+'10-2022'!L124+'11-2022'!L124+'12-2022'!L124</f>
        <v>360836.65</v>
      </c>
      <c r="M124" s="23">
        <f>+'01-2022'!M124+'02-2022'!M124+'03-2022'!M124+'04-2022'!M124+'05-2022'!M124+'06-2022'!M124+'07-2022'!M124+'08-2022'!M124+'09-2022'!M124+'10-2022'!M124+'11-2022'!M124+'12-2022'!M124</f>
        <v>1341034.48</v>
      </c>
      <c r="N124" s="31">
        <f t="shared" si="1"/>
        <v>1767868.8399999999</v>
      </c>
    </row>
    <row r="125" spans="1:14" ht="12.75">
      <c r="A125" s="9">
        <f>+'01-2022'!A125</f>
        <v>114</v>
      </c>
      <c r="B125" s="22" t="str">
        <f>+'01-2022'!B125</f>
        <v>ISRAELANDIA</v>
      </c>
      <c r="C125" s="26">
        <f>+IF(ISERROR(('01-2022'!C125+'02-2022'!C125+'03-2022'!C125+'04-2022'!C125+'05-2022'!C125+'06-2022'!C125+'07-2022'!C125+'08-2022'!C125+'09-2022'!C125+'10-2022'!C125+'11-2022'!C125+'12-2022'!C125)/COUNTA('01-2022'!C125,'02-2022'!C125,'03-2022'!C125,'04-2022'!C125,'05-2022'!C125,'06-2022'!C125,'07-2022'!C125,'08-2022'!C125,'09-2022'!C125,'10-2022'!C125,'11-2022'!C125,'12-2022'!C125)),"",('01-2022'!C125+'02-2022'!C125+'03-2022'!C125+'04-2022'!C125+'05-2022'!C125+'06-2022'!C125+'07-2022'!C125+'08-2022'!C125+'09-2022'!C125+'10-2022'!C125+'11-2022'!C125+'12-2022'!C125)/COUNTA('01-2022'!C125,'02-2022'!C125,'03-2022'!C125,'04-2022'!C125,'05-2022'!C125,'06-2022'!C125,'07-2022'!C125,'08-2022'!C125,'09-2022'!C125,'10-2022'!C125,'11-2022'!C125,'12-2022'!C125))</f>
        <v>0.059645751948208</v>
      </c>
      <c r="D125" s="23">
        <f>+'01-2022'!D125+'02-2022'!D125+'03-2022'!D125+'04-2022'!D125+'05-2022'!D125+'06-2022'!D125+'07-2022'!D125+'08-2022'!D125+'09-2022'!D125+'10-2022'!D125+'11-2022'!D125+'12-2022'!D125</f>
        <v>18564.64</v>
      </c>
      <c r="E125" s="23">
        <f>+'01-2022'!E125+'02-2022'!E125+'03-2022'!E125+'04-2022'!E125+'05-2022'!E125+'06-2022'!E125+'07-2022'!E125+'08-2022'!E125+'09-2022'!E125+'10-2022'!E125+'11-2022'!E125+'12-2022'!E125</f>
        <v>4122.41</v>
      </c>
      <c r="F125" s="23">
        <f>+'01-2022'!F125+'02-2022'!F125+'03-2022'!F125+'04-2022'!F125+'05-2022'!F125+'06-2022'!F125+'07-2022'!F125+'08-2022'!F125+'09-2022'!F125+'10-2022'!F125+'11-2022'!F125+'12-2022'!F125</f>
        <v>14442.23</v>
      </c>
      <c r="G125" s="23">
        <f>+'01-2022'!G125+'02-2022'!G125+'03-2022'!G125+'04-2022'!G125+'05-2022'!G125+'06-2022'!G125+'07-2022'!G125+'08-2022'!G125+'09-2022'!G125+'10-2022'!G125+'11-2022'!G125+'12-2022'!G125</f>
        <v>4108.54</v>
      </c>
      <c r="H125" s="23">
        <f>+'01-2022'!H125+'02-2022'!H125+'03-2022'!H125+'04-2022'!H125+'05-2022'!H125+'06-2022'!H125+'07-2022'!H125+'08-2022'!H125+'09-2022'!H125+'10-2022'!H125+'11-2022'!H125+'12-2022'!H125</f>
        <v>821.71</v>
      </c>
      <c r="I125" s="23">
        <f>+'01-2022'!I125+'02-2022'!I125+'03-2022'!I125+'04-2022'!I125+'05-2022'!I125+'06-2022'!I125+'07-2022'!I125+'08-2022'!I125+'09-2022'!I125+'10-2022'!I125+'11-2022'!I125+'12-2022'!I125</f>
        <v>32.870000000000005</v>
      </c>
      <c r="J125" s="23">
        <f>+'01-2022'!J125+'02-2022'!J125+'03-2022'!J125+'04-2022'!J125+'05-2022'!J125+'06-2022'!J125+'07-2022'!J125+'08-2022'!J125+'09-2022'!J125+'10-2022'!J125+'11-2022'!J125+'12-2022'!J125</f>
        <v>3253.96</v>
      </c>
      <c r="K125" s="23">
        <f>+'01-2022'!K125+'02-2022'!K125+'03-2022'!K125+'04-2022'!K125+'05-2022'!K125+'06-2022'!K125+'07-2022'!K125+'08-2022'!K125+'09-2022'!K125+'10-2022'!K125+'11-2022'!K125+'12-2022'!K125</f>
        <v>497880.77</v>
      </c>
      <c r="L125" s="23">
        <f>+'01-2022'!L125+'02-2022'!L125+'03-2022'!L125+'04-2022'!L125+'05-2022'!L125+'06-2022'!L125+'07-2022'!L125+'08-2022'!L125+'09-2022'!L125+'10-2022'!L125+'11-2022'!L125+'12-2022'!L125</f>
        <v>105313.97</v>
      </c>
      <c r="M125" s="23">
        <f>+'01-2022'!M125+'02-2022'!M125+'03-2022'!M125+'04-2022'!M125+'05-2022'!M125+'06-2022'!M125+'07-2022'!M125+'08-2022'!M125+'09-2022'!M125+'10-2022'!M125+'11-2022'!M125+'12-2022'!M125</f>
        <v>392566.8</v>
      </c>
      <c r="N125" s="31">
        <f t="shared" si="1"/>
        <v>410262.99</v>
      </c>
    </row>
    <row r="126" spans="1:14" ht="12.75">
      <c r="A126" s="9">
        <f>+'01-2022'!A126</f>
        <v>115</v>
      </c>
      <c r="B126" s="22" t="str">
        <f>+'01-2022'!B126</f>
        <v>ITABERAI</v>
      </c>
      <c r="C126" s="26">
        <f>+IF(ISERROR(('01-2022'!C126+'02-2022'!C126+'03-2022'!C126+'04-2022'!C126+'05-2022'!C126+'06-2022'!C126+'07-2022'!C126+'08-2022'!C126+'09-2022'!C126+'10-2022'!C126+'11-2022'!C126+'12-2022'!C126)/COUNTA('01-2022'!C126,'02-2022'!C126,'03-2022'!C126,'04-2022'!C126,'05-2022'!C126,'06-2022'!C126,'07-2022'!C126,'08-2022'!C126,'09-2022'!C126,'10-2022'!C126,'11-2022'!C126,'12-2022'!C126)),"",('01-2022'!C126+'02-2022'!C126+'03-2022'!C126+'04-2022'!C126+'05-2022'!C126+'06-2022'!C126+'07-2022'!C126+'08-2022'!C126+'09-2022'!C126+'10-2022'!C126+'11-2022'!C126+'12-2022'!C126)/COUNTA('01-2022'!C126,'02-2022'!C126,'03-2022'!C126,'04-2022'!C126,'05-2022'!C126,'06-2022'!C126,'07-2022'!C126,'08-2022'!C126,'09-2022'!C126,'10-2022'!C126,'11-2022'!C126,'12-2022'!C126))</f>
        <v>0.793947420363726</v>
      </c>
      <c r="D126" s="23">
        <f>+'01-2022'!D126+'02-2022'!D126+'03-2022'!D126+'04-2022'!D126+'05-2022'!D126+'06-2022'!D126+'07-2022'!D126+'08-2022'!D126+'09-2022'!D126+'10-2022'!D126+'11-2022'!D126+'12-2022'!D126</f>
        <v>592408.24</v>
      </c>
      <c r="E126" s="23">
        <f>+'01-2022'!E126+'02-2022'!E126+'03-2022'!E126+'04-2022'!E126+'05-2022'!E126+'06-2022'!E126+'07-2022'!E126+'08-2022'!E126+'09-2022'!E126+'10-2022'!E126+'11-2022'!E126+'12-2022'!E126</f>
        <v>114190.98000000001</v>
      </c>
      <c r="F126" s="23">
        <f>+'01-2022'!F126+'02-2022'!F126+'03-2022'!F126+'04-2022'!F126+'05-2022'!F126+'06-2022'!F126+'07-2022'!F126+'08-2022'!F126+'09-2022'!F126+'10-2022'!F126+'11-2022'!F126+'12-2022'!F126</f>
        <v>478217.26</v>
      </c>
      <c r="G126" s="23">
        <f>+'01-2022'!G126+'02-2022'!G126+'03-2022'!G126+'04-2022'!G126+'05-2022'!G126+'06-2022'!G126+'07-2022'!G126+'08-2022'!G126+'09-2022'!G126+'10-2022'!G126+'11-2022'!G126+'12-2022'!G126</f>
        <v>54688.89</v>
      </c>
      <c r="H126" s="23">
        <f>+'01-2022'!H126+'02-2022'!H126+'03-2022'!H126+'04-2022'!H126+'05-2022'!H126+'06-2022'!H126+'07-2022'!H126+'08-2022'!H126+'09-2022'!H126+'10-2022'!H126+'11-2022'!H126+'12-2022'!H126</f>
        <v>10937.779999999999</v>
      </c>
      <c r="I126" s="23">
        <f>+'01-2022'!I126+'02-2022'!I126+'03-2022'!I126+'04-2022'!I126+'05-2022'!I126+'06-2022'!I126+'07-2022'!I126+'08-2022'!I126+'09-2022'!I126+'10-2022'!I126+'11-2022'!I126+'12-2022'!I126</f>
        <v>437.51</v>
      </c>
      <c r="J126" s="23">
        <f>+'01-2022'!J126+'02-2022'!J126+'03-2022'!J126+'04-2022'!J126+'05-2022'!J126+'06-2022'!J126+'07-2022'!J126+'08-2022'!J126+'09-2022'!J126+'10-2022'!J126+'11-2022'!J126+'12-2022'!J126</f>
        <v>43313.6</v>
      </c>
      <c r="K126" s="23">
        <f>+'01-2022'!K126+'02-2022'!K126+'03-2022'!K126+'04-2022'!K126+'05-2022'!K126+'06-2022'!K126+'07-2022'!K126+'08-2022'!K126+'09-2022'!K126+'10-2022'!K126+'11-2022'!K126+'12-2022'!K126</f>
        <v>6625921.38</v>
      </c>
      <c r="L126" s="23">
        <f>+'01-2022'!L126+'02-2022'!L126+'03-2022'!L126+'04-2022'!L126+'05-2022'!L126+'06-2022'!L126+'07-2022'!L126+'08-2022'!L126+'09-2022'!L126+'10-2022'!L126+'11-2022'!L126+'12-2022'!L126</f>
        <v>1400515.04</v>
      </c>
      <c r="M126" s="23">
        <f>+'01-2022'!M126+'02-2022'!M126+'03-2022'!M126+'04-2022'!M126+'05-2022'!M126+'06-2022'!M126+'07-2022'!M126+'08-2022'!M126+'09-2022'!M126+'10-2022'!M126+'11-2022'!M126+'12-2022'!M126</f>
        <v>5225406.34</v>
      </c>
      <c r="N126" s="31">
        <f t="shared" si="1"/>
        <v>5746937.2</v>
      </c>
    </row>
    <row r="127" spans="1:14" ht="12.75">
      <c r="A127" s="9">
        <f>+'01-2022'!A127</f>
        <v>116</v>
      </c>
      <c r="B127" s="22" t="str">
        <f>+'01-2022'!B127</f>
        <v>ITAGUARI</v>
      </c>
      <c r="C127" s="26">
        <f>+IF(ISERROR(('01-2022'!C127+'02-2022'!C127+'03-2022'!C127+'04-2022'!C127+'05-2022'!C127+'06-2022'!C127+'07-2022'!C127+'08-2022'!C127+'09-2022'!C127+'10-2022'!C127+'11-2022'!C127+'12-2022'!C127)/COUNTA('01-2022'!C127,'02-2022'!C127,'03-2022'!C127,'04-2022'!C127,'05-2022'!C127,'06-2022'!C127,'07-2022'!C127,'08-2022'!C127,'09-2022'!C127,'10-2022'!C127,'11-2022'!C127,'12-2022'!C127)),"",('01-2022'!C127+'02-2022'!C127+'03-2022'!C127+'04-2022'!C127+'05-2022'!C127+'06-2022'!C127+'07-2022'!C127+'08-2022'!C127+'09-2022'!C127+'10-2022'!C127+'11-2022'!C127+'12-2022'!C127)/COUNTA('01-2022'!C127,'02-2022'!C127,'03-2022'!C127,'04-2022'!C127,'05-2022'!C127,'06-2022'!C127,'07-2022'!C127,'08-2022'!C127,'09-2022'!C127,'10-2022'!C127,'11-2022'!C127,'12-2022'!C127))</f>
        <v>0.072261199622405</v>
      </c>
      <c r="D127" s="23">
        <f>+'01-2022'!D127+'02-2022'!D127+'03-2022'!D127+'04-2022'!D127+'05-2022'!D127+'06-2022'!D127+'07-2022'!D127+'08-2022'!D127+'09-2022'!D127+'10-2022'!D127+'11-2022'!D127+'12-2022'!D127</f>
        <v>52397.17</v>
      </c>
      <c r="E127" s="23">
        <f>+'01-2022'!E127+'02-2022'!E127+'03-2022'!E127+'04-2022'!E127+'05-2022'!E127+'06-2022'!E127+'07-2022'!E127+'08-2022'!E127+'09-2022'!E127+'10-2022'!E127+'11-2022'!E127+'12-2022'!E127</f>
        <v>10211.900000000001</v>
      </c>
      <c r="F127" s="23">
        <f>+'01-2022'!F127+'02-2022'!F127+'03-2022'!F127+'04-2022'!F127+'05-2022'!F127+'06-2022'!F127+'07-2022'!F127+'08-2022'!F127+'09-2022'!F127+'10-2022'!F127+'11-2022'!F127+'12-2022'!F127</f>
        <v>42185.270000000004</v>
      </c>
      <c r="G127" s="23">
        <f>+'01-2022'!G127+'02-2022'!G127+'03-2022'!G127+'04-2022'!G127+'05-2022'!G127+'06-2022'!G127+'07-2022'!G127+'08-2022'!G127+'09-2022'!G127+'10-2022'!G127+'11-2022'!G127+'12-2022'!G127</f>
        <v>4977.51</v>
      </c>
      <c r="H127" s="23">
        <f>+'01-2022'!H127+'02-2022'!H127+'03-2022'!H127+'04-2022'!H127+'05-2022'!H127+'06-2022'!H127+'07-2022'!H127+'08-2022'!H127+'09-2022'!H127+'10-2022'!H127+'11-2022'!H127+'12-2022'!H127</f>
        <v>995.5</v>
      </c>
      <c r="I127" s="23">
        <f>+'01-2022'!I127+'02-2022'!I127+'03-2022'!I127+'04-2022'!I127+'05-2022'!I127+'06-2022'!I127+'07-2022'!I127+'08-2022'!I127+'09-2022'!I127+'10-2022'!I127+'11-2022'!I127+'12-2022'!I127</f>
        <v>39.82</v>
      </c>
      <c r="J127" s="23">
        <f>+'01-2022'!J127+'02-2022'!J127+'03-2022'!J127+'04-2022'!J127+'05-2022'!J127+'06-2022'!J127+'07-2022'!J127+'08-2022'!J127+'09-2022'!J127+'10-2022'!J127+'11-2022'!J127+'12-2022'!J127</f>
        <v>3942.1899999999996</v>
      </c>
      <c r="K127" s="23">
        <f>+'01-2022'!K127+'02-2022'!K127+'03-2022'!K127+'04-2022'!K127+'05-2022'!K127+'06-2022'!K127+'07-2022'!K127+'08-2022'!K127+'09-2022'!K127+'10-2022'!K127+'11-2022'!K127+'12-2022'!K127</f>
        <v>602919.5700000001</v>
      </c>
      <c r="L127" s="23">
        <f>+'01-2022'!L127+'02-2022'!L127+'03-2022'!L127+'04-2022'!L127+'05-2022'!L127+'06-2022'!L127+'07-2022'!L127+'08-2022'!L127+'09-2022'!L127+'10-2022'!L127+'11-2022'!L127+'12-2022'!L127</f>
        <v>127335.55</v>
      </c>
      <c r="M127" s="23">
        <f>+'01-2022'!M127+'02-2022'!M127+'03-2022'!M127+'04-2022'!M127+'05-2022'!M127+'06-2022'!M127+'07-2022'!M127+'08-2022'!M127+'09-2022'!M127+'10-2022'!M127+'11-2022'!M127+'12-2022'!M127</f>
        <v>475584.02</v>
      </c>
      <c r="N127" s="31">
        <f t="shared" si="1"/>
        <v>521711.48000000004</v>
      </c>
    </row>
    <row r="128" spans="1:14" ht="12.75">
      <c r="A128" s="9">
        <f>+'01-2022'!A128</f>
        <v>117</v>
      </c>
      <c r="B128" s="22" t="str">
        <f>+'01-2022'!B128</f>
        <v>ITAGUARU</v>
      </c>
      <c r="C128" s="26">
        <f>+IF(ISERROR(('01-2022'!C128+'02-2022'!C128+'03-2022'!C128+'04-2022'!C128+'05-2022'!C128+'06-2022'!C128+'07-2022'!C128+'08-2022'!C128+'09-2022'!C128+'10-2022'!C128+'11-2022'!C128+'12-2022'!C128)/COUNTA('01-2022'!C128,'02-2022'!C128,'03-2022'!C128,'04-2022'!C128,'05-2022'!C128,'06-2022'!C128,'07-2022'!C128,'08-2022'!C128,'09-2022'!C128,'10-2022'!C128,'11-2022'!C128,'12-2022'!C128)),"",('01-2022'!C128+'02-2022'!C128+'03-2022'!C128+'04-2022'!C128+'05-2022'!C128+'06-2022'!C128+'07-2022'!C128+'08-2022'!C128+'09-2022'!C128+'10-2022'!C128+'11-2022'!C128+'12-2022'!C128)/COUNTA('01-2022'!C128,'02-2022'!C128,'03-2022'!C128,'04-2022'!C128,'05-2022'!C128,'06-2022'!C128,'07-2022'!C128,'08-2022'!C128,'09-2022'!C128,'10-2022'!C128,'11-2022'!C128,'12-2022'!C128))</f>
        <v>0.095010385387817</v>
      </c>
      <c r="D128" s="23">
        <f>+'01-2022'!D128+'02-2022'!D128+'03-2022'!D128+'04-2022'!D128+'05-2022'!D128+'06-2022'!D128+'07-2022'!D128+'08-2022'!D128+'09-2022'!D128+'10-2022'!D128+'11-2022'!D128+'12-2022'!D128</f>
        <v>34536.04</v>
      </c>
      <c r="E128" s="23">
        <f>+'01-2022'!E128+'02-2022'!E128+'03-2022'!E128+'04-2022'!E128+'05-2022'!E128+'06-2022'!E128+'07-2022'!E128+'08-2022'!E128+'09-2022'!E128+'10-2022'!E128+'11-2022'!E128+'12-2022'!E128</f>
        <v>6830.77</v>
      </c>
      <c r="F128" s="23">
        <f>+'01-2022'!F128+'02-2022'!F128+'03-2022'!F128+'04-2022'!F128+'05-2022'!F128+'06-2022'!F128+'07-2022'!F128+'08-2022'!F128+'09-2022'!F128+'10-2022'!F128+'11-2022'!F128+'12-2022'!F128</f>
        <v>27705.269999999997</v>
      </c>
      <c r="G128" s="23">
        <f>+'01-2022'!G128+'02-2022'!G128+'03-2022'!G128+'04-2022'!G128+'05-2022'!G128+'06-2022'!G128+'07-2022'!G128+'08-2022'!G128+'09-2022'!G128+'10-2022'!G128+'11-2022'!G128+'12-2022'!G128</f>
        <v>6544.54</v>
      </c>
      <c r="H128" s="23">
        <f>+'01-2022'!H128+'02-2022'!H128+'03-2022'!H128+'04-2022'!H128+'05-2022'!H128+'06-2022'!H128+'07-2022'!H128+'08-2022'!H128+'09-2022'!H128+'10-2022'!H128+'11-2022'!H128+'12-2022'!H128</f>
        <v>1308.9099999999999</v>
      </c>
      <c r="I128" s="23">
        <f>+'01-2022'!I128+'02-2022'!I128+'03-2022'!I128+'04-2022'!I128+'05-2022'!I128+'06-2022'!I128+'07-2022'!I128+'08-2022'!I128+'09-2022'!I128+'10-2022'!I128+'11-2022'!I128+'12-2022'!I128</f>
        <v>52.36</v>
      </c>
      <c r="J128" s="23">
        <f>+'01-2022'!J128+'02-2022'!J128+'03-2022'!J128+'04-2022'!J128+'05-2022'!J128+'06-2022'!J128+'07-2022'!J128+'08-2022'!J128+'09-2022'!J128+'10-2022'!J128+'11-2022'!J128+'12-2022'!J128</f>
        <v>5183.27</v>
      </c>
      <c r="K128" s="23">
        <f>+'01-2022'!K128+'02-2022'!K128+'03-2022'!K128+'04-2022'!K128+'05-2022'!K128+'06-2022'!K128+'07-2022'!K128+'08-2022'!K128+'09-2022'!K128+'10-2022'!K128+'11-2022'!K128+'12-2022'!K128</f>
        <v>793645.72</v>
      </c>
      <c r="L128" s="23">
        <f>+'01-2022'!L128+'02-2022'!L128+'03-2022'!L128+'04-2022'!L128+'05-2022'!L128+'06-2022'!L128+'07-2022'!L128+'08-2022'!L128+'09-2022'!L128+'10-2022'!L128+'11-2022'!L128+'12-2022'!L128</f>
        <v>168293.87</v>
      </c>
      <c r="M128" s="23">
        <f>+'01-2022'!M128+'02-2022'!M128+'03-2022'!M128+'04-2022'!M128+'05-2022'!M128+'06-2022'!M128+'07-2022'!M128+'08-2022'!M128+'09-2022'!M128+'10-2022'!M128+'11-2022'!M128+'12-2022'!M128</f>
        <v>625351.85</v>
      </c>
      <c r="N128" s="31">
        <f t="shared" si="1"/>
        <v>658240.39</v>
      </c>
    </row>
    <row r="129" spans="1:14" ht="12.75">
      <c r="A129" s="9">
        <f>+'01-2022'!A129</f>
        <v>118</v>
      </c>
      <c r="B129" s="22" t="str">
        <f>+'01-2022'!B129</f>
        <v>ITAJA</v>
      </c>
      <c r="C129" s="26">
        <f>+IF(ISERROR(('01-2022'!C129+'02-2022'!C129+'03-2022'!C129+'04-2022'!C129+'05-2022'!C129+'06-2022'!C129+'07-2022'!C129+'08-2022'!C129+'09-2022'!C129+'10-2022'!C129+'11-2022'!C129+'12-2022'!C129)/COUNTA('01-2022'!C129,'02-2022'!C129,'03-2022'!C129,'04-2022'!C129,'05-2022'!C129,'06-2022'!C129,'07-2022'!C129,'08-2022'!C129,'09-2022'!C129,'10-2022'!C129,'11-2022'!C129,'12-2022'!C129)),"",('01-2022'!C129+'02-2022'!C129+'03-2022'!C129+'04-2022'!C129+'05-2022'!C129+'06-2022'!C129+'07-2022'!C129+'08-2022'!C129+'09-2022'!C129+'10-2022'!C129+'11-2022'!C129+'12-2022'!C129)/COUNTA('01-2022'!C129,'02-2022'!C129,'03-2022'!C129,'04-2022'!C129,'05-2022'!C129,'06-2022'!C129,'07-2022'!C129,'08-2022'!C129,'09-2022'!C129,'10-2022'!C129,'11-2022'!C129,'12-2022'!C129))</f>
        <v>0.160203738303849</v>
      </c>
      <c r="D129" s="23">
        <f>+'01-2022'!D129+'02-2022'!D129+'03-2022'!D129+'04-2022'!D129+'05-2022'!D129+'06-2022'!D129+'07-2022'!D129+'08-2022'!D129+'09-2022'!D129+'10-2022'!D129+'11-2022'!D129+'12-2022'!D129</f>
        <v>55835.19</v>
      </c>
      <c r="E129" s="23">
        <f>+'01-2022'!E129+'02-2022'!E129+'03-2022'!E129+'04-2022'!E129+'05-2022'!E129+'06-2022'!E129+'07-2022'!E129+'08-2022'!E129+'09-2022'!E129+'10-2022'!E129+'11-2022'!E129+'12-2022'!E129</f>
        <v>10552.3</v>
      </c>
      <c r="F129" s="23">
        <f>+'01-2022'!F129+'02-2022'!F129+'03-2022'!F129+'04-2022'!F129+'05-2022'!F129+'06-2022'!F129+'07-2022'!F129+'08-2022'!F129+'09-2022'!F129+'10-2022'!F129+'11-2022'!F129+'12-2022'!F129</f>
        <v>45282.89</v>
      </c>
      <c r="G129" s="23">
        <f>+'01-2022'!G129+'02-2022'!G129+'03-2022'!G129+'04-2022'!G129+'05-2022'!G129+'06-2022'!G129+'07-2022'!G129+'08-2022'!G129+'09-2022'!G129+'10-2022'!G129+'11-2022'!G129+'12-2022'!G129</f>
        <v>11035.19</v>
      </c>
      <c r="H129" s="23">
        <f>+'01-2022'!H129+'02-2022'!H129+'03-2022'!H129+'04-2022'!H129+'05-2022'!H129+'06-2022'!H129+'07-2022'!H129+'08-2022'!H129+'09-2022'!H129+'10-2022'!H129+'11-2022'!H129+'12-2022'!H129</f>
        <v>2207.04</v>
      </c>
      <c r="I129" s="23">
        <f>+'01-2022'!I129+'02-2022'!I129+'03-2022'!I129+'04-2022'!I129+'05-2022'!I129+'06-2022'!I129+'07-2022'!I129+'08-2022'!I129+'09-2022'!I129+'10-2022'!I129+'11-2022'!I129+'12-2022'!I129</f>
        <v>88.28</v>
      </c>
      <c r="J129" s="23">
        <f>+'01-2022'!J129+'02-2022'!J129+'03-2022'!J129+'04-2022'!J129+'05-2022'!J129+'06-2022'!J129+'07-2022'!J129+'08-2022'!J129+'09-2022'!J129+'10-2022'!J129+'11-2022'!J129+'12-2022'!J129</f>
        <v>8739.87</v>
      </c>
      <c r="K129" s="23">
        <f>+'01-2022'!K129+'02-2022'!K129+'03-2022'!K129+'04-2022'!K129+'05-2022'!K129+'06-2022'!K129+'07-2022'!K129+'08-2022'!K129+'09-2022'!K129+'10-2022'!K129+'11-2022'!K129+'12-2022'!K129</f>
        <v>1339384.04</v>
      </c>
      <c r="L129" s="23">
        <f>+'01-2022'!L129+'02-2022'!L129+'03-2022'!L129+'04-2022'!L129+'05-2022'!L129+'06-2022'!L129+'07-2022'!L129+'08-2022'!L129+'09-2022'!L129+'10-2022'!L129+'11-2022'!L129+'12-2022'!L129</f>
        <v>284876.97</v>
      </c>
      <c r="M129" s="23">
        <f>+'01-2022'!M129+'02-2022'!M129+'03-2022'!M129+'04-2022'!M129+'05-2022'!M129+'06-2022'!M129+'07-2022'!M129+'08-2022'!M129+'09-2022'!M129+'10-2022'!M129+'11-2022'!M129+'12-2022'!M129</f>
        <v>1054507.0699999998</v>
      </c>
      <c r="N129" s="31">
        <f t="shared" si="1"/>
        <v>1108529.8299999998</v>
      </c>
    </row>
    <row r="130" spans="1:14" ht="12.75">
      <c r="A130" s="9">
        <f>+'01-2022'!A130</f>
        <v>119</v>
      </c>
      <c r="B130" s="22" t="str">
        <f>+'01-2022'!B130</f>
        <v>ITAPACI</v>
      </c>
      <c r="C130" s="26">
        <f>+IF(ISERROR(('01-2022'!C130+'02-2022'!C130+'03-2022'!C130+'04-2022'!C130+'05-2022'!C130+'06-2022'!C130+'07-2022'!C130+'08-2022'!C130+'09-2022'!C130+'10-2022'!C130+'11-2022'!C130+'12-2022'!C130)/COUNTA('01-2022'!C130,'02-2022'!C130,'03-2022'!C130,'04-2022'!C130,'05-2022'!C130,'06-2022'!C130,'07-2022'!C130,'08-2022'!C130,'09-2022'!C130,'10-2022'!C130,'11-2022'!C130,'12-2022'!C130)),"",('01-2022'!C130+'02-2022'!C130+'03-2022'!C130+'04-2022'!C130+'05-2022'!C130+'06-2022'!C130+'07-2022'!C130+'08-2022'!C130+'09-2022'!C130+'10-2022'!C130+'11-2022'!C130+'12-2022'!C130)/COUNTA('01-2022'!C130,'02-2022'!C130,'03-2022'!C130,'04-2022'!C130,'05-2022'!C130,'06-2022'!C130,'07-2022'!C130,'08-2022'!C130,'09-2022'!C130,'10-2022'!C130,'11-2022'!C130,'12-2022'!C130))</f>
        <v>0.248530290776574</v>
      </c>
      <c r="D130" s="23">
        <f>+'01-2022'!D130+'02-2022'!D130+'03-2022'!D130+'04-2022'!D130+'05-2022'!D130+'06-2022'!D130+'07-2022'!D130+'08-2022'!D130+'09-2022'!D130+'10-2022'!D130+'11-2022'!D130+'12-2022'!D130</f>
        <v>210511.16</v>
      </c>
      <c r="E130" s="23">
        <f>+'01-2022'!E130+'02-2022'!E130+'03-2022'!E130+'04-2022'!E130+'05-2022'!E130+'06-2022'!E130+'07-2022'!E130+'08-2022'!E130+'09-2022'!E130+'10-2022'!E130+'11-2022'!E130+'12-2022'!E130</f>
        <v>39099.94</v>
      </c>
      <c r="F130" s="23">
        <f>+'01-2022'!F130+'02-2022'!F130+'03-2022'!F130+'04-2022'!F130+'05-2022'!F130+'06-2022'!F130+'07-2022'!F130+'08-2022'!F130+'09-2022'!F130+'10-2022'!F130+'11-2022'!F130+'12-2022'!F130</f>
        <v>171411.22</v>
      </c>
      <c r="G130" s="23">
        <f>+'01-2022'!G130+'02-2022'!G130+'03-2022'!G130+'04-2022'!G130+'05-2022'!G130+'06-2022'!G130+'07-2022'!G130+'08-2022'!G130+'09-2022'!G130+'10-2022'!G130+'11-2022'!G130+'12-2022'!G130</f>
        <v>17119.34</v>
      </c>
      <c r="H130" s="23">
        <f>+'01-2022'!H130+'02-2022'!H130+'03-2022'!H130+'04-2022'!H130+'05-2022'!H130+'06-2022'!H130+'07-2022'!H130+'08-2022'!H130+'09-2022'!H130+'10-2022'!H130+'11-2022'!H130+'12-2022'!H130</f>
        <v>3423.87</v>
      </c>
      <c r="I130" s="23">
        <f>+'01-2022'!I130+'02-2022'!I130+'03-2022'!I130+'04-2022'!I130+'05-2022'!I130+'06-2022'!I130+'07-2022'!I130+'08-2022'!I130+'09-2022'!I130+'10-2022'!I130+'11-2022'!I130+'12-2022'!I130</f>
        <v>136.96</v>
      </c>
      <c r="J130" s="23">
        <f>+'01-2022'!J130+'02-2022'!J130+'03-2022'!J130+'04-2022'!J130+'05-2022'!J130+'06-2022'!J130+'07-2022'!J130+'08-2022'!J130+'09-2022'!J130+'10-2022'!J130+'11-2022'!J130+'12-2022'!J130</f>
        <v>13558.51</v>
      </c>
      <c r="K130" s="23">
        <f>+'01-2022'!K130+'02-2022'!K130+'03-2022'!K130+'04-2022'!K130+'05-2022'!K130+'06-2022'!K130+'07-2022'!K130+'08-2022'!K130+'09-2022'!K130+'10-2022'!K130+'11-2022'!K130+'12-2022'!K130</f>
        <v>2070409.98</v>
      </c>
      <c r="L130" s="23">
        <f>+'01-2022'!L130+'02-2022'!L130+'03-2022'!L130+'04-2022'!L130+'05-2022'!L130+'06-2022'!L130+'07-2022'!L130+'08-2022'!L130+'09-2022'!L130+'10-2022'!L130+'11-2022'!L130+'12-2022'!L130</f>
        <v>434877.44</v>
      </c>
      <c r="M130" s="23">
        <f>+'01-2022'!M130+'02-2022'!M130+'03-2022'!M130+'04-2022'!M130+'05-2022'!M130+'06-2022'!M130+'07-2022'!M130+'08-2022'!M130+'09-2022'!M130+'10-2022'!M130+'11-2022'!M130+'12-2022'!M130</f>
        <v>1635532.54</v>
      </c>
      <c r="N130" s="31">
        <f t="shared" si="1"/>
        <v>1820502.27</v>
      </c>
    </row>
    <row r="131" spans="1:14" ht="12.75">
      <c r="A131" s="9">
        <f>+'01-2022'!A131</f>
        <v>120</v>
      </c>
      <c r="B131" s="22" t="str">
        <f>+'01-2022'!B131</f>
        <v>ITAPIRAPUA</v>
      </c>
      <c r="C131" s="26">
        <f>+IF(ISERROR(('01-2022'!C131+'02-2022'!C131+'03-2022'!C131+'04-2022'!C131+'05-2022'!C131+'06-2022'!C131+'07-2022'!C131+'08-2022'!C131+'09-2022'!C131+'10-2022'!C131+'11-2022'!C131+'12-2022'!C131)/COUNTA('01-2022'!C131,'02-2022'!C131,'03-2022'!C131,'04-2022'!C131,'05-2022'!C131,'06-2022'!C131,'07-2022'!C131,'08-2022'!C131,'09-2022'!C131,'10-2022'!C131,'11-2022'!C131,'12-2022'!C131)),"",('01-2022'!C131+'02-2022'!C131+'03-2022'!C131+'04-2022'!C131+'05-2022'!C131+'06-2022'!C131+'07-2022'!C131+'08-2022'!C131+'09-2022'!C131+'10-2022'!C131+'11-2022'!C131+'12-2022'!C131)/COUNTA('01-2022'!C131,'02-2022'!C131,'03-2022'!C131,'04-2022'!C131,'05-2022'!C131,'06-2022'!C131,'07-2022'!C131,'08-2022'!C131,'09-2022'!C131,'10-2022'!C131,'11-2022'!C131,'12-2022'!C131))</f>
        <v>0.138877836905479</v>
      </c>
      <c r="D131" s="23">
        <f>+'01-2022'!D131+'02-2022'!D131+'03-2022'!D131+'04-2022'!D131+'05-2022'!D131+'06-2022'!D131+'07-2022'!D131+'08-2022'!D131+'09-2022'!D131+'10-2022'!D131+'11-2022'!D131+'12-2022'!D131</f>
        <v>71047.72</v>
      </c>
      <c r="E131" s="23">
        <f>+'01-2022'!E131+'02-2022'!E131+'03-2022'!E131+'04-2022'!E131+'05-2022'!E131+'06-2022'!E131+'07-2022'!E131+'08-2022'!E131+'09-2022'!E131+'10-2022'!E131+'11-2022'!E131+'12-2022'!E131</f>
        <v>13617.47</v>
      </c>
      <c r="F131" s="23">
        <f>+'01-2022'!F131+'02-2022'!F131+'03-2022'!F131+'04-2022'!F131+'05-2022'!F131+'06-2022'!F131+'07-2022'!F131+'08-2022'!F131+'09-2022'!F131+'10-2022'!F131+'11-2022'!F131+'12-2022'!F131</f>
        <v>57430.25</v>
      </c>
      <c r="G131" s="23">
        <f>+'01-2022'!G131+'02-2022'!G131+'03-2022'!G131+'04-2022'!G131+'05-2022'!G131+'06-2022'!G131+'07-2022'!G131+'08-2022'!G131+'09-2022'!G131+'10-2022'!G131+'11-2022'!G131+'12-2022'!G131</f>
        <v>9566.220000000001</v>
      </c>
      <c r="H131" s="23">
        <f>+'01-2022'!H131+'02-2022'!H131+'03-2022'!H131+'04-2022'!H131+'05-2022'!H131+'06-2022'!H131+'07-2022'!H131+'08-2022'!H131+'09-2022'!H131+'10-2022'!H131+'11-2022'!H131+'12-2022'!H131</f>
        <v>1913.2399999999998</v>
      </c>
      <c r="I131" s="23">
        <f>+'01-2022'!I131+'02-2022'!I131+'03-2022'!I131+'04-2022'!I131+'05-2022'!I131+'06-2022'!I131+'07-2022'!I131+'08-2022'!I131+'09-2022'!I131+'10-2022'!I131+'11-2022'!I131+'12-2022'!I131</f>
        <v>76.53</v>
      </c>
      <c r="J131" s="23">
        <f>+'01-2022'!J131+'02-2022'!J131+'03-2022'!J131+'04-2022'!J131+'05-2022'!J131+'06-2022'!J131+'07-2022'!J131+'08-2022'!J131+'09-2022'!J131+'10-2022'!J131+'11-2022'!J131+'12-2022'!J131</f>
        <v>7576.450000000001</v>
      </c>
      <c r="K131" s="23">
        <f>+'01-2022'!K131+'02-2022'!K131+'03-2022'!K131+'04-2022'!K131+'05-2022'!K131+'06-2022'!K131+'07-2022'!K131+'08-2022'!K131+'09-2022'!K131+'10-2022'!K131+'11-2022'!K131+'12-2022'!K131</f>
        <v>1162856.65</v>
      </c>
      <c r="L131" s="23">
        <f>+'01-2022'!L131+'02-2022'!L131+'03-2022'!L131+'04-2022'!L131+'05-2022'!L131+'06-2022'!L131+'07-2022'!L131+'08-2022'!L131+'09-2022'!L131+'10-2022'!L131+'11-2022'!L131+'12-2022'!L131</f>
        <v>248635.88</v>
      </c>
      <c r="M131" s="23">
        <f>+'01-2022'!M131+'02-2022'!M131+'03-2022'!M131+'04-2022'!M131+'05-2022'!M131+'06-2022'!M131+'07-2022'!M131+'08-2022'!M131+'09-2022'!M131+'10-2022'!M131+'11-2022'!M131+'12-2022'!M131</f>
        <v>914220.77</v>
      </c>
      <c r="N131" s="31">
        <f t="shared" si="1"/>
        <v>979227.47</v>
      </c>
    </row>
    <row r="132" spans="1:14" ht="12.75">
      <c r="A132" s="9">
        <f>+'01-2022'!A132</f>
        <v>121</v>
      </c>
      <c r="B132" s="22" t="str">
        <f>+'01-2022'!B132</f>
        <v>ITAPURANGA</v>
      </c>
      <c r="C132" s="26">
        <f>+IF(ISERROR(('01-2022'!C132+'02-2022'!C132+'03-2022'!C132+'04-2022'!C132+'05-2022'!C132+'06-2022'!C132+'07-2022'!C132+'08-2022'!C132+'09-2022'!C132+'10-2022'!C132+'11-2022'!C132+'12-2022'!C132)/COUNTA('01-2022'!C132,'02-2022'!C132,'03-2022'!C132,'04-2022'!C132,'05-2022'!C132,'06-2022'!C132,'07-2022'!C132,'08-2022'!C132,'09-2022'!C132,'10-2022'!C132,'11-2022'!C132,'12-2022'!C132)),"",('01-2022'!C132+'02-2022'!C132+'03-2022'!C132+'04-2022'!C132+'05-2022'!C132+'06-2022'!C132+'07-2022'!C132+'08-2022'!C132+'09-2022'!C132+'10-2022'!C132+'11-2022'!C132+'12-2022'!C132)/COUNTA('01-2022'!C132,'02-2022'!C132,'03-2022'!C132,'04-2022'!C132,'05-2022'!C132,'06-2022'!C132,'07-2022'!C132,'08-2022'!C132,'09-2022'!C132,'10-2022'!C132,'11-2022'!C132,'12-2022'!C132))</f>
        <v>0.174626572279032</v>
      </c>
      <c r="D132" s="23">
        <f>+'01-2022'!D132+'02-2022'!D132+'03-2022'!D132+'04-2022'!D132+'05-2022'!D132+'06-2022'!D132+'07-2022'!D132+'08-2022'!D132+'09-2022'!D132+'10-2022'!D132+'11-2022'!D132+'12-2022'!D132</f>
        <v>330988.86</v>
      </c>
      <c r="E132" s="23">
        <f>+'01-2022'!E132+'02-2022'!E132+'03-2022'!E132+'04-2022'!E132+'05-2022'!E132+'06-2022'!E132+'07-2022'!E132+'08-2022'!E132+'09-2022'!E132+'10-2022'!E132+'11-2022'!E132+'12-2022'!E132</f>
        <v>62137.130000000005</v>
      </c>
      <c r="F132" s="23">
        <f>+'01-2022'!F132+'02-2022'!F132+'03-2022'!F132+'04-2022'!F132+'05-2022'!F132+'06-2022'!F132+'07-2022'!F132+'08-2022'!F132+'09-2022'!F132+'10-2022'!F132+'11-2022'!F132+'12-2022'!F132</f>
        <v>268851.73</v>
      </c>
      <c r="G132" s="23">
        <f>+'01-2022'!G132+'02-2022'!G132+'03-2022'!G132+'04-2022'!G132+'05-2022'!G132+'06-2022'!G132+'07-2022'!G132+'08-2022'!G132+'09-2022'!G132+'10-2022'!G132+'11-2022'!G132+'12-2022'!G132</f>
        <v>12028.67</v>
      </c>
      <c r="H132" s="23">
        <f>+'01-2022'!H132+'02-2022'!H132+'03-2022'!H132+'04-2022'!H132+'05-2022'!H132+'06-2022'!H132+'07-2022'!H132+'08-2022'!H132+'09-2022'!H132+'10-2022'!H132+'11-2022'!H132+'12-2022'!H132</f>
        <v>2405.73</v>
      </c>
      <c r="I132" s="23">
        <f>+'01-2022'!I132+'02-2022'!I132+'03-2022'!I132+'04-2022'!I132+'05-2022'!I132+'06-2022'!I132+'07-2022'!I132+'08-2022'!I132+'09-2022'!I132+'10-2022'!I132+'11-2022'!I132+'12-2022'!I132</f>
        <v>96.22999999999999</v>
      </c>
      <c r="J132" s="23">
        <f>+'01-2022'!J132+'02-2022'!J132+'03-2022'!J132+'04-2022'!J132+'05-2022'!J132+'06-2022'!J132+'07-2022'!J132+'08-2022'!J132+'09-2022'!J132+'10-2022'!J132+'11-2022'!J132+'12-2022'!J132</f>
        <v>9526.71</v>
      </c>
      <c r="K132" s="23">
        <f>+'01-2022'!K132+'02-2022'!K132+'03-2022'!K132+'04-2022'!K132+'05-2022'!K132+'06-2022'!K132+'07-2022'!K132+'08-2022'!K132+'09-2022'!K132+'10-2022'!K132+'11-2022'!K132+'12-2022'!K132</f>
        <v>1462133.67</v>
      </c>
      <c r="L132" s="23">
        <f>+'01-2022'!L132+'02-2022'!L132+'03-2022'!L132+'04-2022'!L132+'05-2022'!L132+'06-2022'!L132+'07-2022'!L132+'08-2022'!L132+'09-2022'!L132+'10-2022'!L132+'11-2022'!L132+'12-2022'!L132</f>
        <v>312584.66000000003</v>
      </c>
      <c r="M132" s="23">
        <f>+'01-2022'!M132+'02-2022'!M132+'03-2022'!M132+'04-2022'!M132+'05-2022'!M132+'06-2022'!M132+'07-2022'!M132+'08-2022'!M132+'09-2022'!M132+'10-2022'!M132+'11-2022'!M132+'12-2022'!M132</f>
        <v>1149549.01</v>
      </c>
      <c r="N132" s="31">
        <f t="shared" si="1"/>
        <v>1427927.45</v>
      </c>
    </row>
    <row r="133" spans="1:14" ht="12.75">
      <c r="A133" s="9">
        <f>+'01-2022'!A133</f>
        <v>122</v>
      </c>
      <c r="B133" s="22" t="str">
        <f>+'01-2022'!B133</f>
        <v>ITARUMA</v>
      </c>
      <c r="C133" s="26">
        <f>+IF(ISERROR(('01-2022'!C133+'02-2022'!C133+'03-2022'!C133+'04-2022'!C133+'05-2022'!C133+'06-2022'!C133+'07-2022'!C133+'08-2022'!C133+'09-2022'!C133+'10-2022'!C133+'11-2022'!C133+'12-2022'!C133)/COUNTA('01-2022'!C133,'02-2022'!C133,'03-2022'!C133,'04-2022'!C133,'05-2022'!C133,'06-2022'!C133,'07-2022'!C133,'08-2022'!C133,'09-2022'!C133,'10-2022'!C133,'11-2022'!C133,'12-2022'!C133)),"",('01-2022'!C133+'02-2022'!C133+'03-2022'!C133+'04-2022'!C133+'05-2022'!C133+'06-2022'!C133+'07-2022'!C133+'08-2022'!C133+'09-2022'!C133+'10-2022'!C133+'11-2022'!C133+'12-2022'!C133)/COUNTA('01-2022'!C133,'02-2022'!C133,'03-2022'!C133,'04-2022'!C133,'05-2022'!C133,'06-2022'!C133,'07-2022'!C133,'08-2022'!C133,'09-2022'!C133,'10-2022'!C133,'11-2022'!C133,'12-2022'!C133))</f>
        <v>0.240365879608458</v>
      </c>
      <c r="D133" s="23">
        <f>+'01-2022'!D133+'02-2022'!D133+'03-2022'!D133+'04-2022'!D133+'05-2022'!D133+'06-2022'!D133+'07-2022'!D133+'08-2022'!D133+'09-2022'!D133+'10-2022'!D133+'11-2022'!D133+'12-2022'!D133</f>
        <v>102378.5</v>
      </c>
      <c r="E133" s="23">
        <f>+'01-2022'!E133+'02-2022'!E133+'03-2022'!E133+'04-2022'!E133+'05-2022'!E133+'06-2022'!E133+'07-2022'!E133+'08-2022'!E133+'09-2022'!E133+'10-2022'!E133+'11-2022'!E133+'12-2022'!E133</f>
        <v>19592.6</v>
      </c>
      <c r="F133" s="23">
        <f>+'01-2022'!F133+'02-2022'!F133+'03-2022'!F133+'04-2022'!F133+'05-2022'!F133+'06-2022'!F133+'07-2022'!F133+'08-2022'!F133+'09-2022'!F133+'10-2022'!F133+'11-2022'!F133+'12-2022'!F133</f>
        <v>82785.9</v>
      </c>
      <c r="G133" s="23">
        <f>+'01-2022'!G133+'02-2022'!G133+'03-2022'!G133+'04-2022'!G133+'05-2022'!G133+'06-2022'!G133+'07-2022'!G133+'08-2022'!G133+'09-2022'!G133+'10-2022'!G133+'11-2022'!G133+'12-2022'!G133</f>
        <v>16556.95</v>
      </c>
      <c r="H133" s="23">
        <f>+'01-2022'!H133+'02-2022'!H133+'03-2022'!H133+'04-2022'!H133+'05-2022'!H133+'06-2022'!H133+'07-2022'!H133+'08-2022'!H133+'09-2022'!H133+'10-2022'!H133+'11-2022'!H133+'12-2022'!H133</f>
        <v>3311.3900000000003</v>
      </c>
      <c r="I133" s="23">
        <f>+'01-2022'!I133+'02-2022'!I133+'03-2022'!I133+'04-2022'!I133+'05-2022'!I133+'06-2022'!I133+'07-2022'!I133+'08-2022'!I133+'09-2022'!I133+'10-2022'!I133+'11-2022'!I133+'12-2022'!I133</f>
        <v>132.46</v>
      </c>
      <c r="J133" s="23">
        <f>+'01-2022'!J133+'02-2022'!J133+'03-2022'!J133+'04-2022'!J133+'05-2022'!J133+'06-2022'!J133+'07-2022'!J133+'08-2022'!J133+'09-2022'!J133+'10-2022'!J133+'11-2022'!J133+'12-2022'!J133</f>
        <v>13113.099999999999</v>
      </c>
      <c r="K133" s="23">
        <f>+'01-2022'!K133+'02-2022'!K133+'03-2022'!K133+'04-2022'!K133+'05-2022'!K133+'06-2022'!K133+'07-2022'!K133+'08-2022'!K133+'09-2022'!K133+'10-2022'!K133+'11-2022'!K133+'12-2022'!K133</f>
        <v>2008881.31</v>
      </c>
      <c r="L133" s="23">
        <f>+'01-2022'!L133+'02-2022'!L133+'03-2022'!L133+'04-2022'!L133+'05-2022'!L133+'06-2022'!L133+'07-2022'!L133+'08-2022'!L133+'09-2022'!L133+'10-2022'!L133+'11-2022'!L133+'12-2022'!L133</f>
        <v>426758.32</v>
      </c>
      <c r="M133" s="23">
        <f>+'01-2022'!M133+'02-2022'!M133+'03-2022'!M133+'04-2022'!M133+'05-2022'!M133+'06-2022'!M133+'07-2022'!M133+'08-2022'!M133+'09-2022'!M133+'10-2022'!M133+'11-2022'!M133+'12-2022'!M133</f>
        <v>1582122.9900000002</v>
      </c>
      <c r="N133" s="31">
        <f t="shared" si="1"/>
        <v>1678021.9900000002</v>
      </c>
    </row>
    <row r="134" spans="1:14" ht="12.75">
      <c r="A134" s="9">
        <f>+'01-2022'!A134</f>
        <v>123</v>
      </c>
      <c r="B134" s="22" t="str">
        <f>+'01-2022'!B134</f>
        <v>ITAUCU</v>
      </c>
      <c r="C134" s="26">
        <f>+IF(ISERROR(('01-2022'!C134+'02-2022'!C134+'03-2022'!C134+'04-2022'!C134+'05-2022'!C134+'06-2022'!C134+'07-2022'!C134+'08-2022'!C134+'09-2022'!C134+'10-2022'!C134+'11-2022'!C134+'12-2022'!C134)/COUNTA('01-2022'!C134,'02-2022'!C134,'03-2022'!C134,'04-2022'!C134,'05-2022'!C134,'06-2022'!C134,'07-2022'!C134,'08-2022'!C134,'09-2022'!C134,'10-2022'!C134,'11-2022'!C134,'12-2022'!C134)),"",('01-2022'!C134+'02-2022'!C134+'03-2022'!C134+'04-2022'!C134+'05-2022'!C134+'06-2022'!C134+'07-2022'!C134+'08-2022'!C134+'09-2022'!C134+'10-2022'!C134+'11-2022'!C134+'12-2022'!C134)/COUNTA('01-2022'!C134,'02-2022'!C134,'03-2022'!C134,'04-2022'!C134,'05-2022'!C134,'06-2022'!C134,'07-2022'!C134,'08-2022'!C134,'09-2022'!C134,'10-2022'!C134,'11-2022'!C134,'12-2022'!C134))</f>
        <v>0.078942457960543</v>
      </c>
      <c r="D134" s="23">
        <f>+'01-2022'!D134+'02-2022'!D134+'03-2022'!D134+'04-2022'!D134+'05-2022'!D134+'06-2022'!D134+'07-2022'!D134+'08-2022'!D134+'09-2022'!D134+'10-2022'!D134+'11-2022'!D134+'12-2022'!D134</f>
        <v>74141.73999999999</v>
      </c>
      <c r="E134" s="23">
        <f>+'01-2022'!E134+'02-2022'!E134+'03-2022'!E134+'04-2022'!E134+'05-2022'!E134+'06-2022'!E134+'07-2022'!E134+'08-2022'!E134+'09-2022'!E134+'10-2022'!E134+'11-2022'!E134+'12-2022'!E134</f>
        <v>13577.42</v>
      </c>
      <c r="F134" s="23">
        <f>+'01-2022'!F134+'02-2022'!F134+'03-2022'!F134+'04-2022'!F134+'05-2022'!F134+'06-2022'!F134+'07-2022'!F134+'08-2022'!F134+'09-2022'!F134+'10-2022'!F134+'11-2022'!F134+'12-2022'!F134</f>
        <v>60564.32</v>
      </c>
      <c r="G134" s="23">
        <f>+'01-2022'!G134+'02-2022'!G134+'03-2022'!G134+'04-2022'!G134+'05-2022'!G134+'06-2022'!G134+'07-2022'!G134+'08-2022'!G134+'09-2022'!G134+'10-2022'!G134+'11-2022'!G134+'12-2022'!G134</f>
        <v>5437.73</v>
      </c>
      <c r="H134" s="23">
        <f>+'01-2022'!H134+'02-2022'!H134+'03-2022'!H134+'04-2022'!H134+'05-2022'!H134+'06-2022'!H134+'07-2022'!H134+'08-2022'!H134+'09-2022'!H134+'10-2022'!H134+'11-2022'!H134+'12-2022'!H134</f>
        <v>1087.55</v>
      </c>
      <c r="I134" s="23">
        <f>+'01-2022'!I134+'02-2022'!I134+'03-2022'!I134+'04-2022'!I134+'05-2022'!I134+'06-2022'!I134+'07-2022'!I134+'08-2022'!I134+'09-2022'!I134+'10-2022'!I134+'11-2022'!I134+'12-2022'!I134</f>
        <v>43.5</v>
      </c>
      <c r="J134" s="23">
        <f>+'01-2022'!J134+'02-2022'!J134+'03-2022'!J134+'04-2022'!J134+'05-2022'!J134+'06-2022'!J134+'07-2022'!J134+'08-2022'!J134+'09-2022'!J134+'10-2022'!J134+'11-2022'!J134+'12-2022'!J134</f>
        <v>4306.68</v>
      </c>
      <c r="K134" s="23">
        <f>+'01-2022'!K134+'02-2022'!K134+'03-2022'!K134+'04-2022'!K134+'05-2022'!K134+'06-2022'!K134+'07-2022'!K134+'08-2022'!K134+'09-2022'!K134+'10-2022'!K134+'11-2022'!K134+'12-2022'!K134</f>
        <v>660734.03</v>
      </c>
      <c r="L134" s="23">
        <f>+'01-2022'!L134+'02-2022'!L134+'03-2022'!L134+'04-2022'!L134+'05-2022'!L134+'06-2022'!L134+'07-2022'!L134+'08-2022'!L134+'09-2022'!L134+'10-2022'!L134+'11-2022'!L134+'12-2022'!L134</f>
        <v>141076.08000000002</v>
      </c>
      <c r="M134" s="23">
        <f>+'01-2022'!M134+'02-2022'!M134+'03-2022'!M134+'04-2022'!M134+'05-2022'!M134+'06-2022'!M134+'07-2022'!M134+'08-2022'!M134+'09-2022'!M134+'10-2022'!M134+'11-2022'!M134+'12-2022'!M134</f>
        <v>519657.95</v>
      </c>
      <c r="N134" s="31">
        <f t="shared" si="1"/>
        <v>584528.95</v>
      </c>
    </row>
    <row r="135" spans="1:14" ht="12.75">
      <c r="A135" s="9">
        <f>+'01-2022'!A135</f>
        <v>124</v>
      </c>
      <c r="B135" s="22" t="str">
        <f>+'01-2022'!B135</f>
        <v>ITUMBIARA</v>
      </c>
      <c r="C135" s="26">
        <f>+IF(ISERROR(('01-2022'!C135+'02-2022'!C135+'03-2022'!C135+'04-2022'!C135+'05-2022'!C135+'06-2022'!C135+'07-2022'!C135+'08-2022'!C135+'09-2022'!C135+'10-2022'!C135+'11-2022'!C135+'12-2022'!C135)/COUNTA('01-2022'!C135,'02-2022'!C135,'03-2022'!C135,'04-2022'!C135,'05-2022'!C135,'06-2022'!C135,'07-2022'!C135,'08-2022'!C135,'09-2022'!C135,'10-2022'!C135,'11-2022'!C135,'12-2022'!C135)),"",('01-2022'!C135+'02-2022'!C135+'03-2022'!C135+'04-2022'!C135+'05-2022'!C135+'06-2022'!C135+'07-2022'!C135+'08-2022'!C135+'09-2022'!C135+'10-2022'!C135+'11-2022'!C135+'12-2022'!C135)/COUNTA('01-2022'!C135,'02-2022'!C135,'03-2022'!C135,'04-2022'!C135,'05-2022'!C135,'06-2022'!C135,'07-2022'!C135,'08-2022'!C135,'09-2022'!C135,'10-2022'!C135,'11-2022'!C135,'12-2022'!C135))</f>
        <v>1.80721759724498</v>
      </c>
      <c r="D135" s="23">
        <f>+'01-2022'!D135+'02-2022'!D135+'03-2022'!D135+'04-2022'!D135+'05-2022'!D135+'06-2022'!D135+'07-2022'!D135+'08-2022'!D135+'09-2022'!D135+'10-2022'!D135+'11-2022'!D135+'12-2022'!D135</f>
        <v>2690214.3</v>
      </c>
      <c r="E135" s="23">
        <f>+'01-2022'!E135+'02-2022'!E135+'03-2022'!E135+'04-2022'!E135+'05-2022'!E135+'06-2022'!E135+'07-2022'!E135+'08-2022'!E135+'09-2022'!E135+'10-2022'!E135+'11-2022'!E135+'12-2022'!E135</f>
        <v>519268.39999999997</v>
      </c>
      <c r="F135" s="23">
        <f>+'01-2022'!F135+'02-2022'!F135+'03-2022'!F135+'04-2022'!F135+'05-2022'!F135+'06-2022'!F135+'07-2022'!F135+'08-2022'!F135+'09-2022'!F135+'10-2022'!F135+'11-2022'!F135+'12-2022'!F135</f>
        <v>2170945.9</v>
      </c>
      <c r="G135" s="23">
        <f>+'01-2022'!G135+'02-2022'!G135+'03-2022'!G135+'04-2022'!G135+'05-2022'!G135+'06-2022'!G135+'07-2022'!G135+'08-2022'!G135+'09-2022'!G135+'10-2022'!G135+'11-2022'!G135+'12-2022'!G135</f>
        <v>124485.23000000001</v>
      </c>
      <c r="H135" s="23">
        <f>+'01-2022'!H135+'02-2022'!H135+'03-2022'!H135+'04-2022'!H135+'05-2022'!H135+'06-2022'!H135+'07-2022'!H135+'08-2022'!H135+'09-2022'!H135+'10-2022'!H135+'11-2022'!H135+'12-2022'!H135</f>
        <v>24897.050000000003</v>
      </c>
      <c r="I135" s="23">
        <f>+'01-2022'!I135+'02-2022'!I135+'03-2022'!I135+'04-2022'!I135+'05-2022'!I135+'06-2022'!I135+'07-2022'!I135+'08-2022'!I135+'09-2022'!I135+'10-2022'!I135+'11-2022'!I135+'12-2022'!I135</f>
        <v>995.8799999999999</v>
      </c>
      <c r="J135" s="23">
        <f>+'01-2022'!J135+'02-2022'!J135+'03-2022'!J135+'04-2022'!J135+'05-2022'!J135+'06-2022'!J135+'07-2022'!J135+'08-2022'!J135+'09-2022'!J135+'10-2022'!J135+'11-2022'!J135+'12-2022'!J135</f>
        <v>98592.29999999999</v>
      </c>
      <c r="K135" s="23">
        <f>+'01-2022'!K135+'02-2022'!K135+'03-2022'!K135+'04-2022'!K135+'05-2022'!K135+'06-2022'!K135+'07-2022'!K135+'08-2022'!K135+'09-2022'!K135+'10-2022'!K135+'11-2022'!K135+'12-2022'!K135</f>
        <v>15079442.49</v>
      </c>
      <c r="L135" s="23">
        <f>+'01-2022'!L135+'02-2022'!L135+'03-2022'!L135+'04-2022'!L135+'05-2022'!L135+'06-2022'!L135+'07-2022'!L135+'08-2022'!L135+'09-2022'!L135+'10-2022'!L135+'11-2022'!L135+'12-2022'!L135</f>
        <v>3185281.84</v>
      </c>
      <c r="M135" s="23">
        <f>+'01-2022'!M135+'02-2022'!M135+'03-2022'!M135+'04-2022'!M135+'05-2022'!M135+'06-2022'!M135+'07-2022'!M135+'08-2022'!M135+'09-2022'!M135+'10-2022'!M135+'11-2022'!M135+'12-2022'!M135</f>
        <v>11894160.65</v>
      </c>
      <c r="N135" s="31">
        <f t="shared" si="1"/>
        <v>14163698.85</v>
      </c>
    </row>
    <row r="136" spans="1:14" ht="12.75">
      <c r="A136" s="9">
        <f>+'01-2022'!A136</f>
        <v>125</v>
      </c>
      <c r="B136" s="22" t="str">
        <f>+'01-2022'!B136</f>
        <v>IVOLANDIA</v>
      </c>
      <c r="C136" s="26">
        <f>+IF(ISERROR(('01-2022'!C136+'02-2022'!C136+'03-2022'!C136+'04-2022'!C136+'05-2022'!C136+'06-2022'!C136+'07-2022'!C136+'08-2022'!C136+'09-2022'!C136+'10-2022'!C136+'11-2022'!C136+'12-2022'!C136)/COUNTA('01-2022'!C136,'02-2022'!C136,'03-2022'!C136,'04-2022'!C136,'05-2022'!C136,'06-2022'!C136,'07-2022'!C136,'08-2022'!C136,'09-2022'!C136,'10-2022'!C136,'11-2022'!C136,'12-2022'!C136)),"",('01-2022'!C136+'02-2022'!C136+'03-2022'!C136+'04-2022'!C136+'05-2022'!C136+'06-2022'!C136+'07-2022'!C136+'08-2022'!C136+'09-2022'!C136+'10-2022'!C136+'11-2022'!C136+'12-2022'!C136)/COUNTA('01-2022'!C136,'02-2022'!C136,'03-2022'!C136,'04-2022'!C136,'05-2022'!C136,'06-2022'!C136,'07-2022'!C136,'08-2022'!C136,'09-2022'!C136,'10-2022'!C136,'11-2022'!C136,'12-2022'!C136))</f>
        <v>0.133219237900341</v>
      </c>
      <c r="D136" s="23">
        <f>+'01-2022'!D136+'02-2022'!D136+'03-2022'!D136+'04-2022'!D136+'05-2022'!D136+'06-2022'!D136+'07-2022'!D136+'08-2022'!D136+'09-2022'!D136+'10-2022'!D136+'11-2022'!D136+'12-2022'!D136</f>
        <v>15161.580000000002</v>
      </c>
      <c r="E136" s="23">
        <f>+'01-2022'!E136+'02-2022'!E136+'03-2022'!E136+'04-2022'!E136+'05-2022'!E136+'06-2022'!E136+'07-2022'!E136+'08-2022'!E136+'09-2022'!E136+'10-2022'!E136+'11-2022'!E136+'12-2022'!E136</f>
        <v>3014.71</v>
      </c>
      <c r="F136" s="23">
        <f>+'01-2022'!F136+'02-2022'!F136+'03-2022'!F136+'04-2022'!F136+'05-2022'!F136+'06-2022'!F136+'07-2022'!F136+'08-2022'!F136+'09-2022'!F136+'10-2022'!F136+'11-2022'!F136+'12-2022'!F136</f>
        <v>12146.869999999999</v>
      </c>
      <c r="G136" s="23">
        <f>+'01-2022'!G136+'02-2022'!G136+'03-2022'!G136+'04-2022'!G136+'05-2022'!G136+'06-2022'!G136+'07-2022'!G136+'08-2022'!G136+'09-2022'!G136+'10-2022'!G136+'11-2022'!G136+'12-2022'!G136</f>
        <v>9176.439999999999</v>
      </c>
      <c r="H136" s="23">
        <f>+'01-2022'!H136+'02-2022'!H136+'03-2022'!H136+'04-2022'!H136+'05-2022'!H136+'06-2022'!H136+'07-2022'!H136+'08-2022'!H136+'09-2022'!H136+'10-2022'!H136+'11-2022'!H136+'12-2022'!H136</f>
        <v>1835.29</v>
      </c>
      <c r="I136" s="23">
        <f>+'01-2022'!I136+'02-2022'!I136+'03-2022'!I136+'04-2022'!I136+'05-2022'!I136+'06-2022'!I136+'07-2022'!I136+'08-2022'!I136+'09-2022'!I136+'10-2022'!I136+'11-2022'!I136+'12-2022'!I136</f>
        <v>73.41</v>
      </c>
      <c r="J136" s="23">
        <f>+'01-2022'!J136+'02-2022'!J136+'03-2022'!J136+'04-2022'!J136+'05-2022'!J136+'06-2022'!J136+'07-2022'!J136+'08-2022'!J136+'09-2022'!J136+'10-2022'!J136+'11-2022'!J136+'12-2022'!J136</f>
        <v>7267.74</v>
      </c>
      <c r="K136" s="23">
        <f>+'01-2022'!K136+'02-2022'!K136+'03-2022'!K136+'04-2022'!K136+'05-2022'!K136+'06-2022'!K136+'07-2022'!K136+'08-2022'!K136+'09-2022'!K136+'10-2022'!K136+'11-2022'!K136+'12-2022'!K136</f>
        <v>1112071.78</v>
      </c>
      <c r="L136" s="23">
        <f>+'01-2022'!L136+'02-2022'!L136+'03-2022'!L136+'04-2022'!L136+'05-2022'!L136+'06-2022'!L136+'07-2022'!L136+'08-2022'!L136+'09-2022'!L136+'10-2022'!L136+'11-2022'!L136+'12-2022'!L136</f>
        <v>235268.44</v>
      </c>
      <c r="M136" s="23">
        <f>+'01-2022'!M136+'02-2022'!M136+'03-2022'!M136+'04-2022'!M136+'05-2022'!M136+'06-2022'!M136+'07-2022'!M136+'08-2022'!M136+'09-2022'!M136+'10-2022'!M136+'11-2022'!M136+'12-2022'!M136</f>
        <v>876803.3400000001</v>
      </c>
      <c r="N136" s="31">
        <f t="shared" si="1"/>
        <v>896217.9500000001</v>
      </c>
    </row>
    <row r="137" spans="1:14" ht="12.75">
      <c r="A137" s="9">
        <f>+'01-2022'!A137</f>
        <v>126</v>
      </c>
      <c r="B137" s="22" t="str">
        <f>+'01-2022'!B137</f>
        <v>JANDAIA</v>
      </c>
      <c r="C137" s="26">
        <f>+IF(ISERROR(('01-2022'!C137+'02-2022'!C137+'03-2022'!C137+'04-2022'!C137+'05-2022'!C137+'06-2022'!C137+'07-2022'!C137+'08-2022'!C137+'09-2022'!C137+'10-2022'!C137+'11-2022'!C137+'12-2022'!C137)/COUNTA('01-2022'!C137,'02-2022'!C137,'03-2022'!C137,'04-2022'!C137,'05-2022'!C137,'06-2022'!C137,'07-2022'!C137,'08-2022'!C137,'09-2022'!C137,'10-2022'!C137,'11-2022'!C137,'12-2022'!C137)),"",('01-2022'!C137+'02-2022'!C137+'03-2022'!C137+'04-2022'!C137+'05-2022'!C137+'06-2022'!C137+'07-2022'!C137+'08-2022'!C137+'09-2022'!C137+'10-2022'!C137+'11-2022'!C137+'12-2022'!C137)/COUNTA('01-2022'!C137,'02-2022'!C137,'03-2022'!C137,'04-2022'!C137,'05-2022'!C137,'06-2022'!C137,'07-2022'!C137,'08-2022'!C137,'09-2022'!C137,'10-2022'!C137,'11-2022'!C137,'12-2022'!C137))</f>
        <v>0.236637250785426</v>
      </c>
      <c r="D137" s="23">
        <f>+'01-2022'!D137+'02-2022'!D137+'03-2022'!D137+'04-2022'!D137+'05-2022'!D137+'06-2022'!D137+'07-2022'!D137+'08-2022'!D137+'09-2022'!D137+'10-2022'!D137+'11-2022'!D137+'12-2022'!D137</f>
        <v>67682.12</v>
      </c>
      <c r="E137" s="23">
        <f>+'01-2022'!E137+'02-2022'!E137+'03-2022'!E137+'04-2022'!E137+'05-2022'!E137+'06-2022'!E137+'07-2022'!E137+'08-2022'!E137+'09-2022'!E137+'10-2022'!E137+'11-2022'!E137+'12-2022'!E137</f>
        <v>12425.84</v>
      </c>
      <c r="F137" s="23">
        <f>+'01-2022'!F137+'02-2022'!F137+'03-2022'!F137+'04-2022'!F137+'05-2022'!F137+'06-2022'!F137+'07-2022'!F137+'08-2022'!F137+'09-2022'!F137+'10-2022'!F137+'11-2022'!F137+'12-2022'!F137</f>
        <v>55256.28</v>
      </c>
      <c r="G137" s="23">
        <f>+'01-2022'!G137+'02-2022'!G137+'03-2022'!G137+'04-2022'!G137+'05-2022'!G137+'06-2022'!G137+'07-2022'!G137+'08-2022'!G137+'09-2022'!G137+'10-2022'!G137+'11-2022'!G137+'12-2022'!G137</f>
        <v>16300.1</v>
      </c>
      <c r="H137" s="23">
        <f>+'01-2022'!H137+'02-2022'!H137+'03-2022'!H137+'04-2022'!H137+'05-2022'!H137+'06-2022'!H137+'07-2022'!H137+'08-2022'!H137+'09-2022'!H137+'10-2022'!H137+'11-2022'!H137+'12-2022'!H137</f>
        <v>3260.02</v>
      </c>
      <c r="I137" s="23">
        <f>+'01-2022'!I137+'02-2022'!I137+'03-2022'!I137+'04-2022'!I137+'05-2022'!I137+'06-2022'!I137+'07-2022'!I137+'08-2022'!I137+'09-2022'!I137+'10-2022'!I137+'11-2022'!I137+'12-2022'!I137</f>
        <v>130.4</v>
      </c>
      <c r="J137" s="23">
        <f>+'01-2022'!J137+'02-2022'!J137+'03-2022'!J137+'04-2022'!J137+'05-2022'!J137+'06-2022'!J137+'07-2022'!J137+'08-2022'!J137+'09-2022'!J137+'10-2022'!J137+'11-2022'!J137+'12-2022'!J137</f>
        <v>12909.68</v>
      </c>
      <c r="K137" s="23">
        <f>+'01-2022'!K137+'02-2022'!K137+'03-2022'!K137+'04-2022'!K137+'05-2022'!K137+'06-2022'!K137+'07-2022'!K137+'08-2022'!K137+'09-2022'!K137+'10-2022'!K137+'11-2022'!K137+'12-2022'!K137</f>
        <v>1974092.76</v>
      </c>
      <c r="L137" s="23">
        <f>+'01-2022'!L137+'02-2022'!L137+'03-2022'!L137+'04-2022'!L137+'05-2022'!L137+'06-2022'!L137+'07-2022'!L137+'08-2022'!L137+'09-2022'!L137+'10-2022'!L137+'11-2022'!L137+'12-2022'!L137</f>
        <v>416690.49</v>
      </c>
      <c r="M137" s="23">
        <f>+'01-2022'!M137+'02-2022'!M137+'03-2022'!M137+'04-2022'!M137+'05-2022'!M137+'06-2022'!M137+'07-2022'!M137+'08-2022'!M137+'09-2022'!M137+'10-2022'!M137+'11-2022'!M137+'12-2022'!M137</f>
        <v>1557402.27</v>
      </c>
      <c r="N137" s="31">
        <f t="shared" si="1"/>
        <v>1625568.23</v>
      </c>
    </row>
    <row r="138" spans="1:14" ht="12.75">
      <c r="A138" s="9">
        <f>+'01-2022'!A138</f>
        <v>127</v>
      </c>
      <c r="B138" s="22" t="str">
        <f>+'01-2022'!B138</f>
        <v>JARAGUA</v>
      </c>
      <c r="C138" s="26">
        <f>+IF(ISERROR(('01-2022'!C138+'02-2022'!C138+'03-2022'!C138+'04-2022'!C138+'05-2022'!C138+'06-2022'!C138+'07-2022'!C138+'08-2022'!C138+'09-2022'!C138+'10-2022'!C138+'11-2022'!C138+'12-2022'!C138)/COUNTA('01-2022'!C138,'02-2022'!C138,'03-2022'!C138,'04-2022'!C138,'05-2022'!C138,'06-2022'!C138,'07-2022'!C138,'08-2022'!C138,'09-2022'!C138,'10-2022'!C138,'11-2022'!C138,'12-2022'!C138)),"",('01-2022'!C138+'02-2022'!C138+'03-2022'!C138+'04-2022'!C138+'05-2022'!C138+'06-2022'!C138+'07-2022'!C138+'08-2022'!C138+'09-2022'!C138+'10-2022'!C138+'11-2022'!C138+'12-2022'!C138)/COUNTA('01-2022'!C138,'02-2022'!C138,'03-2022'!C138,'04-2022'!C138,'05-2022'!C138,'06-2022'!C138,'07-2022'!C138,'08-2022'!C138,'09-2022'!C138,'10-2022'!C138,'11-2022'!C138,'12-2022'!C138))</f>
        <v>0.244476143957529</v>
      </c>
      <c r="D138" s="23">
        <f>+'01-2022'!D138+'02-2022'!D138+'03-2022'!D138+'04-2022'!D138+'05-2022'!D138+'06-2022'!D138+'07-2022'!D138+'08-2022'!D138+'09-2022'!D138+'10-2022'!D138+'11-2022'!D138+'12-2022'!D138</f>
        <v>346697.31</v>
      </c>
      <c r="E138" s="23">
        <f>+'01-2022'!E138+'02-2022'!E138+'03-2022'!E138+'04-2022'!E138+'05-2022'!E138+'06-2022'!E138+'07-2022'!E138+'08-2022'!E138+'09-2022'!E138+'10-2022'!E138+'11-2022'!E138+'12-2022'!E138</f>
        <v>67413.92</v>
      </c>
      <c r="F138" s="23">
        <f>+'01-2022'!F138+'02-2022'!F138+'03-2022'!F138+'04-2022'!F138+'05-2022'!F138+'06-2022'!F138+'07-2022'!F138+'08-2022'!F138+'09-2022'!F138+'10-2022'!F138+'11-2022'!F138+'12-2022'!F138</f>
        <v>279283.39</v>
      </c>
      <c r="G138" s="23">
        <f>+'01-2022'!G138+'02-2022'!G138+'03-2022'!G138+'04-2022'!G138+'05-2022'!G138+'06-2022'!G138+'07-2022'!G138+'08-2022'!G138+'09-2022'!G138+'10-2022'!G138+'11-2022'!G138+'12-2022'!G138</f>
        <v>16840.08</v>
      </c>
      <c r="H138" s="23">
        <f>+'01-2022'!H138+'02-2022'!H138+'03-2022'!H138+'04-2022'!H138+'05-2022'!H138+'06-2022'!H138+'07-2022'!H138+'08-2022'!H138+'09-2022'!H138+'10-2022'!H138+'11-2022'!H138+'12-2022'!H138</f>
        <v>3368.02</v>
      </c>
      <c r="I138" s="23">
        <f>+'01-2022'!I138+'02-2022'!I138+'03-2022'!I138+'04-2022'!I138+'05-2022'!I138+'06-2022'!I138+'07-2022'!I138+'08-2022'!I138+'09-2022'!I138+'10-2022'!I138+'11-2022'!I138+'12-2022'!I138</f>
        <v>134.72</v>
      </c>
      <c r="J138" s="23">
        <f>+'01-2022'!J138+'02-2022'!J138+'03-2022'!J138+'04-2022'!J138+'05-2022'!J138+'06-2022'!J138+'07-2022'!J138+'08-2022'!J138+'09-2022'!J138+'10-2022'!J138+'11-2022'!J138+'12-2022'!J138</f>
        <v>13337.34</v>
      </c>
      <c r="K138" s="23">
        <f>+'01-2022'!K138+'02-2022'!K138+'03-2022'!K138+'04-2022'!K138+'05-2022'!K138+'06-2022'!K138+'07-2022'!K138+'08-2022'!K138+'09-2022'!K138+'10-2022'!K138+'11-2022'!K138+'12-2022'!K138</f>
        <v>2044131.2000000002</v>
      </c>
      <c r="L138" s="23">
        <f>+'01-2022'!L138+'02-2022'!L138+'03-2022'!L138+'04-2022'!L138+'05-2022'!L138+'06-2022'!L138+'07-2022'!L138+'08-2022'!L138+'09-2022'!L138+'10-2022'!L138+'11-2022'!L138+'12-2022'!L138</f>
        <v>434909.62</v>
      </c>
      <c r="M138" s="23">
        <f>+'01-2022'!M138+'02-2022'!M138+'03-2022'!M138+'04-2022'!M138+'05-2022'!M138+'06-2022'!M138+'07-2022'!M138+'08-2022'!M138+'09-2022'!M138+'10-2022'!M138+'11-2022'!M138+'12-2022'!M138</f>
        <v>1609221.58</v>
      </c>
      <c r="N138" s="31">
        <f t="shared" si="1"/>
        <v>1901842.31</v>
      </c>
    </row>
    <row r="139" spans="1:14" ht="12.75">
      <c r="A139" s="9">
        <f>+'01-2022'!A139</f>
        <v>128</v>
      </c>
      <c r="B139" s="22" t="str">
        <f>+'01-2022'!B139</f>
        <v>JATAI</v>
      </c>
      <c r="C139" s="26">
        <f>+IF(ISERROR(('01-2022'!C139+'02-2022'!C139+'03-2022'!C139+'04-2022'!C139+'05-2022'!C139+'06-2022'!C139+'07-2022'!C139+'08-2022'!C139+'09-2022'!C139+'10-2022'!C139+'11-2022'!C139+'12-2022'!C139)/COUNTA('01-2022'!C139,'02-2022'!C139,'03-2022'!C139,'04-2022'!C139,'05-2022'!C139,'06-2022'!C139,'07-2022'!C139,'08-2022'!C139,'09-2022'!C139,'10-2022'!C139,'11-2022'!C139,'12-2022'!C139)),"",('01-2022'!C139+'02-2022'!C139+'03-2022'!C139+'04-2022'!C139+'05-2022'!C139+'06-2022'!C139+'07-2022'!C139+'08-2022'!C139+'09-2022'!C139+'10-2022'!C139+'11-2022'!C139+'12-2022'!C139)/COUNTA('01-2022'!C139,'02-2022'!C139,'03-2022'!C139,'04-2022'!C139,'05-2022'!C139,'06-2022'!C139,'07-2022'!C139,'08-2022'!C139,'09-2022'!C139,'10-2022'!C139,'11-2022'!C139,'12-2022'!C139))</f>
        <v>2.54392801318702</v>
      </c>
      <c r="D139" s="23">
        <f>+'01-2022'!D139+'02-2022'!D139+'03-2022'!D139+'04-2022'!D139+'05-2022'!D139+'06-2022'!D139+'07-2022'!D139+'08-2022'!D139+'09-2022'!D139+'10-2022'!D139+'11-2022'!D139+'12-2022'!D139</f>
        <v>2471267.37</v>
      </c>
      <c r="E139" s="23">
        <f>+'01-2022'!E139+'02-2022'!E139+'03-2022'!E139+'04-2022'!E139+'05-2022'!E139+'06-2022'!E139+'07-2022'!E139+'08-2022'!E139+'09-2022'!E139+'10-2022'!E139+'11-2022'!E139+'12-2022'!E139</f>
        <v>471731.58999999997</v>
      </c>
      <c r="F139" s="23">
        <f>+'01-2022'!F139+'02-2022'!F139+'03-2022'!F139+'04-2022'!F139+'05-2022'!F139+'06-2022'!F139+'07-2022'!F139+'08-2022'!F139+'09-2022'!F139+'10-2022'!F139+'11-2022'!F139+'12-2022'!F139</f>
        <v>1999535.78</v>
      </c>
      <c r="G139" s="23">
        <f>+'01-2022'!G139+'02-2022'!G139+'03-2022'!G139+'04-2022'!G139+'05-2022'!G139+'06-2022'!G139+'07-2022'!G139+'08-2022'!G139+'09-2022'!G139+'10-2022'!G139+'11-2022'!G139+'12-2022'!G139</f>
        <v>175231.49</v>
      </c>
      <c r="H139" s="23">
        <f>+'01-2022'!H139+'02-2022'!H139+'03-2022'!H139+'04-2022'!H139+'05-2022'!H139+'06-2022'!H139+'07-2022'!H139+'08-2022'!H139+'09-2022'!H139+'10-2022'!H139+'11-2022'!H139+'12-2022'!H139</f>
        <v>35046.3</v>
      </c>
      <c r="I139" s="23">
        <f>+'01-2022'!I139+'02-2022'!I139+'03-2022'!I139+'04-2022'!I139+'05-2022'!I139+'06-2022'!I139+'07-2022'!I139+'08-2022'!I139+'09-2022'!I139+'10-2022'!I139+'11-2022'!I139+'12-2022'!I139</f>
        <v>1401.85</v>
      </c>
      <c r="J139" s="23">
        <f>+'01-2022'!J139+'02-2022'!J139+'03-2022'!J139+'04-2022'!J139+'05-2022'!J139+'06-2022'!J139+'07-2022'!J139+'08-2022'!J139+'09-2022'!J139+'10-2022'!J139+'11-2022'!J139+'12-2022'!J139</f>
        <v>138783.34</v>
      </c>
      <c r="K139" s="23">
        <f>+'01-2022'!K139+'02-2022'!K139+'03-2022'!K139+'04-2022'!K139+'05-2022'!K139+'06-2022'!K139+'07-2022'!K139+'08-2022'!K139+'09-2022'!K139+'10-2022'!K139+'11-2022'!K139+'12-2022'!K139</f>
        <v>21218863.93</v>
      </c>
      <c r="L139" s="23">
        <f>+'01-2022'!L139+'02-2022'!L139+'03-2022'!L139+'04-2022'!L139+'05-2022'!L139+'06-2022'!L139+'07-2022'!L139+'08-2022'!L139+'09-2022'!L139+'10-2022'!L139+'11-2022'!L139+'12-2022'!L139</f>
        <v>4476439.23</v>
      </c>
      <c r="M139" s="23">
        <f>+'01-2022'!M139+'02-2022'!M139+'03-2022'!M139+'04-2022'!M139+'05-2022'!M139+'06-2022'!M139+'07-2022'!M139+'08-2022'!M139+'09-2022'!M139+'10-2022'!M139+'11-2022'!M139+'12-2022'!M139</f>
        <v>16742424.7</v>
      </c>
      <c r="N139" s="31">
        <f t="shared" si="1"/>
        <v>18880743.82</v>
      </c>
    </row>
    <row r="140" spans="1:14" ht="12.75">
      <c r="A140" s="9">
        <f>+'01-2022'!A140</f>
        <v>129</v>
      </c>
      <c r="B140" s="22" t="str">
        <f>+'01-2022'!B140</f>
        <v>JAUPACI</v>
      </c>
      <c r="C140" s="26">
        <f>+IF(ISERROR(('01-2022'!C140+'02-2022'!C140+'03-2022'!C140+'04-2022'!C140+'05-2022'!C140+'06-2022'!C140+'07-2022'!C140+'08-2022'!C140+'09-2022'!C140+'10-2022'!C140+'11-2022'!C140+'12-2022'!C140)/COUNTA('01-2022'!C140,'02-2022'!C140,'03-2022'!C140,'04-2022'!C140,'05-2022'!C140,'06-2022'!C140,'07-2022'!C140,'08-2022'!C140,'09-2022'!C140,'10-2022'!C140,'11-2022'!C140,'12-2022'!C140)),"",('01-2022'!C140+'02-2022'!C140+'03-2022'!C140+'04-2022'!C140+'05-2022'!C140+'06-2022'!C140+'07-2022'!C140+'08-2022'!C140+'09-2022'!C140+'10-2022'!C140+'11-2022'!C140+'12-2022'!C140)/COUNTA('01-2022'!C140,'02-2022'!C140,'03-2022'!C140,'04-2022'!C140,'05-2022'!C140,'06-2022'!C140,'07-2022'!C140,'08-2022'!C140,'09-2022'!C140,'10-2022'!C140,'11-2022'!C140,'12-2022'!C140))</f>
        <v>0.060160037396721</v>
      </c>
      <c r="D140" s="23">
        <f>+'01-2022'!D140+'02-2022'!D140+'03-2022'!D140+'04-2022'!D140+'05-2022'!D140+'06-2022'!D140+'07-2022'!D140+'08-2022'!D140+'09-2022'!D140+'10-2022'!D140+'11-2022'!D140+'12-2022'!D140</f>
        <v>20241.14</v>
      </c>
      <c r="E140" s="23">
        <f>+'01-2022'!E140+'02-2022'!E140+'03-2022'!E140+'04-2022'!E140+'05-2022'!E140+'06-2022'!E140+'07-2022'!E140+'08-2022'!E140+'09-2022'!E140+'10-2022'!E140+'11-2022'!E140+'12-2022'!E140</f>
        <v>3935.2599999999998</v>
      </c>
      <c r="F140" s="23">
        <f>+'01-2022'!F140+'02-2022'!F140+'03-2022'!F140+'04-2022'!F140+'05-2022'!F140+'06-2022'!F140+'07-2022'!F140+'08-2022'!F140+'09-2022'!F140+'10-2022'!F140+'11-2022'!F140+'12-2022'!F140</f>
        <v>16305.880000000001</v>
      </c>
      <c r="G140" s="23">
        <f>+'01-2022'!G140+'02-2022'!G140+'03-2022'!G140+'04-2022'!G140+'05-2022'!G140+'06-2022'!G140+'07-2022'!G140+'08-2022'!G140+'09-2022'!G140+'10-2022'!G140+'11-2022'!G140+'12-2022'!G140</f>
        <v>4143.969999999999</v>
      </c>
      <c r="H140" s="23">
        <f>+'01-2022'!H140+'02-2022'!H140+'03-2022'!H140+'04-2022'!H140+'05-2022'!H140+'06-2022'!H140+'07-2022'!H140+'08-2022'!H140+'09-2022'!H140+'10-2022'!H140+'11-2022'!H140+'12-2022'!H140</f>
        <v>828.79</v>
      </c>
      <c r="I140" s="23">
        <f>+'01-2022'!I140+'02-2022'!I140+'03-2022'!I140+'04-2022'!I140+'05-2022'!I140+'06-2022'!I140+'07-2022'!I140+'08-2022'!I140+'09-2022'!I140+'10-2022'!I140+'11-2022'!I140+'12-2022'!I140</f>
        <v>33.15</v>
      </c>
      <c r="J140" s="23">
        <f>+'01-2022'!J140+'02-2022'!J140+'03-2022'!J140+'04-2022'!J140+'05-2022'!J140+'06-2022'!J140+'07-2022'!J140+'08-2022'!J140+'09-2022'!J140+'10-2022'!J140+'11-2022'!J140+'12-2022'!J140</f>
        <v>3282.0299999999997</v>
      </c>
      <c r="K140" s="23">
        <f>+'01-2022'!K140+'02-2022'!K140+'03-2022'!K140+'04-2022'!K140+'05-2022'!K140+'06-2022'!K140+'07-2022'!K140+'08-2022'!K140+'09-2022'!K140+'10-2022'!K140+'11-2022'!K140+'12-2022'!K140</f>
        <v>502906.74</v>
      </c>
      <c r="L140" s="23">
        <f>+'01-2022'!L140+'02-2022'!L140+'03-2022'!L140+'04-2022'!L140+'05-2022'!L140+'06-2022'!L140+'07-2022'!L140+'08-2022'!L140+'09-2022'!L140+'10-2022'!L140+'11-2022'!L140+'12-2022'!L140</f>
        <v>106919.08</v>
      </c>
      <c r="M140" s="23">
        <f>+'01-2022'!M140+'02-2022'!M140+'03-2022'!M140+'04-2022'!M140+'05-2022'!M140+'06-2022'!M140+'07-2022'!M140+'08-2022'!M140+'09-2022'!M140+'10-2022'!M140+'11-2022'!M140+'12-2022'!M140</f>
        <v>395987.66000000003</v>
      </c>
      <c r="N140" s="31">
        <f t="shared" si="1"/>
        <v>415575.57</v>
      </c>
    </row>
    <row r="141" spans="1:14" ht="12.75">
      <c r="A141" s="9">
        <f>+'01-2022'!A141</f>
        <v>130</v>
      </c>
      <c r="B141" s="22" t="str">
        <f>+'01-2022'!B141</f>
        <v>JESUPOLIS</v>
      </c>
      <c r="C141" s="26">
        <f>+IF(ISERROR(('01-2022'!C141+'02-2022'!C141+'03-2022'!C141+'04-2022'!C141+'05-2022'!C141+'06-2022'!C141+'07-2022'!C141+'08-2022'!C141+'09-2022'!C141+'10-2022'!C141+'11-2022'!C141+'12-2022'!C141)/COUNTA('01-2022'!C141,'02-2022'!C141,'03-2022'!C141,'04-2022'!C141,'05-2022'!C141,'06-2022'!C141,'07-2022'!C141,'08-2022'!C141,'09-2022'!C141,'10-2022'!C141,'11-2022'!C141,'12-2022'!C141)),"",('01-2022'!C141+'02-2022'!C141+'03-2022'!C141+'04-2022'!C141+'05-2022'!C141+'06-2022'!C141+'07-2022'!C141+'08-2022'!C141+'09-2022'!C141+'10-2022'!C141+'11-2022'!C141+'12-2022'!C141)/COUNTA('01-2022'!C141,'02-2022'!C141,'03-2022'!C141,'04-2022'!C141,'05-2022'!C141,'06-2022'!C141,'07-2022'!C141,'08-2022'!C141,'09-2022'!C141,'10-2022'!C141,'11-2022'!C141,'12-2022'!C141))</f>
        <v>0.083317669081849</v>
      </c>
      <c r="D141" s="23">
        <f>+'01-2022'!D141+'02-2022'!D141+'03-2022'!D141+'04-2022'!D141+'05-2022'!D141+'06-2022'!D141+'07-2022'!D141+'08-2022'!D141+'09-2022'!D141+'10-2022'!D141+'11-2022'!D141+'12-2022'!D141</f>
        <v>8432.5</v>
      </c>
      <c r="E141" s="23">
        <f>+'01-2022'!E141+'02-2022'!E141+'03-2022'!E141+'04-2022'!E141+'05-2022'!E141+'06-2022'!E141+'07-2022'!E141+'08-2022'!E141+'09-2022'!E141+'10-2022'!E141+'11-2022'!E141+'12-2022'!E141</f>
        <v>1302.8899999999999</v>
      </c>
      <c r="F141" s="23">
        <f>+'01-2022'!F141+'02-2022'!F141+'03-2022'!F141+'04-2022'!F141+'05-2022'!F141+'06-2022'!F141+'07-2022'!F141+'08-2022'!F141+'09-2022'!F141+'10-2022'!F141+'11-2022'!F141+'12-2022'!F141</f>
        <v>7129.61</v>
      </c>
      <c r="G141" s="23">
        <f>+'01-2022'!G141+'02-2022'!G141+'03-2022'!G141+'04-2022'!G141+'05-2022'!G141+'06-2022'!G141+'07-2022'!G141+'08-2022'!G141+'09-2022'!G141+'10-2022'!G141+'11-2022'!G141+'12-2022'!G141</f>
        <v>5739.1</v>
      </c>
      <c r="H141" s="23">
        <f>+'01-2022'!H141+'02-2022'!H141+'03-2022'!H141+'04-2022'!H141+'05-2022'!H141+'06-2022'!H141+'07-2022'!H141+'08-2022'!H141+'09-2022'!H141+'10-2022'!H141+'11-2022'!H141+'12-2022'!H141</f>
        <v>1147.8200000000002</v>
      </c>
      <c r="I141" s="23">
        <f>+'01-2022'!I141+'02-2022'!I141+'03-2022'!I141+'04-2022'!I141+'05-2022'!I141+'06-2022'!I141+'07-2022'!I141+'08-2022'!I141+'09-2022'!I141+'10-2022'!I141+'11-2022'!I141+'12-2022'!I141</f>
        <v>45.91</v>
      </c>
      <c r="J141" s="23">
        <f>+'01-2022'!J141+'02-2022'!J141+'03-2022'!J141+'04-2022'!J141+'05-2022'!J141+'06-2022'!J141+'07-2022'!J141+'08-2022'!J141+'09-2022'!J141+'10-2022'!J141+'11-2022'!J141+'12-2022'!J141</f>
        <v>4545.37</v>
      </c>
      <c r="K141" s="23">
        <f>+'01-2022'!K141+'02-2022'!K141+'03-2022'!K141+'04-2022'!K141+'05-2022'!K141+'06-2022'!K141+'07-2022'!K141+'08-2022'!K141+'09-2022'!K141+'10-2022'!K141+'11-2022'!K141+'12-2022'!K141</f>
        <v>695907.6100000001</v>
      </c>
      <c r="L141" s="23">
        <f>+'01-2022'!L141+'02-2022'!L141+'03-2022'!L141+'04-2022'!L141+'05-2022'!L141+'06-2022'!L141+'07-2022'!L141+'08-2022'!L141+'09-2022'!L141+'10-2022'!L141+'11-2022'!L141+'12-2022'!L141</f>
        <v>147519.7</v>
      </c>
      <c r="M141" s="23">
        <f>+'01-2022'!M141+'02-2022'!M141+'03-2022'!M141+'04-2022'!M141+'05-2022'!M141+'06-2022'!M141+'07-2022'!M141+'08-2022'!M141+'09-2022'!M141+'10-2022'!M141+'11-2022'!M141+'12-2022'!M141</f>
        <v>548387.91</v>
      </c>
      <c r="N141" s="31">
        <f aca="true" t="shared" si="2" ref="N141:N204">+F141+J141+M141</f>
        <v>560062.89</v>
      </c>
    </row>
    <row r="142" spans="1:14" ht="12.75">
      <c r="A142" s="9">
        <f>+'01-2022'!A142</f>
        <v>131</v>
      </c>
      <c r="B142" s="22" t="str">
        <f>+'01-2022'!B142</f>
        <v>JOVIANIA</v>
      </c>
      <c r="C142" s="26">
        <f>+IF(ISERROR(('01-2022'!C142+'02-2022'!C142+'03-2022'!C142+'04-2022'!C142+'05-2022'!C142+'06-2022'!C142+'07-2022'!C142+'08-2022'!C142+'09-2022'!C142+'10-2022'!C142+'11-2022'!C142+'12-2022'!C142)/COUNTA('01-2022'!C142,'02-2022'!C142,'03-2022'!C142,'04-2022'!C142,'05-2022'!C142,'06-2022'!C142,'07-2022'!C142,'08-2022'!C142,'09-2022'!C142,'10-2022'!C142,'11-2022'!C142,'12-2022'!C142)),"",('01-2022'!C142+'02-2022'!C142+'03-2022'!C142+'04-2022'!C142+'05-2022'!C142+'06-2022'!C142+'07-2022'!C142+'08-2022'!C142+'09-2022'!C142+'10-2022'!C142+'11-2022'!C142+'12-2022'!C142)/COUNTA('01-2022'!C142,'02-2022'!C142,'03-2022'!C142,'04-2022'!C142,'05-2022'!C142,'06-2022'!C142,'07-2022'!C142,'08-2022'!C142,'09-2022'!C142,'10-2022'!C142,'11-2022'!C142,'12-2022'!C142))</f>
        <v>0.149644811675579</v>
      </c>
      <c r="D142" s="23">
        <f>+'01-2022'!D142+'02-2022'!D142+'03-2022'!D142+'04-2022'!D142+'05-2022'!D142+'06-2022'!D142+'07-2022'!D142+'08-2022'!D142+'09-2022'!D142+'10-2022'!D142+'11-2022'!D142+'12-2022'!D142</f>
        <v>123110.20999999999</v>
      </c>
      <c r="E142" s="23">
        <f>+'01-2022'!E142+'02-2022'!E142+'03-2022'!E142+'04-2022'!E142+'05-2022'!E142+'06-2022'!E142+'07-2022'!E142+'08-2022'!E142+'09-2022'!E142+'10-2022'!E142+'11-2022'!E142+'12-2022'!E142</f>
        <v>22874.37</v>
      </c>
      <c r="F142" s="23">
        <f>+'01-2022'!F142+'02-2022'!F142+'03-2022'!F142+'04-2022'!F142+'05-2022'!F142+'06-2022'!F142+'07-2022'!F142+'08-2022'!F142+'09-2022'!F142+'10-2022'!F142+'11-2022'!F142+'12-2022'!F142</f>
        <v>100235.84</v>
      </c>
      <c r="G142" s="23">
        <f>+'01-2022'!G142+'02-2022'!G142+'03-2022'!G142+'04-2022'!G142+'05-2022'!G142+'06-2022'!G142+'07-2022'!G142+'08-2022'!G142+'09-2022'!G142+'10-2022'!G142+'11-2022'!G142+'12-2022'!G142</f>
        <v>10307.880000000001</v>
      </c>
      <c r="H142" s="23">
        <f>+'01-2022'!H142+'02-2022'!H142+'03-2022'!H142+'04-2022'!H142+'05-2022'!H142+'06-2022'!H142+'07-2022'!H142+'08-2022'!H142+'09-2022'!H142+'10-2022'!H142+'11-2022'!H142+'12-2022'!H142</f>
        <v>2061.58</v>
      </c>
      <c r="I142" s="23">
        <f>+'01-2022'!I142+'02-2022'!I142+'03-2022'!I142+'04-2022'!I142+'05-2022'!I142+'06-2022'!I142+'07-2022'!I142+'08-2022'!I142+'09-2022'!I142+'10-2022'!I142+'11-2022'!I142+'12-2022'!I142</f>
        <v>82.46000000000001</v>
      </c>
      <c r="J142" s="23">
        <f>+'01-2022'!J142+'02-2022'!J142+'03-2022'!J142+'04-2022'!J142+'05-2022'!J142+'06-2022'!J142+'07-2022'!J142+'08-2022'!J142+'09-2022'!J142+'10-2022'!J142+'11-2022'!J142+'12-2022'!J142</f>
        <v>8163.84</v>
      </c>
      <c r="K142" s="23">
        <f>+'01-2022'!K142+'02-2022'!K142+'03-2022'!K142+'04-2022'!K142+'05-2022'!K142+'06-2022'!K142+'07-2022'!K142+'08-2022'!K142+'09-2022'!K142+'10-2022'!K142+'11-2022'!K142+'12-2022'!K142</f>
        <v>1248301.1600000001</v>
      </c>
      <c r="L142" s="23">
        <f>+'01-2022'!L142+'02-2022'!L142+'03-2022'!L142+'04-2022'!L142+'05-2022'!L142+'06-2022'!L142+'07-2022'!L142+'08-2022'!L142+'09-2022'!L142+'10-2022'!L142+'11-2022'!L142+'12-2022'!L142</f>
        <v>263434</v>
      </c>
      <c r="M142" s="23">
        <f>+'01-2022'!M142+'02-2022'!M142+'03-2022'!M142+'04-2022'!M142+'05-2022'!M142+'06-2022'!M142+'07-2022'!M142+'08-2022'!M142+'09-2022'!M142+'10-2022'!M142+'11-2022'!M142+'12-2022'!M142</f>
        <v>984867.16</v>
      </c>
      <c r="N142" s="31">
        <f t="shared" si="2"/>
        <v>1093266.84</v>
      </c>
    </row>
    <row r="143" spans="1:14" ht="12.75">
      <c r="A143" s="9">
        <f>+'01-2022'!A143</f>
        <v>132</v>
      </c>
      <c r="B143" s="22" t="str">
        <f>+'01-2022'!B143</f>
        <v>JUSSARA</v>
      </c>
      <c r="C143" s="26">
        <f>+IF(ISERROR(('01-2022'!C143+'02-2022'!C143+'03-2022'!C143+'04-2022'!C143+'05-2022'!C143+'06-2022'!C143+'07-2022'!C143+'08-2022'!C143+'09-2022'!C143+'10-2022'!C143+'11-2022'!C143+'12-2022'!C143)/COUNTA('01-2022'!C143,'02-2022'!C143,'03-2022'!C143,'04-2022'!C143,'05-2022'!C143,'06-2022'!C143,'07-2022'!C143,'08-2022'!C143,'09-2022'!C143,'10-2022'!C143,'11-2022'!C143,'12-2022'!C143)),"",('01-2022'!C143+'02-2022'!C143+'03-2022'!C143+'04-2022'!C143+'05-2022'!C143+'06-2022'!C143+'07-2022'!C143+'08-2022'!C143+'09-2022'!C143+'10-2022'!C143+'11-2022'!C143+'12-2022'!C143)/COUNTA('01-2022'!C143,'02-2022'!C143,'03-2022'!C143,'04-2022'!C143,'05-2022'!C143,'06-2022'!C143,'07-2022'!C143,'08-2022'!C143,'09-2022'!C143,'10-2022'!C143,'11-2022'!C143,'12-2022'!C143))</f>
        <v>0.324770249664868</v>
      </c>
      <c r="D143" s="23">
        <f>+'01-2022'!D143+'02-2022'!D143+'03-2022'!D143+'04-2022'!D143+'05-2022'!D143+'06-2022'!D143+'07-2022'!D143+'08-2022'!D143+'09-2022'!D143+'10-2022'!D143+'11-2022'!D143+'12-2022'!D143</f>
        <v>331326.23</v>
      </c>
      <c r="E143" s="23">
        <f>+'01-2022'!E143+'02-2022'!E143+'03-2022'!E143+'04-2022'!E143+'05-2022'!E143+'06-2022'!E143+'07-2022'!E143+'08-2022'!E143+'09-2022'!E143+'10-2022'!E143+'11-2022'!E143+'12-2022'!E143</f>
        <v>64566.42</v>
      </c>
      <c r="F143" s="23">
        <f>+'01-2022'!F143+'02-2022'!F143+'03-2022'!F143+'04-2022'!F143+'05-2022'!F143+'06-2022'!F143+'07-2022'!F143+'08-2022'!F143+'09-2022'!F143+'10-2022'!F143+'11-2022'!F143+'12-2022'!F143</f>
        <v>266759.81</v>
      </c>
      <c r="G143" s="23">
        <f>+'01-2022'!G143+'02-2022'!G143+'03-2022'!G143+'04-2022'!G143+'05-2022'!G143+'06-2022'!G143+'07-2022'!G143+'08-2022'!G143+'09-2022'!G143+'10-2022'!G143+'11-2022'!G143+'12-2022'!G143</f>
        <v>22370.91</v>
      </c>
      <c r="H143" s="23">
        <f>+'01-2022'!H143+'02-2022'!H143+'03-2022'!H143+'04-2022'!H143+'05-2022'!H143+'06-2022'!H143+'07-2022'!H143+'08-2022'!H143+'09-2022'!H143+'10-2022'!H143+'11-2022'!H143+'12-2022'!H143</f>
        <v>4474.18</v>
      </c>
      <c r="I143" s="23">
        <f>+'01-2022'!I143+'02-2022'!I143+'03-2022'!I143+'04-2022'!I143+'05-2022'!I143+'06-2022'!I143+'07-2022'!I143+'08-2022'!I143+'09-2022'!I143+'10-2022'!I143+'11-2022'!I143+'12-2022'!I143</f>
        <v>178.97</v>
      </c>
      <c r="J143" s="23">
        <f>+'01-2022'!J143+'02-2022'!J143+'03-2022'!J143+'04-2022'!J143+'05-2022'!J143+'06-2022'!J143+'07-2022'!J143+'08-2022'!J143+'09-2022'!J143+'10-2022'!J143+'11-2022'!J143+'12-2022'!J143</f>
        <v>17717.760000000002</v>
      </c>
      <c r="K143" s="23">
        <f>+'01-2022'!K143+'02-2022'!K143+'03-2022'!K143+'04-2022'!K143+'05-2022'!K143+'06-2022'!K143+'07-2022'!K143+'08-2022'!K143+'09-2022'!K143+'10-2022'!K143+'11-2022'!K143+'12-2022'!K143</f>
        <v>2702098.37</v>
      </c>
      <c r="L143" s="23">
        <f>+'01-2022'!L143+'02-2022'!L143+'03-2022'!L143+'04-2022'!L143+'05-2022'!L143+'06-2022'!L143+'07-2022'!L143+'08-2022'!L143+'09-2022'!L143+'10-2022'!L143+'11-2022'!L143+'12-2022'!L143</f>
        <v>565013.45</v>
      </c>
      <c r="M143" s="23">
        <f>+'01-2022'!M143+'02-2022'!M143+'03-2022'!M143+'04-2022'!M143+'05-2022'!M143+'06-2022'!M143+'07-2022'!M143+'08-2022'!M143+'09-2022'!M143+'10-2022'!M143+'11-2022'!M143+'12-2022'!M143</f>
        <v>2137084.92</v>
      </c>
      <c r="N143" s="31">
        <f t="shared" si="2"/>
        <v>2421562.4899999998</v>
      </c>
    </row>
    <row r="144" spans="1:14" ht="12.75">
      <c r="A144" s="9">
        <f>+'01-2022'!A144</f>
        <v>133</v>
      </c>
      <c r="B144" s="22" t="str">
        <f>+'01-2022'!B144</f>
        <v>LAGOA SANTA</v>
      </c>
      <c r="C144" s="26">
        <f>+IF(ISERROR(('01-2022'!C144+'02-2022'!C144+'03-2022'!C144+'04-2022'!C144+'05-2022'!C144+'06-2022'!C144+'07-2022'!C144+'08-2022'!C144+'09-2022'!C144+'10-2022'!C144+'11-2022'!C144+'12-2022'!C144)/COUNTA('01-2022'!C144,'02-2022'!C144,'03-2022'!C144,'04-2022'!C144,'05-2022'!C144,'06-2022'!C144,'07-2022'!C144,'08-2022'!C144,'09-2022'!C144,'10-2022'!C144,'11-2022'!C144,'12-2022'!C144)),"",('01-2022'!C144+'02-2022'!C144+'03-2022'!C144+'04-2022'!C144+'05-2022'!C144+'06-2022'!C144+'07-2022'!C144+'08-2022'!C144+'09-2022'!C144+'10-2022'!C144+'11-2022'!C144+'12-2022'!C144)/COUNTA('01-2022'!C144,'02-2022'!C144,'03-2022'!C144,'04-2022'!C144,'05-2022'!C144,'06-2022'!C144,'07-2022'!C144,'08-2022'!C144,'09-2022'!C144,'10-2022'!C144,'11-2022'!C144,'12-2022'!C144))</f>
        <v>0.072166930276495</v>
      </c>
      <c r="D144" s="23">
        <f>+'01-2022'!D144+'02-2022'!D144+'03-2022'!D144+'04-2022'!D144+'05-2022'!D144+'06-2022'!D144+'07-2022'!D144+'08-2022'!D144+'09-2022'!D144+'10-2022'!D144+'11-2022'!D144+'12-2022'!D144</f>
        <v>14716.630000000001</v>
      </c>
      <c r="E144" s="23">
        <f>+'01-2022'!E144+'02-2022'!E144+'03-2022'!E144+'04-2022'!E144+'05-2022'!E144+'06-2022'!E144+'07-2022'!E144+'08-2022'!E144+'09-2022'!E144+'10-2022'!E144+'11-2022'!E144+'12-2022'!E144</f>
        <v>2572.13</v>
      </c>
      <c r="F144" s="23">
        <f>+'01-2022'!F144+'02-2022'!F144+'03-2022'!F144+'04-2022'!F144+'05-2022'!F144+'06-2022'!F144+'07-2022'!F144+'08-2022'!F144+'09-2022'!F144+'10-2022'!F144+'11-2022'!F144+'12-2022'!F144</f>
        <v>12144.5</v>
      </c>
      <c r="G144" s="23">
        <f>+'01-2022'!G144+'02-2022'!G144+'03-2022'!G144+'04-2022'!G144+'05-2022'!G144+'06-2022'!G144+'07-2022'!G144+'08-2022'!G144+'09-2022'!G144+'10-2022'!G144+'11-2022'!G144+'12-2022'!G144</f>
        <v>4971.03</v>
      </c>
      <c r="H144" s="23">
        <f>+'01-2022'!H144+'02-2022'!H144+'03-2022'!H144+'04-2022'!H144+'05-2022'!H144+'06-2022'!H144+'07-2022'!H144+'08-2022'!H144+'09-2022'!H144+'10-2022'!H144+'11-2022'!H144+'12-2022'!H144</f>
        <v>994.21</v>
      </c>
      <c r="I144" s="23">
        <f>+'01-2022'!I144+'02-2022'!I144+'03-2022'!I144+'04-2022'!I144+'05-2022'!I144+'06-2022'!I144+'07-2022'!I144+'08-2022'!I144+'09-2022'!I144+'10-2022'!I144+'11-2022'!I144+'12-2022'!I144</f>
        <v>39.769999999999996</v>
      </c>
      <c r="J144" s="23">
        <f>+'01-2022'!J144+'02-2022'!J144+'03-2022'!J144+'04-2022'!J144+'05-2022'!J144+'06-2022'!J144+'07-2022'!J144+'08-2022'!J144+'09-2022'!J144+'10-2022'!J144+'11-2022'!J144+'12-2022'!J144</f>
        <v>3937.05</v>
      </c>
      <c r="K144" s="23">
        <f>+'01-2022'!K144+'02-2022'!K144+'03-2022'!K144+'04-2022'!K144+'05-2022'!K144+'06-2022'!K144+'07-2022'!K144+'08-2022'!K144+'09-2022'!K144+'10-2022'!K144+'11-2022'!K144+'12-2022'!K144</f>
        <v>606234.7</v>
      </c>
      <c r="L144" s="23">
        <f>+'01-2022'!L144+'02-2022'!L144+'03-2022'!L144+'04-2022'!L144+'05-2022'!L144+'06-2022'!L144+'07-2022'!L144+'08-2022'!L144+'09-2022'!L144+'10-2022'!L144+'11-2022'!L144+'12-2022'!L144</f>
        <v>131069.48</v>
      </c>
      <c r="M144" s="23">
        <f>+'01-2022'!M144+'02-2022'!M144+'03-2022'!M144+'04-2022'!M144+'05-2022'!M144+'06-2022'!M144+'07-2022'!M144+'08-2022'!M144+'09-2022'!M144+'10-2022'!M144+'11-2022'!M144+'12-2022'!M144</f>
        <v>475165.22</v>
      </c>
      <c r="N144" s="31">
        <f t="shared" si="2"/>
        <v>491246.76999999996</v>
      </c>
    </row>
    <row r="145" spans="1:14" ht="12.75">
      <c r="A145" s="9">
        <f>+'01-2022'!A145</f>
        <v>134</v>
      </c>
      <c r="B145" s="22" t="str">
        <f>+'01-2022'!B145</f>
        <v>LEOPOLDO DE BULHOES</v>
      </c>
      <c r="C145" s="26">
        <f>+IF(ISERROR(('01-2022'!C145+'02-2022'!C145+'03-2022'!C145+'04-2022'!C145+'05-2022'!C145+'06-2022'!C145+'07-2022'!C145+'08-2022'!C145+'09-2022'!C145+'10-2022'!C145+'11-2022'!C145+'12-2022'!C145)/COUNTA('01-2022'!C145,'02-2022'!C145,'03-2022'!C145,'04-2022'!C145,'05-2022'!C145,'06-2022'!C145,'07-2022'!C145,'08-2022'!C145,'09-2022'!C145,'10-2022'!C145,'11-2022'!C145,'12-2022'!C145)),"",('01-2022'!C145+'02-2022'!C145+'03-2022'!C145+'04-2022'!C145+'05-2022'!C145+'06-2022'!C145+'07-2022'!C145+'08-2022'!C145+'09-2022'!C145+'10-2022'!C145+'11-2022'!C145+'12-2022'!C145)/COUNTA('01-2022'!C145,'02-2022'!C145,'03-2022'!C145,'04-2022'!C145,'05-2022'!C145,'06-2022'!C145,'07-2022'!C145,'08-2022'!C145,'09-2022'!C145,'10-2022'!C145,'11-2022'!C145,'12-2022'!C145))</f>
        <v>0.231014051648011</v>
      </c>
      <c r="D145" s="23">
        <f>+'01-2022'!D145+'02-2022'!D145+'03-2022'!D145+'04-2022'!D145+'05-2022'!D145+'06-2022'!D145+'07-2022'!D145+'08-2022'!D145+'09-2022'!D145+'10-2022'!D145+'11-2022'!D145+'12-2022'!D145</f>
        <v>98315.2</v>
      </c>
      <c r="E145" s="23">
        <f>+'01-2022'!E145+'02-2022'!E145+'03-2022'!E145+'04-2022'!E145+'05-2022'!E145+'06-2022'!E145+'07-2022'!E145+'08-2022'!E145+'09-2022'!E145+'10-2022'!E145+'11-2022'!E145+'12-2022'!E145</f>
        <v>17471.22</v>
      </c>
      <c r="F145" s="23">
        <f>+'01-2022'!F145+'02-2022'!F145+'03-2022'!F145+'04-2022'!F145+'05-2022'!F145+'06-2022'!F145+'07-2022'!F145+'08-2022'!F145+'09-2022'!F145+'10-2022'!F145+'11-2022'!F145+'12-2022'!F145</f>
        <v>80843.98</v>
      </c>
      <c r="G145" s="23">
        <f>+'01-2022'!G145+'02-2022'!G145+'03-2022'!G145+'04-2022'!G145+'05-2022'!G145+'06-2022'!G145+'07-2022'!G145+'08-2022'!G145+'09-2022'!G145+'10-2022'!G145+'11-2022'!G145+'12-2022'!G145</f>
        <v>15912.779999999999</v>
      </c>
      <c r="H145" s="23">
        <f>+'01-2022'!H145+'02-2022'!H145+'03-2022'!H145+'04-2022'!H145+'05-2022'!H145+'06-2022'!H145+'07-2022'!H145+'08-2022'!H145+'09-2022'!H145+'10-2022'!H145+'11-2022'!H145+'12-2022'!H145</f>
        <v>3182.56</v>
      </c>
      <c r="I145" s="23">
        <f>+'01-2022'!I145+'02-2022'!I145+'03-2022'!I145+'04-2022'!I145+'05-2022'!I145+'06-2022'!I145+'07-2022'!I145+'08-2022'!I145+'09-2022'!I145+'10-2022'!I145+'11-2022'!I145+'12-2022'!I145</f>
        <v>127.30000000000001</v>
      </c>
      <c r="J145" s="23">
        <f>+'01-2022'!J145+'02-2022'!J145+'03-2022'!J145+'04-2022'!J145+'05-2022'!J145+'06-2022'!J145+'07-2022'!J145+'08-2022'!J145+'09-2022'!J145+'10-2022'!J145+'11-2022'!J145+'12-2022'!J145</f>
        <v>12602.92</v>
      </c>
      <c r="K145" s="23">
        <f>+'01-2022'!K145+'02-2022'!K145+'03-2022'!K145+'04-2022'!K145+'05-2022'!K145+'06-2022'!K145+'07-2022'!K145+'08-2022'!K145+'09-2022'!K145+'10-2022'!K145+'11-2022'!K145+'12-2022'!K145</f>
        <v>1925282.7000000002</v>
      </c>
      <c r="L145" s="23">
        <f>+'01-2022'!L145+'02-2022'!L145+'03-2022'!L145+'04-2022'!L145+'05-2022'!L145+'06-2022'!L145+'07-2022'!L145+'08-2022'!L145+'09-2022'!L145+'10-2022'!L145+'11-2022'!L145+'12-2022'!L145</f>
        <v>404982.36</v>
      </c>
      <c r="M145" s="23">
        <f>+'01-2022'!M145+'02-2022'!M145+'03-2022'!M145+'04-2022'!M145+'05-2022'!M145+'06-2022'!M145+'07-2022'!M145+'08-2022'!M145+'09-2022'!M145+'10-2022'!M145+'11-2022'!M145+'12-2022'!M145</f>
        <v>1520300.3399999999</v>
      </c>
      <c r="N145" s="31">
        <f t="shared" si="2"/>
        <v>1613747.2399999998</v>
      </c>
    </row>
    <row r="146" spans="1:14" ht="12.75">
      <c r="A146" s="9">
        <f>+'01-2022'!A146</f>
        <v>135</v>
      </c>
      <c r="B146" s="22" t="str">
        <f>+'01-2022'!B146</f>
        <v>LUZIANIA</v>
      </c>
      <c r="C146" s="26">
        <f>+IF(ISERROR(('01-2022'!C146+'02-2022'!C146+'03-2022'!C146+'04-2022'!C146+'05-2022'!C146+'06-2022'!C146+'07-2022'!C146+'08-2022'!C146+'09-2022'!C146+'10-2022'!C146+'11-2022'!C146+'12-2022'!C146)/COUNTA('01-2022'!C146,'02-2022'!C146,'03-2022'!C146,'04-2022'!C146,'05-2022'!C146,'06-2022'!C146,'07-2022'!C146,'08-2022'!C146,'09-2022'!C146,'10-2022'!C146,'11-2022'!C146,'12-2022'!C146)),"",('01-2022'!C146+'02-2022'!C146+'03-2022'!C146+'04-2022'!C146+'05-2022'!C146+'06-2022'!C146+'07-2022'!C146+'08-2022'!C146+'09-2022'!C146+'10-2022'!C146+'11-2022'!C146+'12-2022'!C146)/COUNTA('01-2022'!C146,'02-2022'!C146,'03-2022'!C146,'04-2022'!C146,'05-2022'!C146,'06-2022'!C146,'07-2022'!C146,'08-2022'!C146,'09-2022'!C146,'10-2022'!C146,'11-2022'!C146,'12-2022'!C146))</f>
        <v>1.42052728618001</v>
      </c>
      <c r="D146" s="23">
        <f>+'01-2022'!D146+'02-2022'!D146+'03-2022'!D146+'04-2022'!D146+'05-2022'!D146+'06-2022'!D146+'07-2022'!D146+'08-2022'!D146+'09-2022'!D146+'10-2022'!D146+'11-2022'!D146+'12-2022'!D146</f>
        <v>1451654.02</v>
      </c>
      <c r="E146" s="23">
        <f>+'01-2022'!E146+'02-2022'!E146+'03-2022'!E146+'04-2022'!E146+'05-2022'!E146+'06-2022'!E146+'07-2022'!E146+'08-2022'!E146+'09-2022'!E146+'10-2022'!E146+'11-2022'!E146+'12-2022'!E146</f>
        <v>261998.08000000002</v>
      </c>
      <c r="F146" s="23">
        <f>+'01-2022'!F146+'02-2022'!F146+'03-2022'!F146+'04-2022'!F146+'05-2022'!F146+'06-2022'!F146+'07-2022'!F146+'08-2022'!F146+'09-2022'!F146+'10-2022'!F146+'11-2022'!F146+'12-2022'!F146</f>
        <v>1189655.94</v>
      </c>
      <c r="G146" s="23">
        <f>+'01-2022'!G146+'02-2022'!G146+'03-2022'!G146+'04-2022'!G146+'05-2022'!G146+'06-2022'!G146+'07-2022'!G146+'08-2022'!G146+'09-2022'!G146+'10-2022'!G146+'11-2022'!G146+'12-2022'!G146</f>
        <v>97849.1</v>
      </c>
      <c r="H146" s="23">
        <f>+'01-2022'!H146+'02-2022'!H146+'03-2022'!H146+'04-2022'!H146+'05-2022'!H146+'06-2022'!H146+'07-2022'!H146+'08-2022'!H146+'09-2022'!H146+'10-2022'!H146+'11-2022'!H146+'12-2022'!H146</f>
        <v>19569.82</v>
      </c>
      <c r="I146" s="23">
        <f>+'01-2022'!I146+'02-2022'!I146+'03-2022'!I146+'04-2022'!I146+'05-2022'!I146+'06-2022'!I146+'07-2022'!I146+'08-2022'!I146+'09-2022'!I146+'10-2022'!I146+'11-2022'!I146+'12-2022'!I146</f>
        <v>782.79</v>
      </c>
      <c r="J146" s="23">
        <f>+'01-2022'!J146+'02-2022'!J146+'03-2022'!J146+'04-2022'!J146+'05-2022'!J146+'06-2022'!J146+'07-2022'!J146+'08-2022'!J146+'09-2022'!J146+'10-2022'!J146+'11-2022'!J146+'12-2022'!J146</f>
        <v>77496.48999999999</v>
      </c>
      <c r="K146" s="23">
        <f>+'01-2022'!K146+'02-2022'!K146+'03-2022'!K146+'04-2022'!K146+'05-2022'!K146+'06-2022'!K146+'07-2022'!K146+'08-2022'!K146+'09-2022'!K146+'10-2022'!K146+'11-2022'!K146+'12-2022'!K146</f>
        <v>11862329.149999999</v>
      </c>
      <c r="L146" s="23">
        <f>+'01-2022'!L146+'02-2022'!L146+'03-2022'!L146+'04-2022'!L146+'05-2022'!L146+'06-2022'!L146+'07-2022'!L146+'08-2022'!L146+'09-2022'!L146+'10-2022'!L146+'11-2022'!L146+'12-2022'!L146</f>
        <v>2512697.75</v>
      </c>
      <c r="M146" s="23">
        <f>+'01-2022'!M146+'02-2022'!M146+'03-2022'!M146+'04-2022'!M146+'05-2022'!M146+'06-2022'!M146+'07-2022'!M146+'08-2022'!M146+'09-2022'!M146+'10-2022'!M146+'11-2022'!M146+'12-2022'!M146</f>
        <v>9349631.399999999</v>
      </c>
      <c r="N146" s="31">
        <f t="shared" si="2"/>
        <v>10616783.829999998</v>
      </c>
    </row>
    <row r="147" spans="1:14" ht="12.75">
      <c r="A147" s="9">
        <f>+'01-2022'!A147</f>
        <v>136</v>
      </c>
      <c r="B147" s="22" t="str">
        <f>+'01-2022'!B147</f>
        <v>MAIRIPOTABA</v>
      </c>
      <c r="C147" s="26">
        <f>+IF(ISERROR(('01-2022'!C147+'02-2022'!C147+'03-2022'!C147+'04-2022'!C147+'05-2022'!C147+'06-2022'!C147+'07-2022'!C147+'08-2022'!C147+'09-2022'!C147+'10-2022'!C147+'11-2022'!C147+'12-2022'!C147)/COUNTA('01-2022'!C147,'02-2022'!C147,'03-2022'!C147,'04-2022'!C147,'05-2022'!C147,'06-2022'!C147,'07-2022'!C147,'08-2022'!C147,'09-2022'!C147,'10-2022'!C147,'11-2022'!C147,'12-2022'!C147)),"",('01-2022'!C147+'02-2022'!C147+'03-2022'!C147+'04-2022'!C147+'05-2022'!C147+'06-2022'!C147+'07-2022'!C147+'08-2022'!C147+'09-2022'!C147+'10-2022'!C147+'11-2022'!C147+'12-2022'!C147)/COUNTA('01-2022'!C147,'02-2022'!C147,'03-2022'!C147,'04-2022'!C147,'05-2022'!C147,'06-2022'!C147,'07-2022'!C147,'08-2022'!C147,'09-2022'!C147,'10-2022'!C147,'11-2022'!C147,'12-2022'!C147))</f>
        <v>0.102002197963585</v>
      </c>
      <c r="D147" s="23">
        <f>+'01-2022'!D147+'02-2022'!D147+'03-2022'!D147+'04-2022'!D147+'05-2022'!D147+'06-2022'!D147+'07-2022'!D147+'08-2022'!D147+'09-2022'!D147+'10-2022'!D147+'11-2022'!D147+'12-2022'!D147</f>
        <v>11192.69</v>
      </c>
      <c r="E147" s="23">
        <f>+'01-2022'!E147+'02-2022'!E147+'03-2022'!E147+'04-2022'!E147+'05-2022'!E147+'06-2022'!E147+'07-2022'!E147+'08-2022'!E147+'09-2022'!E147+'10-2022'!E147+'11-2022'!E147+'12-2022'!E147</f>
        <v>2218.13</v>
      </c>
      <c r="F147" s="23">
        <f>+'01-2022'!F147+'02-2022'!F147+'03-2022'!F147+'04-2022'!F147+'05-2022'!F147+'06-2022'!F147+'07-2022'!F147+'08-2022'!F147+'09-2022'!F147+'10-2022'!F147+'11-2022'!F147+'12-2022'!F147</f>
        <v>8974.560000000001</v>
      </c>
      <c r="G147" s="23">
        <f>+'01-2022'!G147+'02-2022'!G147+'03-2022'!G147+'04-2022'!G147+'05-2022'!G147+'06-2022'!G147+'07-2022'!G147+'08-2022'!G147+'09-2022'!G147+'10-2022'!G147+'11-2022'!G147+'12-2022'!G147</f>
        <v>7026.139999999999</v>
      </c>
      <c r="H147" s="23">
        <f>+'01-2022'!H147+'02-2022'!H147+'03-2022'!H147+'04-2022'!H147+'05-2022'!H147+'06-2022'!H147+'07-2022'!H147+'08-2022'!H147+'09-2022'!H147+'10-2022'!H147+'11-2022'!H147+'12-2022'!H147</f>
        <v>1405.23</v>
      </c>
      <c r="I147" s="23">
        <f>+'01-2022'!I147+'02-2022'!I147+'03-2022'!I147+'04-2022'!I147+'05-2022'!I147+'06-2022'!I147+'07-2022'!I147+'08-2022'!I147+'09-2022'!I147+'10-2022'!I147+'11-2022'!I147+'12-2022'!I147</f>
        <v>56.209999999999994</v>
      </c>
      <c r="J147" s="23">
        <f>+'01-2022'!J147+'02-2022'!J147+'03-2022'!J147+'04-2022'!J147+'05-2022'!J147+'06-2022'!J147+'07-2022'!J147+'08-2022'!J147+'09-2022'!J147+'10-2022'!J147+'11-2022'!J147+'12-2022'!J147</f>
        <v>5564.700000000001</v>
      </c>
      <c r="K147" s="23">
        <f>+'01-2022'!K147+'02-2022'!K147+'03-2022'!K147+'04-2022'!K147+'05-2022'!K147+'06-2022'!K147+'07-2022'!K147+'08-2022'!K147+'09-2022'!K147+'10-2022'!K147+'11-2022'!K147+'12-2022'!K147</f>
        <v>851862.23</v>
      </c>
      <c r="L147" s="23">
        <f>+'01-2022'!L147+'02-2022'!L147+'03-2022'!L147+'04-2022'!L147+'05-2022'!L147+'06-2022'!L147+'07-2022'!L147+'08-2022'!L147+'09-2022'!L147+'10-2022'!L147+'11-2022'!L147+'12-2022'!L147</f>
        <v>180500.02</v>
      </c>
      <c r="M147" s="23">
        <f>+'01-2022'!M147+'02-2022'!M147+'03-2022'!M147+'04-2022'!M147+'05-2022'!M147+'06-2022'!M147+'07-2022'!M147+'08-2022'!M147+'09-2022'!M147+'10-2022'!M147+'11-2022'!M147+'12-2022'!M147</f>
        <v>671362.21</v>
      </c>
      <c r="N147" s="31">
        <f t="shared" si="2"/>
        <v>685901.47</v>
      </c>
    </row>
    <row r="148" spans="1:14" ht="12.75">
      <c r="A148" s="9">
        <f>+'01-2022'!A148</f>
        <v>137</v>
      </c>
      <c r="B148" s="22" t="str">
        <f>+'01-2022'!B148</f>
        <v>MAMBAI</v>
      </c>
      <c r="C148" s="26">
        <f>+IF(ISERROR(('01-2022'!C148+'02-2022'!C148+'03-2022'!C148+'04-2022'!C148+'05-2022'!C148+'06-2022'!C148+'07-2022'!C148+'08-2022'!C148+'09-2022'!C148+'10-2022'!C148+'11-2022'!C148+'12-2022'!C148)/COUNTA('01-2022'!C148,'02-2022'!C148,'03-2022'!C148,'04-2022'!C148,'05-2022'!C148,'06-2022'!C148,'07-2022'!C148,'08-2022'!C148,'09-2022'!C148,'10-2022'!C148,'11-2022'!C148,'12-2022'!C148)),"",('01-2022'!C148+'02-2022'!C148+'03-2022'!C148+'04-2022'!C148+'05-2022'!C148+'06-2022'!C148+'07-2022'!C148+'08-2022'!C148+'09-2022'!C148+'10-2022'!C148+'11-2022'!C148+'12-2022'!C148)/COUNTA('01-2022'!C148,'02-2022'!C148,'03-2022'!C148,'04-2022'!C148,'05-2022'!C148,'06-2022'!C148,'07-2022'!C148,'08-2022'!C148,'09-2022'!C148,'10-2022'!C148,'11-2022'!C148,'12-2022'!C148))</f>
        <v>0.103326900960891</v>
      </c>
      <c r="D148" s="23">
        <f>+'01-2022'!D148+'02-2022'!D148+'03-2022'!D148+'04-2022'!D148+'05-2022'!D148+'06-2022'!D148+'07-2022'!D148+'08-2022'!D148+'09-2022'!D148+'10-2022'!D148+'11-2022'!D148+'12-2022'!D148</f>
        <v>59248.92999999999</v>
      </c>
      <c r="E148" s="23">
        <f>+'01-2022'!E148+'02-2022'!E148+'03-2022'!E148+'04-2022'!E148+'05-2022'!E148+'06-2022'!E148+'07-2022'!E148+'08-2022'!E148+'09-2022'!E148+'10-2022'!E148+'11-2022'!E148+'12-2022'!E148</f>
        <v>10926.119999999999</v>
      </c>
      <c r="F148" s="23">
        <f>+'01-2022'!F148+'02-2022'!F148+'03-2022'!F148+'04-2022'!F148+'05-2022'!F148+'06-2022'!F148+'07-2022'!F148+'08-2022'!F148+'09-2022'!F148+'10-2022'!F148+'11-2022'!F148+'12-2022'!F148</f>
        <v>48322.81</v>
      </c>
      <c r="G148" s="23">
        <f>+'01-2022'!G148+'02-2022'!G148+'03-2022'!G148+'04-2022'!G148+'05-2022'!G148+'06-2022'!G148+'07-2022'!G148+'08-2022'!G148+'09-2022'!G148+'10-2022'!G148+'11-2022'!G148+'12-2022'!G148</f>
        <v>7117.379999999999</v>
      </c>
      <c r="H148" s="23">
        <f>+'01-2022'!H148+'02-2022'!H148+'03-2022'!H148+'04-2022'!H148+'05-2022'!H148+'06-2022'!H148+'07-2022'!H148+'08-2022'!H148+'09-2022'!H148+'10-2022'!H148+'11-2022'!H148+'12-2022'!H148</f>
        <v>1423.48</v>
      </c>
      <c r="I148" s="23">
        <f>+'01-2022'!I148+'02-2022'!I148+'03-2022'!I148+'04-2022'!I148+'05-2022'!I148+'06-2022'!I148+'07-2022'!I148+'08-2022'!I148+'09-2022'!I148+'10-2022'!I148+'11-2022'!I148+'12-2022'!I148</f>
        <v>56.94</v>
      </c>
      <c r="J148" s="23">
        <f>+'01-2022'!J148+'02-2022'!J148+'03-2022'!J148+'04-2022'!J148+'05-2022'!J148+'06-2022'!J148+'07-2022'!J148+'08-2022'!J148+'09-2022'!J148+'10-2022'!J148+'11-2022'!J148+'12-2022'!J148</f>
        <v>5636.96</v>
      </c>
      <c r="K148" s="23">
        <f>+'01-2022'!K148+'02-2022'!K148+'03-2022'!K148+'04-2022'!K148+'05-2022'!K148+'06-2022'!K148+'07-2022'!K148+'08-2022'!K148+'09-2022'!K148+'10-2022'!K148+'11-2022'!K148+'12-2022'!K148</f>
        <v>863121.77</v>
      </c>
      <c r="L148" s="23">
        <f>+'01-2022'!L148+'02-2022'!L148+'03-2022'!L148+'04-2022'!L148+'05-2022'!L148+'06-2022'!L148+'07-2022'!L148+'08-2022'!L148+'09-2022'!L148+'10-2022'!L148+'11-2022'!L148+'12-2022'!L148</f>
        <v>183030.87</v>
      </c>
      <c r="M148" s="23">
        <f>+'01-2022'!M148+'02-2022'!M148+'03-2022'!M148+'04-2022'!M148+'05-2022'!M148+'06-2022'!M148+'07-2022'!M148+'08-2022'!M148+'09-2022'!M148+'10-2022'!M148+'11-2022'!M148+'12-2022'!M148</f>
        <v>680090.8999999999</v>
      </c>
      <c r="N148" s="31">
        <f t="shared" si="2"/>
        <v>734050.6699999999</v>
      </c>
    </row>
    <row r="149" spans="1:14" ht="12.75">
      <c r="A149" s="9">
        <f>+'01-2022'!A149</f>
        <v>138</v>
      </c>
      <c r="B149" s="22" t="str">
        <f>+'01-2022'!B149</f>
        <v>MARA ROSA</v>
      </c>
      <c r="C149" s="26">
        <f>+IF(ISERROR(('01-2022'!C149+'02-2022'!C149+'03-2022'!C149+'04-2022'!C149+'05-2022'!C149+'06-2022'!C149+'07-2022'!C149+'08-2022'!C149+'09-2022'!C149+'10-2022'!C149+'11-2022'!C149+'12-2022'!C149)/COUNTA('01-2022'!C149,'02-2022'!C149,'03-2022'!C149,'04-2022'!C149,'05-2022'!C149,'06-2022'!C149,'07-2022'!C149,'08-2022'!C149,'09-2022'!C149,'10-2022'!C149,'11-2022'!C149,'12-2022'!C149)),"",('01-2022'!C149+'02-2022'!C149+'03-2022'!C149+'04-2022'!C149+'05-2022'!C149+'06-2022'!C149+'07-2022'!C149+'08-2022'!C149+'09-2022'!C149+'10-2022'!C149+'11-2022'!C149+'12-2022'!C149)/COUNTA('01-2022'!C149,'02-2022'!C149,'03-2022'!C149,'04-2022'!C149,'05-2022'!C149,'06-2022'!C149,'07-2022'!C149,'08-2022'!C149,'09-2022'!C149,'10-2022'!C149,'11-2022'!C149,'12-2022'!C149))</f>
        <v>0.190575320930004</v>
      </c>
      <c r="D149" s="23">
        <f>+'01-2022'!D149+'02-2022'!D149+'03-2022'!D149+'04-2022'!D149+'05-2022'!D149+'06-2022'!D149+'07-2022'!D149+'08-2022'!D149+'09-2022'!D149+'10-2022'!D149+'11-2022'!D149+'12-2022'!D149</f>
        <v>98349.75</v>
      </c>
      <c r="E149" s="23">
        <f>+'01-2022'!E149+'02-2022'!E149+'03-2022'!E149+'04-2022'!E149+'05-2022'!E149+'06-2022'!E149+'07-2022'!E149+'08-2022'!E149+'09-2022'!E149+'10-2022'!E149+'11-2022'!E149+'12-2022'!E149</f>
        <v>18433.949999999997</v>
      </c>
      <c r="F149" s="23">
        <f>+'01-2022'!F149+'02-2022'!F149+'03-2022'!F149+'04-2022'!F149+'05-2022'!F149+'06-2022'!F149+'07-2022'!F149+'08-2022'!F149+'09-2022'!F149+'10-2022'!F149+'11-2022'!F149+'12-2022'!F149</f>
        <v>79915.8</v>
      </c>
      <c r="G149" s="23">
        <f>+'01-2022'!G149+'02-2022'!G149+'03-2022'!G149+'04-2022'!G149+'05-2022'!G149+'06-2022'!G149+'07-2022'!G149+'08-2022'!G149+'09-2022'!G149+'10-2022'!G149+'11-2022'!G149+'12-2022'!G149</f>
        <v>13127.27</v>
      </c>
      <c r="H149" s="23">
        <f>+'01-2022'!H149+'02-2022'!H149+'03-2022'!H149+'04-2022'!H149+'05-2022'!H149+'06-2022'!H149+'07-2022'!H149+'08-2022'!H149+'09-2022'!H149+'10-2022'!H149+'11-2022'!H149+'12-2022'!H149</f>
        <v>2625.46</v>
      </c>
      <c r="I149" s="23">
        <f>+'01-2022'!I149+'02-2022'!I149+'03-2022'!I149+'04-2022'!I149+'05-2022'!I149+'06-2022'!I149+'07-2022'!I149+'08-2022'!I149+'09-2022'!I149+'10-2022'!I149+'11-2022'!I149+'12-2022'!I149</f>
        <v>105.02</v>
      </c>
      <c r="J149" s="23">
        <f>+'01-2022'!J149+'02-2022'!J149+'03-2022'!J149+'04-2022'!J149+'05-2022'!J149+'06-2022'!J149+'07-2022'!J149+'08-2022'!J149+'09-2022'!J149+'10-2022'!J149+'11-2022'!J149+'12-2022'!J149</f>
        <v>10396.79</v>
      </c>
      <c r="K149" s="23">
        <f>+'01-2022'!K149+'02-2022'!K149+'03-2022'!K149+'04-2022'!K149+'05-2022'!K149+'06-2022'!K149+'07-2022'!K149+'08-2022'!K149+'09-2022'!K149+'10-2022'!K149+'11-2022'!K149+'12-2022'!K149</f>
        <v>1588874.01</v>
      </c>
      <c r="L149" s="23">
        <f>+'01-2022'!L149+'02-2022'!L149+'03-2022'!L149+'04-2022'!L149+'05-2022'!L149+'06-2022'!L149+'07-2022'!L149+'08-2022'!L149+'09-2022'!L149+'10-2022'!L149+'11-2022'!L149+'12-2022'!L149</f>
        <v>334670.36</v>
      </c>
      <c r="M149" s="23">
        <f>+'01-2022'!M149+'02-2022'!M149+'03-2022'!M149+'04-2022'!M149+'05-2022'!M149+'06-2022'!M149+'07-2022'!M149+'08-2022'!M149+'09-2022'!M149+'10-2022'!M149+'11-2022'!M149+'12-2022'!M149</f>
        <v>1254203.65</v>
      </c>
      <c r="N149" s="31">
        <f t="shared" si="2"/>
        <v>1344516.24</v>
      </c>
    </row>
    <row r="150" spans="1:14" ht="12.75">
      <c r="A150" s="9">
        <f>+'01-2022'!A150</f>
        <v>139</v>
      </c>
      <c r="B150" s="22" t="str">
        <f>+'01-2022'!B150</f>
        <v>MARZAGAO</v>
      </c>
      <c r="C150" s="26">
        <f>+IF(ISERROR(('01-2022'!C150+'02-2022'!C150+'03-2022'!C150+'04-2022'!C150+'05-2022'!C150+'06-2022'!C150+'07-2022'!C150+'08-2022'!C150+'09-2022'!C150+'10-2022'!C150+'11-2022'!C150+'12-2022'!C150)/COUNTA('01-2022'!C150,'02-2022'!C150,'03-2022'!C150,'04-2022'!C150,'05-2022'!C150,'06-2022'!C150,'07-2022'!C150,'08-2022'!C150,'09-2022'!C150,'10-2022'!C150,'11-2022'!C150,'12-2022'!C150)),"",('01-2022'!C150+'02-2022'!C150+'03-2022'!C150+'04-2022'!C150+'05-2022'!C150+'06-2022'!C150+'07-2022'!C150+'08-2022'!C150+'09-2022'!C150+'10-2022'!C150+'11-2022'!C150+'12-2022'!C150)/COUNTA('01-2022'!C150,'02-2022'!C150,'03-2022'!C150,'04-2022'!C150,'05-2022'!C150,'06-2022'!C150,'07-2022'!C150,'08-2022'!C150,'09-2022'!C150,'10-2022'!C150,'11-2022'!C150,'12-2022'!C150))</f>
        <v>0.075007090390802</v>
      </c>
      <c r="D150" s="23">
        <f>+'01-2022'!D150+'02-2022'!D150+'03-2022'!D150+'04-2022'!D150+'05-2022'!D150+'06-2022'!D150+'07-2022'!D150+'08-2022'!D150+'09-2022'!D150+'10-2022'!D150+'11-2022'!D150+'12-2022'!D150</f>
        <v>25627.11</v>
      </c>
      <c r="E150" s="23">
        <f>+'01-2022'!E150+'02-2022'!E150+'03-2022'!E150+'04-2022'!E150+'05-2022'!E150+'06-2022'!E150+'07-2022'!E150+'08-2022'!E150+'09-2022'!E150+'10-2022'!E150+'11-2022'!E150+'12-2022'!E150</f>
        <v>4352.43</v>
      </c>
      <c r="F150" s="23">
        <f>+'01-2022'!F150+'02-2022'!F150+'03-2022'!F150+'04-2022'!F150+'05-2022'!F150+'06-2022'!F150+'07-2022'!F150+'08-2022'!F150+'09-2022'!F150+'10-2022'!F150+'11-2022'!F150+'12-2022'!F150</f>
        <v>21274.68</v>
      </c>
      <c r="G150" s="23">
        <f>+'01-2022'!G150+'02-2022'!G150+'03-2022'!G150+'04-2022'!G150+'05-2022'!G150+'06-2022'!G150+'07-2022'!G150+'08-2022'!G150+'09-2022'!G150+'10-2022'!G150+'11-2022'!G150+'12-2022'!G150</f>
        <v>5166.67</v>
      </c>
      <c r="H150" s="23">
        <f>+'01-2022'!H150+'02-2022'!H150+'03-2022'!H150+'04-2022'!H150+'05-2022'!H150+'06-2022'!H150+'07-2022'!H150+'08-2022'!H150+'09-2022'!H150+'10-2022'!H150+'11-2022'!H150+'12-2022'!H150</f>
        <v>1033.3400000000001</v>
      </c>
      <c r="I150" s="23">
        <f>+'01-2022'!I150+'02-2022'!I150+'03-2022'!I150+'04-2022'!I150+'05-2022'!I150+'06-2022'!I150+'07-2022'!I150+'08-2022'!I150+'09-2022'!I150+'10-2022'!I150+'11-2022'!I150+'12-2022'!I150</f>
        <v>41.34</v>
      </c>
      <c r="J150" s="23">
        <f>+'01-2022'!J150+'02-2022'!J150+'03-2022'!J150+'04-2022'!J150+'05-2022'!J150+'06-2022'!J150+'07-2022'!J150+'08-2022'!J150+'09-2022'!J150+'10-2022'!J150+'11-2022'!J150+'12-2022'!J150</f>
        <v>4091.99</v>
      </c>
      <c r="K150" s="23">
        <f>+'01-2022'!K150+'02-2022'!K150+'03-2022'!K150+'04-2022'!K150+'05-2022'!K150+'06-2022'!K150+'07-2022'!K150+'08-2022'!K150+'09-2022'!K150+'10-2022'!K150+'11-2022'!K150+'12-2022'!K150</f>
        <v>624162.48</v>
      </c>
      <c r="L150" s="23">
        <f>+'01-2022'!L150+'02-2022'!L150+'03-2022'!L150+'04-2022'!L150+'05-2022'!L150+'06-2022'!L150+'07-2022'!L150+'08-2022'!L150+'09-2022'!L150+'10-2022'!L150+'11-2022'!L150+'12-2022'!L150</f>
        <v>130588.5</v>
      </c>
      <c r="M150" s="23">
        <f>+'01-2022'!M150+'02-2022'!M150+'03-2022'!M150+'04-2022'!M150+'05-2022'!M150+'06-2022'!M150+'07-2022'!M150+'08-2022'!M150+'09-2022'!M150+'10-2022'!M150+'11-2022'!M150+'12-2022'!M150</f>
        <v>493573.98</v>
      </c>
      <c r="N150" s="31">
        <f t="shared" si="2"/>
        <v>518940.64999999997</v>
      </c>
    </row>
    <row r="151" spans="1:14" ht="12.75">
      <c r="A151" s="9">
        <f>+'01-2022'!A151</f>
        <v>140</v>
      </c>
      <c r="B151" s="22" t="str">
        <f>+'01-2022'!B151</f>
        <v>MATRINCHA</v>
      </c>
      <c r="C151" s="26">
        <f>+IF(ISERROR(('01-2022'!C151+'02-2022'!C151+'03-2022'!C151+'04-2022'!C151+'05-2022'!C151+'06-2022'!C151+'07-2022'!C151+'08-2022'!C151+'09-2022'!C151+'10-2022'!C151+'11-2022'!C151+'12-2022'!C151)/COUNTA('01-2022'!C151,'02-2022'!C151,'03-2022'!C151,'04-2022'!C151,'05-2022'!C151,'06-2022'!C151,'07-2022'!C151,'08-2022'!C151,'09-2022'!C151,'10-2022'!C151,'11-2022'!C151,'12-2022'!C151)),"",('01-2022'!C151+'02-2022'!C151+'03-2022'!C151+'04-2022'!C151+'05-2022'!C151+'06-2022'!C151+'07-2022'!C151+'08-2022'!C151+'09-2022'!C151+'10-2022'!C151+'11-2022'!C151+'12-2022'!C151)/COUNTA('01-2022'!C151,'02-2022'!C151,'03-2022'!C151,'04-2022'!C151,'05-2022'!C151,'06-2022'!C151,'07-2022'!C151,'08-2022'!C151,'09-2022'!C151,'10-2022'!C151,'11-2022'!C151,'12-2022'!C151))</f>
        <v>0.123588286579112</v>
      </c>
      <c r="D151" s="23">
        <f>+'01-2022'!D151+'02-2022'!D151+'03-2022'!D151+'04-2022'!D151+'05-2022'!D151+'06-2022'!D151+'07-2022'!D151+'08-2022'!D151+'09-2022'!D151+'10-2022'!D151+'11-2022'!D151+'12-2022'!D151</f>
        <v>34613.159999999996</v>
      </c>
      <c r="E151" s="23">
        <f>+'01-2022'!E151+'02-2022'!E151+'03-2022'!E151+'04-2022'!E151+'05-2022'!E151+'06-2022'!E151+'07-2022'!E151+'08-2022'!E151+'09-2022'!E151+'10-2022'!E151+'11-2022'!E151+'12-2022'!E151</f>
        <v>7471.76</v>
      </c>
      <c r="F151" s="23">
        <f>+'01-2022'!F151+'02-2022'!F151+'03-2022'!F151+'04-2022'!F151+'05-2022'!F151+'06-2022'!F151+'07-2022'!F151+'08-2022'!F151+'09-2022'!F151+'10-2022'!F151+'11-2022'!F151+'12-2022'!F151</f>
        <v>27141.4</v>
      </c>
      <c r="G151" s="23">
        <f>+'01-2022'!G151+'02-2022'!G151+'03-2022'!G151+'04-2022'!G151+'05-2022'!G151+'06-2022'!G151+'07-2022'!G151+'08-2022'!G151+'09-2022'!G151+'10-2022'!G151+'11-2022'!G151+'12-2022'!G151</f>
        <v>8513.04</v>
      </c>
      <c r="H151" s="23">
        <f>+'01-2022'!H151+'02-2022'!H151+'03-2022'!H151+'04-2022'!H151+'05-2022'!H151+'06-2022'!H151+'07-2022'!H151+'08-2022'!H151+'09-2022'!H151+'10-2022'!H151+'11-2022'!H151+'12-2022'!H151</f>
        <v>1702.61</v>
      </c>
      <c r="I151" s="23">
        <f>+'01-2022'!I151+'02-2022'!I151+'03-2022'!I151+'04-2022'!I151+'05-2022'!I151+'06-2022'!I151+'07-2022'!I151+'08-2022'!I151+'09-2022'!I151+'10-2022'!I151+'11-2022'!I151+'12-2022'!I151</f>
        <v>68.11</v>
      </c>
      <c r="J151" s="23">
        <f>+'01-2022'!J151+'02-2022'!J151+'03-2022'!J151+'04-2022'!J151+'05-2022'!J151+'06-2022'!J151+'07-2022'!J151+'08-2022'!J151+'09-2022'!J151+'10-2022'!J151+'11-2022'!J151+'12-2022'!J151</f>
        <v>6742.32</v>
      </c>
      <c r="K151" s="23">
        <f>+'01-2022'!K151+'02-2022'!K151+'03-2022'!K151+'04-2022'!K151+'05-2022'!K151+'06-2022'!K151+'07-2022'!K151+'08-2022'!K151+'09-2022'!K151+'10-2022'!K151+'11-2022'!K151+'12-2022'!K151</f>
        <v>1027368.1799999999</v>
      </c>
      <c r="L151" s="23">
        <f>+'01-2022'!L151+'02-2022'!L151+'03-2022'!L151+'04-2022'!L151+'05-2022'!L151+'06-2022'!L151+'07-2022'!L151+'08-2022'!L151+'09-2022'!L151+'10-2022'!L151+'11-2022'!L151+'12-2022'!L151</f>
        <v>214164.18</v>
      </c>
      <c r="M151" s="23">
        <f>+'01-2022'!M151+'02-2022'!M151+'03-2022'!M151+'04-2022'!M151+'05-2022'!M151+'06-2022'!M151+'07-2022'!M151+'08-2022'!M151+'09-2022'!M151+'10-2022'!M151+'11-2022'!M151+'12-2022'!M151</f>
        <v>813204</v>
      </c>
      <c r="N151" s="31">
        <f t="shared" si="2"/>
        <v>847087.72</v>
      </c>
    </row>
    <row r="152" spans="1:14" ht="12.75">
      <c r="A152" s="9">
        <f>+'01-2022'!A152</f>
        <v>141</v>
      </c>
      <c r="B152" s="22" t="str">
        <f>+'01-2022'!B152</f>
        <v>MAURILANDIA</v>
      </c>
      <c r="C152" s="26">
        <f>+IF(ISERROR(('01-2022'!C152+'02-2022'!C152+'03-2022'!C152+'04-2022'!C152+'05-2022'!C152+'06-2022'!C152+'07-2022'!C152+'08-2022'!C152+'09-2022'!C152+'10-2022'!C152+'11-2022'!C152+'12-2022'!C152)/COUNTA('01-2022'!C152,'02-2022'!C152,'03-2022'!C152,'04-2022'!C152,'05-2022'!C152,'06-2022'!C152,'07-2022'!C152,'08-2022'!C152,'09-2022'!C152,'10-2022'!C152,'11-2022'!C152,'12-2022'!C152)),"",('01-2022'!C152+'02-2022'!C152+'03-2022'!C152+'04-2022'!C152+'05-2022'!C152+'06-2022'!C152+'07-2022'!C152+'08-2022'!C152+'09-2022'!C152+'10-2022'!C152+'11-2022'!C152+'12-2022'!C152)/COUNTA('01-2022'!C152,'02-2022'!C152,'03-2022'!C152,'04-2022'!C152,'05-2022'!C152,'06-2022'!C152,'07-2022'!C152,'08-2022'!C152,'09-2022'!C152,'10-2022'!C152,'11-2022'!C152,'12-2022'!C152))</f>
        <v>0.157110833800609</v>
      </c>
      <c r="D152" s="23">
        <f>+'01-2022'!D152+'02-2022'!D152+'03-2022'!D152+'04-2022'!D152+'05-2022'!D152+'06-2022'!D152+'07-2022'!D152+'08-2022'!D152+'09-2022'!D152+'10-2022'!D152+'11-2022'!D152+'12-2022'!D152</f>
        <v>168947.4</v>
      </c>
      <c r="E152" s="23">
        <f>+'01-2022'!E152+'02-2022'!E152+'03-2022'!E152+'04-2022'!E152+'05-2022'!E152+'06-2022'!E152+'07-2022'!E152+'08-2022'!E152+'09-2022'!E152+'10-2022'!E152+'11-2022'!E152+'12-2022'!E152</f>
        <v>29135.33</v>
      </c>
      <c r="F152" s="23">
        <f>+'01-2022'!F152+'02-2022'!F152+'03-2022'!F152+'04-2022'!F152+'05-2022'!F152+'06-2022'!F152+'07-2022'!F152+'08-2022'!F152+'09-2022'!F152+'10-2022'!F152+'11-2022'!F152+'12-2022'!F152</f>
        <v>139812.07</v>
      </c>
      <c r="G152" s="23">
        <f>+'01-2022'!G152+'02-2022'!G152+'03-2022'!G152+'04-2022'!G152+'05-2022'!G152+'06-2022'!G152+'07-2022'!G152+'08-2022'!G152+'09-2022'!G152+'10-2022'!G152+'11-2022'!G152+'12-2022'!G152</f>
        <v>10822.15</v>
      </c>
      <c r="H152" s="23">
        <f>+'01-2022'!H152+'02-2022'!H152+'03-2022'!H152+'04-2022'!H152+'05-2022'!H152+'06-2022'!H152+'07-2022'!H152+'08-2022'!H152+'09-2022'!H152+'10-2022'!H152+'11-2022'!H152+'12-2022'!H152</f>
        <v>2164.43</v>
      </c>
      <c r="I152" s="23">
        <f>+'01-2022'!I152+'02-2022'!I152+'03-2022'!I152+'04-2022'!I152+'05-2022'!I152+'06-2022'!I152+'07-2022'!I152+'08-2022'!I152+'09-2022'!I152+'10-2022'!I152+'11-2022'!I152+'12-2022'!I152</f>
        <v>86.58</v>
      </c>
      <c r="J152" s="23">
        <f>+'01-2022'!J152+'02-2022'!J152+'03-2022'!J152+'04-2022'!J152+'05-2022'!J152+'06-2022'!J152+'07-2022'!J152+'08-2022'!J152+'09-2022'!J152+'10-2022'!J152+'11-2022'!J152+'12-2022'!J152</f>
        <v>8571.14</v>
      </c>
      <c r="K152" s="23">
        <f>+'01-2022'!K152+'02-2022'!K152+'03-2022'!K152+'04-2022'!K152+'05-2022'!K152+'06-2022'!K152+'07-2022'!K152+'08-2022'!K152+'09-2022'!K152+'10-2022'!K152+'11-2022'!K152+'12-2022'!K152</f>
        <v>1311453.23</v>
      </c>
      <c r="L152" s="23">
        <f>+'01-2022'!L152+'02-2022'!L152+'03-2022'!L152+'04-2022'!L152+'05-2022'!L152+'06-2022'!L152+'07-2022'!L152+'08-2022'!L152+'09-2022'!L152+'10-2022'!L152+'11-2022'!L152+'12-2022'!L152</f>
        <v>277406.30000000005</v>
      </c>
      <c r="M152" s="23">
        <f>+'01-2022'!M152+'02-2022'!M152+'03-2022'!M152+'04-2022'!M152+'05-2022'!M152+'06-2022'!M152+'07-2022'!M152+'08-2022'!M152+'09-2022'!M152+'10-2022'!M152+'11-2022'!M152+'12-2022'!M152</f>
        <v>1034046.93</v>
      </c>
      <c r="N152" s="31">
        <f t="shared" si="2"/>
        <v>1182430.1400000001</v>
      </c>
    </row>
    <row r="153" spans="1:14" ht="12.75">
      <c r="A153" s="9">
        <f>+'01-2022'!A153</f>
        <v>142</v>
      </c>
      <c r="B153" s="22" t="str">
        <f>+'01-2022'!B153</f>
        <v>MIMOSO DE GOIAS</v>
      </c>
      <c r="C153" s="26">
        <f>+IF(ISERROR(('01-2022'!C153+'02-2022'!C153+'03-2022'!C153+'04-2022'!C153+'05-2022'!C153+'06-2022'!C153+'07-2022'!C153+'08-2022'!C153+'09-2022'!C153+'10-2022'!C153+'11-2022'!C153+'12-2022'!C153)/COUNTA('01-2022'!C153,'02-2022'!C153,'03-2022'!C153,'04-2022'!C153,'05-2022'!C153,'06-2022'!C153,'07-2022'!C153,'08-2022'!C153,'09-2022'!C153,'10-2022'!C153,'11-2022'!C153,'12-2022'!C153)),"",('01-2022'!C153+'02-2022'!C153+'03-2022'!C153+'04-2022'!C153+'05-2022'!C153+'06-2022'!C153+'07-2022'!C153+'08-2022'!C153+'09-2022'!C153+'10-2022'!C153+'11-2022'!C153+'12-2022'!C153)/COUNTA('01-2022'!C153,'02-2022'!C153,'03-2022'!C153,'04-2022'!C153,'05-2022'!C153,'06-2022'!C153,'07-2022'!C153,'08-2022'!C153,'09-2022'!C153,'10-2022'!C153,'11-2022'!C153,'12-2022'!C153))</f>
        <v>0.090874781730909</v>
      </c>
      <c r="D153" s="23">
        <f>+'01-2022'!D153+'02-2022'!D153+'03-2022'!D153+'04-2022'!D153+'05-2022'!D153+'06-2022'!D153+'07-2022'!D153+'08-2022'!D153+'09-2022'!D153+'10-2022'!D153+'11-2022'!D153+'12-2022'!D153</f>
        <v>4692.16</v>
      </c>
      <c r="E153" s="23">
        <f>+'01-2022'!E153+'02-2022'!E153+'03-2022'!E153+'04-2022'!E153+'05-2022'!E153+'06-2022'!E153+'07-2022'!E153+'08-2022'!E153+'09-2022'!E153+'10-2022'!E153+'11-2022'!E153+'12-2022'!E153</f>
        <v>853.83</v>
      </c>
      <c r="F153" s="23">
        <f>+'01-2022'!F153+'02-2022'!F153+'03-2022'!F153+'04-2022'!F153+'05-2022'!F153+'06-2022'!F153+'07-2022'!F153+'08-2022'!F153+'09-2022'!F153+'10-2022'!F153+'11-2022'!F153+'12-2022'!F153</f>
        <v>3838.33</v>
      </c>
      <c r="G153" s="23">
        <f>+'01-2022'!G153+'02-2022'!G153+'03-2022'!G153+'04-2022'!G153+'05-2022'!G153+'06-2022'!G153+'07-2022'!G153+'08-2022'!G153+'09-2022'!G153+'10-2022'!G153+'11-2022'!G153+'12-2022'!G153</f>
        <v>6259.67</v>
      </c>
      <c r="H153" s="23">
        <f>+'01-2022'!H153+'02-2022'!H153+'03-2022'!H153+'04-2022'!H153+'05-2022'!H153+'06-2022'!H153+'07-2022'!H153+'08-2022'!H153+'09-2022'!H153+'10-2022'!H153+'11-2022'!H153+'12-2022'!H153</f>
        <v>1251.94</v>
      </c>
      <c r="I153" s="23">
        <f>+'01-2022'!I153+'02-2022'!I153+'03-2022'!I153+'04-2022'!I153+'05-2022'!I153+'06-2022'!I153+'07-2022'!I153+'08-2022'!I153+'09-2022'!I153+'10-2022'!I153+'11-2022'!I153+'12-2022'!I153</f>
        <v>50.08</v>
      </c>
      <c r="J153" s="23">
        <f>+'01-2022'!J153+'02-2022'!J153+'03-2022'!J153+'04-2022'!J153+'05-2022'!J153+'06-2022'!J153+'07-2022'!J153+'08-2022'!J153+'09-2022'!J153+'10-2022'!J153+'11-2022'!J153+'12-2022'!J153</f>
        <v>4957.65</v>
      </c>
      <c r="K153" s="23">
        <f>+'01-2022'!K153+'02-2022'!K153+'03-2022'!K153+'04-2022'!K153+'05-2022'!K153+'06-2022'!K153+'07-2022'!K153+'08-2022'!K153+'09-2022'!K153+'10-2022'!K153+'11-2022'!K153+'12-2022'!K153</f>
        <v>756607.8</v>
      </c>
      <c r="L153" s="23">
        <f>+'01-2022'!L153+'02-2022'!L153+'03-2022'!L153+'04-2022'!L153+'05-2022'!L153+'06-2022'!L153+'07-2022'!L153+'08-2022'!L153+'09-2022'!L153+'10-2022'!L153+'11-2022'!L153+'12-2022'!L153</f>
        <v>158598.75</v>
      </c>
      <c r="M153" s="23">
        <f>+'01-2022'!M153+'02-2022'!M153+'03-2022'!M153+'04-2022'!M153+'05-2022'!M153+'06-2022'!M153+'07-2022'!M153+'08-2022'!M153+'09-2022'!M153+'10-2022'!M153+'11-2022'!M153+'12-2022'!M153</f>
        <v>598009.05</v>
      </c>
      <c r="N153" s="31">
        <f t="shared" si="2"/>
        <v>606805.03</v>
      </c>
    </row>
    <row r="154" spans="1:14" ht="12.75">
      <c r="A154" s="9">
        <f>+'01-2022'!A154</f>
        <v>143</v>
      </c>
      <c r="B154" s="22" t="str">
        <f>+'01-2022'!B154</f>
        <v>MINACU</v>
      </c>
      <c r="C154" s="26">
        <f>+IF(ISERROR(('01-2022'!C154+'02-2022'!C154+'03-2022'!C154+'04-2022'!C154+'05-2022'!C154+'06-2022'!C154+'07-2022'!C154+'08-2022'!C154+'09-2022'!C154+'10-2022'!C154+'11-2022'!C154+'12-2022'!C154)/COUNTA('01-2022'!C154,'02-2022'!C154,'03-2022'!C154,'04-2022'!C154,'05-2022'!C154,'06-2022'!C154,'07-2022'!C154,'08-2022'!C154,'09-2022'!C154,'10-2022'!C154,'11-2022'!C154,'12-2022'!C154)),"",('01-2022'!C154+'02-2022'!C154+'03-2022'!C154+'04-2022'!C154+'05-2022'!C154+'06-2022'!C154+'07-2022'!C154+'08-2022'!C154+'09-2022'!C154+'10-2022'!C154+'11-2022'!C154+'12-2022'!C154)/COUNTA('01-2022'!C154,'02-2022'!C154,'03-2022'!C154,'04-2022'!C154,'05-2022'!C154,'06-2022'!C154,'07-2022'!C154,'08-2022'!C154,'09-2022'!C154,'10-2022'!C154,'11-2022'!C154,'12-2022'!C154))</f>
        <v>0.435226496813669</v>
      </c>
      <c r="D154" s="23">
        <f>+'01-2022'!D154+'02-2022'!D154+'03-2022'!D154+'04-2022'!D154+'05-2022'!D154+'06-2022'!D154+'07-2022'!D154+'08-2022'!D154+'09-2022'!D154+'10-2022'!D154+'11-2022'!D154+'12-2022'!D154</f>
        <v>324456.53</v>
      </c>
      <c r="E154" s="23">
        <f>+'01-2022'!E154+'02-2022'!E154+'03-2022'!E154+'04-2022'!E154+'05-2022'!E154+'06-2022'!E154+'07-2022'!E154+'08-2022'!E154+'09-2022'!E154+'10-2022'!E154+'11-2022'!E154+'12-2022'!E154</f>
        <v>60702.450000000004</v>
      </c>
      <c r="F154" s="23">
        <f>+'01-2022'!F154+'02-2022'!F154+'03-2022'!F154+'04-2022'!F154+'05-2022'!F154+'06-2022'!F154+'07-2022'!F154+'08-2022'!F154+'09-2022'!F154+'10-2022'!F154+'11-2022'!F154+'12-2022'!F154</f>
        <v>263754.08</v>
      </c>
      <c r="G154" s="23">
        <f>+'01-2022'!G154+'02-2022'!G154+'03-2022'!G154+'04-2022'!G154+'05-2022'!G154+'06-2022'!G154+'07-2022'!G154+'08-2022'!G154+'09-2022'!G154+'10-2022'!G154+'11-2022'!G154+'12-2022'!G154</f>
        <v>29979.39</v>
      </c>
      <c r="H154" s="23">
        <f>+'01-2022'!H154+'02-2022'!H154+'03-2022'!H154+'04-2022'!H154+'05-2022'!H154+'06-2022'!H154+'07-2022'!H154+'08-2022'!H154+'09-2022'!H154+'10-2022'!H154+'11-2022'!H154+'12-2022'!H154</f>
        <v>5995.879999999999</v>
      </c>
      <c r="I154" s="23">
        <f>+'01-2022'!I154+'02-2022'!I154+'03-2022'!I154+'04-2022'!I154+'05-2022'!I154+'06-2022'!I154+'07-2022'!I154+'08-2022'!I154+'09-2022'!I154+'10-2022'!I154+'11-2022'!I154+'12-2022'!I154</f>
        <v>239.83999999999997</v>
      </c>
      <c r="J154" s="23">
        <f>+'01-2022'!J154+'02-2022'!J154+'03-2022'!J154+'04-2022'!J154+'05-2022'!J154+'06-2022'!J154+'07-2022'!J154+'08-2022'!J154+'09-2022'!J154+'10-2022'!J154+'11-2022'!J154+'12-2022'!J154</f>
        <v>23743.67</v>
      </c>
      <c r="K154" s="23">
        <f>+'01-2022'!K154+'02-2022'!K154+'03-2022'!K154+'04-2022'!K154+'05-2022'!K154+'06-2022'!K154+'07-2022'!K154+'08-2022'!K154+'09-2022'!K154+'10-2022'!K154+'11-2022'!K154+'12-2022'!K154</f>
        <v>3664644.16</v>
      </c>
      <c r="L154" s="23">
        <f>+'01-2022'!L154+'02-2022'!L154+'03-2022'!L154+'04-2022'!L154+'05-2022'!L154+'06-2022'!L154+'07-2022'!L154+'08-2022'!L154+'09-2022'!L154+'10-2022'!L154+'11-2022'!L154+'12-2022'!L154</f>
        <v>798582.78</v>
      </c>
      <c r="M154" s="23">
        <f>+'01-2022'!M154+'02-2022'!M154+'03-2022'!M154+'04-2022'!M154+'05-2022'!M154+'06-2022'!M154+'07-2022'!M154+'08-2022'!M154+'09-2022'!M154+'10-2022'!M154+'11-2022'!M154+'12-2022'!M154</f>
        <v>2866061.38</v>
      </c>
      <c r="N154" s="31">
        <f t="shared" si="2"/>
        <v>3153559.13</v>
      </c>
    </row>
    <row r="155" spans="1:14" ht="12.75">
      <c r="A155" s="9">
        <f>+'01-2022'!A155</f>
        <v>144</v>
      </c>
      <c r="B155" s="22" t="str">
        <f>+'01-2022'!B155</f>
        <v>MINEIROS</v>
      </c>
      <c r="C155" s="26">
        <f>+IF(ISERROR(('01-2022'!C155+'02-2022'!C155+'03-2022'!C155+'04-2022'!C155+'05-2022'!C155+'06-2022'!C155+'07-2022'!C155+'08-2022'!C155+'09-2022'!C155+'10-2022'!C155+'11-2022'!C155+'12-2022'!C155)/COUNTA('01-2022'!C155,'02-2022'!C155,'03-2022'!C155,'04-2022'!C155,'05-2022'!C155,'06-2022'!C155,'07-2022'!C155,'08-2022'!C155,'09-2022'!C155,'10-2022'!C155,'11-2022'!C155,'12-2022'!C155)),"",('01-2022'!C155+'02-2022'!C155+'03-2022'!C155+'04-2022'!C155+'05-2022'!C155+'06-2022'!C155+'07-2022'!C155+'08-2022'!C155+'09-2022'!C155+'10-2022'!C155+'11-2022'!C155+'12-2022'!C155)/COUNTA('01-2022'!C155,'02-2022'!C155,'03-2022'!C155,'04-2022'!C155,'05-2022'!C155,'06-2022'!C155,'07-2022'!C155,'08-2022'!C155,'09-2022'!C155,'10-2022'!C155,'11-2022'!C155,'12-2022'!C155))</f>
        <v>1.18643383376088</v>
      </c>
      <c r="D155" s="23">
        <f>+'01-2022'!D155+'02-2022'!D155+'03-2022'!D155+'04-2022'!D155+'05-2022'!D155+'06-2022'!D155+'07-2022'!D155+'08-2022'!D155+'09-2022'!D155+'10-2022'!D155+'11-2022'!D155+'12-2022'!D155</f>
        <v>1268591.75</v>
      </c>
      <c r="E155" s="23">
        <f>+'01-2022'!E155+'02-2022'!E155+'03-2022'!E155+'04-2022'!E155+'05-2022'!E155+'06-2022'!E155+'07-2022'!E155+'08-2022'!E155+'09-2022'!E155+'10-2022'!E155+'11-2022'!E155+'12-2022'!E155</f>
        <v>245991.85</v>
      </c>
      <c r="F155" s="23">
        <f>+'01-2022'!F155+'02-2022'!F155+'03-2022'!F155+'04-2022'!F155+'05-2022'!F155+'06-2022'!F155+'07-2022'!F155+'08-2022'!F155+'09-2022'!F155+'10-2022'!F155+'11-2022'!F155+'12-2022'!F155</f>
        <v>1022599.9</v>
      </c>
      <c r="G155" s="23">
        <f>+'01-2022'!G155+'02-2022'!G155+'03-2022'!G155+'04-2022'!G155+'05-2022'!G155+'06-2022'!G155+'07-2022'!G155+'08-2022'!G155+'09-2022'!G155+'10-2022'!G155+'11-2022'!G155+'12-2022'!G155</f>
        <v>81724.23000000001</v>
      </c>
      <c r="H155" s="23">
        <f>+'01-2022'!H155+'02-2022'!H155+'03-2022'!H155+'04-2022'!H155+'05-2022'!H155+'06-2022'!H155+'07-2022'!H155+'08-2022'!H155+'09-2022'!H155+'10-2022'!H155+'11-2022'!H155+'12-2022'!H155</f>
        <v>16344.85</v>
      </c>
      <c r="I155" s="23">
        <f>+'01-2022'!I155+'02-2022'!I155+'03-2022'!I155+'04-2022'!I155+'05-2022'!I155+'06-2022'!I155+'07-2022'!I155+'08-2022'!I155+'09-2022'!I155+'10-2022'!I155+'11-2022'!I155+'12-2022'!I155</f>
        <v>653.79</v>
      </c>
      <c r="J155" s="23">
        <f>+'01-2022'!J155+'02-2022'!J155+'03-2022'!J155+'04-2022'!J155+'05-2022'!J155+'06-2022'!J155+'07-2022'!J155+'08-2022'!J155+'09-2022'!J155+'10-2022'!J155+'11-2022'!J155+'12-2022'!J155</f>
        <v>64725.59</v>
      </c>
      <c r="K155" s="23">
        <f>+'01-2022'!K155+'02-2022'!K155+'03-2022'!K155+'04-2022'!K155+'05-2022'!K155+'06-2022'!K155+'07-2022'!K155+'08-2022'!K155+'09-2022'!K155+'10-2022'!K155+'11-2022'!K155+'12-2022'!K155</f>
        <v>9904645.22</v>
      </c>
      <c r="L155" s="23">
        <f>+'01-2022'!L155+'02-2022'!L155+'03-2022'!L155+'04-2022'!L155+'05-2022'!L155+'06-2022'!L155+'07-2022'!L155+'08-2022'!L155+'09-2022'!L155+'10-2022'!L155+'11-2022'!L155+'12-2022'!L155</f>
        <v>2095911.2200000002</v>
      </c>
      <c r="M155" s="23">
        <f>+'01-2022'!M155+'02-2022'!M155+'03-2022'!M155+'04-2022'!M155+'05-2022'!M155+'06-2022'!M155+'07-2022'!M155+'08-2022'!M155+'09-2022'!M155+'10-2022'!M155+'11-2022'!M155+'12-2022'!M155</f>
        <v>7808734</v>
      </c>
      <c r="N155" s="31">
        <f t="shared" si="2"/>
        <v>8896059.49</v>
      </c>
    </row>
    <row r="156" spans="1:14" ht="12.75">
      <c r="A156" s="9">
        <f>+'01-2022'!A156</f>
        <v>145</v>
      </c>
      <c r="B156" s="22" t="str">
        <f>+'01-2022'!B156</f>
        <v>MOIPORA</v>
      </c>
      <c r="C156" s="26">
        <f>+IF(ISERROR(('01-2022'!C156+'02-2022'!C156+'03-2022'!C156+'04-2022'!C156+'05-2022'!C156+'06-2022'!C156+'07-2022'!C156+'08-2022'!C156+'09-2022'!C156+'10-2022'!C156+'11-2022'!C156+'12-2022'!C156)/COUNTA('01-2022'!C156,'02-2022'!C156,'03-2022'!C156,'04-2022'!C156,'05-2022'!C156,'06-2022'!C156,'07-2022'!C156,'08-2022'!C156,'09-2022'!C156,'10-2022'!C156,'11-2022'!C156,'12-2022'!C156)),"",('01-2022'!C156+'02-2022'!C156+'03-2022'!C156+'04-2022'!C156+'05-2022'!C156+'06-2022'!C156+'07-2022'!C156+'08-2022'!C156+'09-2022'!C156+'10-2022'!C156+'11-2022'!C156+'12-2022'!C156)/COUNTA('01-2022'!C156,'02-2022'!C156,'03-2022'!C156,'04-2022'!C156,'05-2022'!C156,'06-2022'!C156,'07-2022'!C156,'08-2022'!C156,'09-2022'!C156,'10-2022'!C156,'11-2022'!C156,'12-2022'!C156))</f>
        <v>0.060602817652417</v>
      </c>
      <c r="D156" s="23">
        <f>+'01-2022'!D156+'02-2022'!D156+'03-2022'!D156+'04-2022'!D156+'05-2022'!D156+'06-2022'!D156+'07-2022'!D156+'08-2022'!D156+'09-2022'!D156+'10-2022'!D156+'11-2022'!D156+'12-2022'!D156</f>
        <v>10830.74</v>
      </c>
      <c r="E156" s="23">
        <f>+'01-2022'!E156+'02-2022'!E156+'03-2022'!E156+'04-2022'!E156+'05-2022'!E156+'06-2022'!E156+'07-2022'!E156+'08-2022'!E156+'09-2022'!E156+'10-2022'!E156+'11-2022'!E156+'12-2022'!E156</f>
        <v>2432.52</v>
      </c>
      <c r="F156" s="23">
        <f>+'01-2022'!F156+'02-2022'!F156+'03-2022'!F156+'04-2022'!F156+'05-2022'!F156+'06-2022'!F156+'07-2022'!F156+'08-2022'!F156+'09-2022'!F156+'10-2022'!F156+'11-2022'!F156+'12-2022'!F156</f>
        <v>8398.22</v>
      </c>
      <c r="G156" s="23">
        <f>+'01-2022'!G156+'02-2022'!G156+'03-2022'!G156+'04-2022'!G156+'05-2022'!G156+'06-2022'!G156+'07-2022'!G156+'08-2022'!G156+'09-2022'!G156+'10-2022'!G156+'11-2022'!G156+'12-2022'!G156</f>
        <v>4174.45</v>
      </c>
      <c r="H156" s="23">
        <f>+'01-2022'!H156+'02-2022'!H156+'03-2022'!H156+'04-2022'!H156+'05-2022'!H156+'06-2022'!H156+'07-2022'!H156+'08-2022'!H156+'09-2022'!H156+'10-2022'!H156+'11-2022'!H156+'12-2022'!H156</f>
        <v>834.8900000000001</v>
      </c>
      <c r="I156" s="23">
        <f>+'01-2022'!I156+'02-2022'!I156+'03-2022'!I156+'04-2022'!I156+'05-2022'!I156+'06-2022'!I156+'07-2022'!I156+'08-2022'!I156+'09-2022'!I156+'10-2022'!I156+'11-2022'!I156+'12-2022'!I156</f>
        <v>33.39</v>
      </c>
      <c r="J156" s="23">
        <f>+'01-2022'!J156+'02-2022'!J156+'03-2022'!J156+'04-2022'!J156+'05-2022'!J156+'06-2022'!J156+'07-2022'!J156+'08-2022'!J156+'09-2022'!J156+'10-2022'!J156+'11-2022'!J156+'12-2022'!J156</f>
        <v>3306.17</v>
      </c>
      <c r="K156" s="23">
        <f>+'01-2022'!K156+'02-2022'!K156+'03-2022'!K156+'04-2022'!K156+'05-2022'!K156+'06-2022'!K156+'07-2022'!K156+'08-2022'!K156+'09-2022'!K156+'10-2022'!K156+'11-2022'!K156+'12-2022'!K156</f>
        <v>506228.55</v>
      </c>
      <c r="L156" s="23">
        <f>+'01-2022'!L156+'02-2022'!L156+'03-2022'!L156+'04-2022'!L156+'05-2022'!L156+'06-2022'!L156+'07-2022'!L156+'08-2022'!L156+'09-2022'!L156+'10-2022'!L156+'11-2022'!L156+'12-2022'!L156</f>
        <v>107345.01000000001</v>
      </c>
      <c r="M156" s="23">
        <f>+'01-2022'!M156+'02-2022'!M156+'03-2022'!M156+'04-2022'!M156+'05-2022'!M156+'06-2022'!M156+'07-2022'!M156+'08-2022'!M156+'09-2022'!M156+'10-2022'!M156+'11-2022'!M156+'12-2022'!M156</f>
        <v>398883.54</v>
      </c>
      <c r="N156" s="31">
        <f t="shared" si="2"/>
        <v>410587.93</v>
      </c>
    </row>
    <row r="157" spans="1:14" ht="12.75">
      <c r="A157" s="9">
        <f>+'01-2022'!A157</f>
        <v>146</v>
      </c>
      <c r="B157" s="22" t="str">
        <f>+'01-2022'!B157</f>
        <v>MONTE ALEGRE DE GOIAS</v>
      </c>
      <c r="C157" s="26">
        <f>+IF(ISERROR(('01-2022'!C157+'02-2022'!C157+'03-2022'!C157+'04-2022'!C157+'05-2022'!C157+'06-2022'!C157+'07-2022'!C157+'08-2022'!C157+'09-2022'!C157+'10-2022'!C157+'11-2022'!C157+'12-2022'!C157)/COUNTA('01-2022'!C157,'02-2022'!C157,'03-2022'!C157,'04-2022'!C157,'05-2022'!C157,'06-2022'!C157,'07-2022'!C157,'08-2022'!C157,'09-2022'!C157,'10-2022'!C157,'11-2022'!C157,'12-2022'!C157)),"",('01-2022'!C157+'02-2022'!C157+'03-2022'!C157+'04-2022'!C157+'05-2022'!C157+'06-2022'!C157+'07-2022'!C157+'08-2022'!C157+'09-2022'!C157+'10-2022'!C157+'11-2022'!C157+'12-2022'!C157)/COUNTA('01-2022'!C157,'02-2022'!C157,'03-2022'!C157,'04-2022'!C157,'05-2022'!C157,'06-2022'!C157,'07-2022'!C157,'08-2022'!C157,'09-2022'!C157,'10-2022'!C157,'11-2022'!C157,'12-2022'!C157))</f>
        <v>0.069696210501626</v>
      </c>
      <c r="D157" s="23">
        <f>+'01-2022'!D157+'02-2022'!D157+'03-2022'!D157+'04-2022'!D157+'05-2022'!D157+'06-2022'!D157+'07-2022'!D157+'08-2022'!D157+'09-2022'!D157+'10-2022'!D157+'11-2022'!D157+'12-2022'!D157</f>
        <v>22182.27</v>
      </c>
      <c r="E157" s="23">
        <f>+'01-2022'!E157+'02-2022'!E157+'03-2022'!E157+'04-2022'!E157+'05-2022'!E157+'06-2022'!E157+'07-2022'!E157+'08-2022'!E157+'09-2022'!E157+'10-2022'!E157+'11-2022'!E157+'12-2022'!E157</f>
        <v>3901.22</v>
      </c>
      <c r="F157" s="23">
        <f>+'01-2022'!F157+'02-2022'!F157+'03-2022'!F157+'04-2022'!F157+'05-2022'!F157+'06-2022'!F157+'07-2022'!F157+'08-2022'!F157+'09-2022'!F157+'10-2022'!F157+'11-2022'!F157+'12-2022'!F157</f>
        <v>18281.05</v>
      </c>
      <c r="G157" s="23">
        <f>+'01-2022'!G157+'02-2022'!G157+'03-2022'!G157+'04-2022'!G157+'05-2022'!G157+'06-2022'!G157+'07-2022'!G157+'08-2022'!G157+'09-2022'!G157+'10-2022'!G157+'11-2022'!G157+'12-2022'!G157</f>
        <v>4800.82</v>
      </c>
      <c r="H157" s="23">
        <f>+'01-2022'!H157+'02-2022'!H157+'03-2022'!H157+'04-2022'!H157+'05-2022'!H157+'06-2022'!H157+'07-2022'!H157+'08-2022'!H157+'09-2022'!H157+'10-2022'!H157+'11-2022'!H157+'12-2022'!H157</f>
        <v>960.1700000000001</v>
      </c>
      <c r="I157" s="23">
        <f>+'01-2022'!I157+'02-2022'!I157+'03-2022'!I157+'04-2022'!I157+'05-2022'!I157+'06-2022'!I157+'07-2022'!I157+'08-2022'!I157+'09-2022'!I157+'10-2022'!I157+'11-2022'!I157+'12-2022'!I157</f>
        <v>38.400000000000006</v>
      </c>
      <c r="J157" s="23">
        <f>+'01-2022'!J157+'02-2022'!J157+'03-2022'!J157+'04-2022'!J157+'05-2022'!J157+'06-2022'!J157+'07-2022'!J157+'08-2022'!J157+'09-2022'!J157+'10-2022'!J157+'11-2022'!J157+'12-2022'!J157</f>
        <v>3802.25</v>
      </c>
      <c r="K157" s="23">
        <f>+'01-2022'!K157+'02-2022'!K157+'03-2022'!K157+'04-2022'!K157+'05-2022'!K157+'06-2022'!K157+'07-2022'!K157+'08-2022'!K157+'09-2022'!K157+'10-2022'!K157+'11-2022'!K157+'12-2022'!K157</f>
        <v>581980.31</v>
      </c>
      <c r="L157" s="23">
        <f>+'01-2022'!L157+'02-2022'!L157+'03-2022'!L157+'04-2022'!L157+'05-2022'!L157+'06-2022'!L157+'07-2022'!L157+'08-2022'!L157+'09-2022'!L157+'10-2022'!L157+'11-2022'!L157+'12-2022'!L157</f>
        <v>123254.88</v>
      </c>
      <c r="M157" s="23">
        <f>+'01-2022'!M157+'02-2022'!M157+'03-2022'!M157+'04-2022'!M157+'05-2022'!M157+'06-2022'!M157+'07-2022'!M157+'08-2022'!M157+'09-2022'!M157+'10-2022'!M157+'11-2022'!M157+'12-2022'!M157</f>
        <v>458725.43</v>
      </c>
      <c r="N157" s="31">
        <f t="shared" si="2"/>
        <v>480808.73</v>
      </c>
    </row>
    <row r="158" spans="1:14" ht="12.75">
      <c r="A158" s="9">
        <f>+'01-2022'!A158</f>
        <v>147</v>
      </c>
      <c r="B158" s="22" t="str">
        <f>+'01-2022'!B158</f>
        <v>MONTES CLAROS DE GOIAS</v>
      </c>
      <c r="C158" s="26">
        <f>+IF(ISERROR(('01-2022'!C158+'02-2022'!C158+'03-2022'!C158+'04-2022'!C158+'05-2022'!C158+'06-2022'!C158+'07-2022'!C158+'08-2022'!C158+'09-2022'!C158+'10-2022'!C158+'11-2022'!C158+'12-2022'!C158)/COUNTA('01-2022'!C158,'02-2022'!C158,'03-2022'!C158,'04-2022'!C158,'05-2022'!C158,'06-2022'!C158,'07-2022'!C158,'08-2022'!C158,'09-2022'!C158,'10-2022'!C158,'11-2022'!C158,'12-2022'!C158)),"",('01-2022'!C158+'02-2022'!C158+'03-2022'!C158+'04-2022'!C158+'05-2022'!C158+'06-2022'!C158+'07-2022'!C158+'08-2022'!C158+'09-2022'!C158+'10-2022'!C158+'11-2022'!C158+'12-2022'!C158)/COUNTA('01-2022'!C158,'02-2022'!C158,'03-2022'!C158,'04-2022'!C158,'05-2022'!C158,'06-2022'!C158,'07-2022'!C158,'08-2022'!C158,'09-2022'!C158,'10-2022'!C158,'11-2022'!C158,'12-2022'!C158))</f>
        <v>0.287219632219622</v>
      </c>
      <c r="D158" s="23">
        <f>+'01-2022'!D158+'02-2022'!D158+'03-2022'!D158+'04-2022'!D158+'05-2022'!D158+'06-2022'!D158+'07-2022'!D158+'08-2022'!D158+'09-2022'!D158+'10-2022'!D158+'11-2022'!D158+'12-2022'!D158</f>
        <v>79900.3</v>
      </c>
      <c r="E158" s="23">
        <f>+'01-2022'!E158+'02-2022'!E158+'03-2022'!E158+'04-2022'!E158+'05-2022'!E158+'06-2022'!E158+'07-2022'!E158+'08-2022'!E158+'09-2022'!E158+'10-2022'!E158+'11-2022'!E158+'12-2022'!E158</f>
        <v>14975.55</v>
      </c>
      <c r="F158" s="23">
        <f>+'01-2022'!F158+'02-2022'!F158+'03-2022'!F158+'04-2022'!F158+'05-2022'!F158+'06-2022'!F158+'07-2022'!F158+'08-2022'!F158+'09-2022'!F158+'10-2022'!F158+'11-2022'!F158+'12-2022'!F158</f>
        <v>64924.75</v>
      </c>
      <c r="G158" s="23">
        <f>+'01-2022'!G158+'02-2022'!G158+'03-2022'!G158+'04-2022'!G158+'05-2022'!G158+'06-2022'!G158+'07-2022'!G158+'08-2022'!G158+'09-2022'!G158+'10-2022'!G158+'11-2022'!G158+'12-2022'!G158</f>
        <v>19784.34</v>
      </c>
      <c r="H158" s="23">
        <f>+'01-2022'!H158+'02-2022'!H158+'03-2022'!H158+'04-2022'!H158+'05-2022'!H158+'06-2022'!H158+'07-2022'!H158+'08-2022'!H158+'09-2022'!H158+'10-2022'!H158+'11-2022'!H158+'12-2022'!H158</f>
        <v>3956.87</v>
      </c>
      <c r="I158" s="23">
        <f>+'01-2022'!I158+'02-2022'!I158+'03-2022'!I158+'04-2022'!I158+'05-2022'!I158+'06-2022'!I158+'07-2022'!I158+'08-2022'!I158+'09-2022'!I158+'10-2022'!I158+'11-2022'!I158+'12-2022'!I158</f>
        <v>158.27</v>
      </c>
      <c r="J158" s="23">
        <f>+'01-2022'!J158+'02-2022'!J158+'03-2022'!J158+'04-2022'!J158+'05-2022'!J158+'06-2022'!J158+'07-2022'!J158+'08-2022'!J158+'09-2022'!J158+'10-2022'!J158+'11-2022'!J158+'12-2022'!J158</f>
        <v>15669.2</v>
      </c>
      <c r="K158" s="23">
        <f>+'01-2022'!K158+'02-2022'!K158+'03-2022'!K158+'04-2022'!K158+'05-2022'!K158+'06-2022'!K158+'07-2022'!K158+'08-2022'!K158+'09-2022'!K158+'10-2022'!K158+'11-2022'!K158+'12-2022'!K158</f>
        <v>2391426.91</v>
      </c>
      <c r="L158" s="23">
        <f>+'01-2022'!L158+'02-2022'!L158+'03-2022'!L158+'04-2022'!L158+'05-2022'!L158+'06-2022'!L158+'07-2022'!L158+'08-2022'!L158+'09-2022'!L158+'10-2022'!L158+'11-2022'!L158+'12-2022'!L158</f>
        <v>501350.06</v>
      </c>
      <c r="M158" s="23">
        <f>+'01-2022'!M158+'02-2022'!M158+'03-2022'!M158+'04-2022'!M158+'05-2022'!M158+'06-2022'!M158+'07-2022'!M158+'08-2022'!M158+'09-2022'!M158+'10-2022'!M158+'11-2022'!M158+'12-2022'!M158</f>
        <v>1890076.85</v>
      </c>
      <c r="N158" s="31">
        <f t="shared" si="2"/>
        <v>1970670.8</v>
      </c>
    </row>
    <row r="159" spans="1:14" ht="12.75">
      <c r="A159" s="9">
        <f>+'01-2022'!A159</f>
        <v>148</v>
      </c>
      <c r="B159" s="22" t="str">
        <f>+'01-2022'!B159</f>
        <v>MONTIVIDIU</v>
      </c>
      <c r="C159" s="26">
        <f>+IF(ISERROR(('01-2022'!C159+'02-2022'!C159+'03-2022'!C159+'04-2022'!C159+'05-2022'!C159+'06-2022'!C159+'07-2022'!C159+'08-2022'!C159+'09-2022'!C159+'10-2022'!C159+'11-2022'!C159+'12-2022'!C159)/COUNTA('01-2022'!C159,'02-2022'!C159,'03-2022'!C159,'04-2022'!C159,'05-2022'!C159,'06-2022'!C159,'07-2022'!C159,'08-2022'!C159,'09-2022'!C159,'10-2022'!C159,'11-2022'!C159,'12-2022'!C159)),"",('01-2022'!C159+'02-2022'!C159+'03-2022'!C159+'04-2022'!C159+'05-2022'!C159+'06-2022'!C159+'07-2022'!C159+'08-2022'!C159+'09-2022'!C159+'10-2022'!C159+'11-2022'!C159+'12-2022'!C159)/COUNTA('01-2022'!C159,'02-2022'!C159,'03-2022'!C159,'04-2022'!C159,'05-2022'!C159,'06-2022'!C159,'07-2022'!C159,'08-2022'!C159,'09-2022'!C159,'10-2022'!C159,'11-2022'!C159,'12-2022'!C159))</f>
        <v>0.589252247367378</v>
      </c>
      <c r="D159" s="23">
        <f>+'01-2022'!D159+'02-2022'!D159+'03-2022'!D159+'04-2022'!D159+'05-2022'!D159+'06-2022'!D159+'07-2022'!D159+'08-2022'!D159+'09-2022'!D159+'10-2022'!D159+'11-2022'!D159+'12-2022'!D159</f>
        <v>182423.41</v>
      </c>
      <c r="E159" s="23">
        <f>+'01-2022'!E159+'02-2022'!E159+'03-2022'!E159+'04-2022'!E159+'05-2022'!E159+'06-2022'!E159+'07-2022'!E159+'08-2022'!E159+'09-2022'!E159+'10-2022'!E159+'11-2022'!E159+'12-2022'!E159</f>
        <v>34440.7</v>
      </c>
      <c r="F159" s="23">
        <f>+'01-2022'!F159+'02-2022'!F159+'03-2022'!F159+'04-2022'!F159+'05-2022'!F159+'06-2022'!F159+'07-2022'!F159+'08-2022'!F159+'09-2022'!F159+'10-2022'!F159+'11-2022'!F159+'12-2022'!F159</f>
        <v>147982.71000000002</v>
      </c>
      <c r="G159" s="23">
        <f>+'01-2022'!G159+'02-2022'!G159+'03-2022'!G159+'04-2022'!G159+'05-2022'!G159+'06-2022'!G159+'07-2022'!G159+'08-2022'!G159+'09-2022'!G159+'10-2022'!G159+'11-2022'!G159+'12-2022'!G159</f>
        <v>40589.03</v>
      </c>
      <c r="H159" s="23">
        <f>+'01-2022'!H159+'02-2022'!H159+'03-2022'!H159+'04-2022'!H159+'05-2022'!H159+'06-2022'!H159+'07-2022'!H159+'08-2022'!H159+'09-2022'!H159+'10-2022'!H159+'11-2022'!H159+'12-2022'!H159</f>
        <v>8117.81</v>
      </c>
      <c r="I159" s="23">
        <f>+'01-2022'!I159+'02-2022'!I159+'03-2022'!I159+'04-2022'!I159+'05-2022'!I159+'06-2022'!I159+'07-2022'!I159+'08-2022'!I159+'09-2022'!I159+'10-2022'!I159+'11-2022'!I159+'12-2022'!I159</f>
        <v>324.71000000000004</v>
      </c>
      <c r="J159" s="23">
        <f>+'01-2022'!J159+'02-2022'!J159+'03-2022'!J159+'04-2022'!J159+'05-2022'!J159+'06-2022'!J159+'07-2022'!J159+'08-2022'!J159+'09-2022'!J159+'10-2022'!J159+'11-2022'!J159+'12-2022'!J159</f>
        <v>32146.51</v>
      </c>
      <c r="K159" s="23">
        <f>+'01-2022'!K159+'02-2022'!K159+'03-2022'!K159+'04-2022'!K159+'05-2022'!K159+'06-2022'!K159+'07-2022'!K159+'08-2022'!K159+'09-2022'!K159+'10-2022'!K159+'11-2022'!K159+'12-2022'!K159</f>
        <v>4908801.85</v>
      </c>
      <c r="L159" s="23">
        <f>+'01-2022'!L159+'02-2022'!L159+'03-2022'!L159+'04-2022'!L159+'05-2022'!L159+'06-2022'!L159+'07-2022'!L159+'08-2022'!L159+'09-2022'!L159+'10-2022'!L159+'11-2022'!L159+'12-2022'!L159</f>
        <v>1031041.54</v>
      </c>
      <c r="M159" s="23">
        <f>+'01-2022'!M159+'02-2022'!M159+'03-2022'!M159+'04-2022'!M159+'05-2022'!M159+'06-2022'!M159+'07-2022'!M159+'08-2022'!M159+'09-2022'!M159+'10-2022'!M159+'11-2022'!M159+'12-2022'!M159</f>
        <v>3877760.3099999996</v>
      </c>
      <c r="N159" s="31">
        <f t="shared" si="2"/>
        <v>4057889.53</v>
      </c>
    </row>
    <row r="160" spans="1:14" ht="12.75">
      <c r="A160" s="9">
        <f>+'01-2022'!A160</f>
        <v>149</v>
      </c>
      <c r="B160" s="22" t="str">
        <f>+'01-2022'!B160</f>
        <v>MONTIVIDIU DO NORTE</v>
      </c>
      <c r="C160" s="26">
        <f>+IF(ISERROR(('01-2022'!C160+'02-2022'!C160+'03-2022'!C160+'04-2022'!C160+'05-2022'!C160+'06-2022'!C160+'07-2022'!C160+'08-2022'!C160+'09-2022'!C160+'10-2022'!C160+'11-2022'!C160+'12-2022'!C160)/COUNTA('01-2022'!C160,'02-2022'!C160,'03-2022'!C160,'04-2022'!C160,'05-2022'!C160,'06-2022'!C160,'07-2022'!C160,'08-2022'!C160,'09-2022'!C160,'10-2022'!C160,'11-2022'!C160,'12-2022'!C160)),"",('01-2022'!C160+'02-2022'!C160+'03-2022'!C160+'04-2022'!C160+'05-2022'!C160+'06-2022'!C160+'07-2022'!C160+'08-2022'!C160+'09-2022'!C160+'10-2022'!C160+'11-2022'!C160+'12-2022'!C160)/COUNTA('01-2022'!C160,'02-2022'!C160,'03-2022'!C160,'04-2022'!C160,'05-2022'!C160,'06-2022'!C160,'07-2022'!C160,'08-2022'!C160,'09-2022'!C160,'10-2022'!C160,'11-2022'!C160,'12-2022'!C160))</f>
        <v>0.080793626793688</v>
      </c>
      <c r="D160" s="23">
        <f>+'01-2022'!D160+'02-2022'!D160+'03-2022'!D160+'04-2022'!D160+'05-2022'!D160+'06-2022'!D160+'07-2022'!D160+'08-2022'!D160+'09-2022'!D160+'10-2022'!D160+'11-2022'!D160+'12-2022'!D160</f>
        <v>24181.72</v>
      </c>
      <c r="E160" s="23">
        <f>+'01-2022'!E160+'02-2022'!E160+'03-2022'!E160+'04-2022'!E160+'05-2022'!E160+'06-2022'!E160+'07-2022'!E160+'08-2022'!E160+'09-2022'!E160+'10-2022'!E160+'11-2022'!E160+'12-2022'!E160</f>
        <v>5172.11</v>
      </c>
      <c r="F160" s="23">
        <f>+'01-2022'!F160+'02-2022'!F160+'03-2022'!F160+'04-2022'!F160+'05-2022'!F160+'06-2022'!F160+'07-2022'!F160+'08-2022'!F160+'09-2022'!F160+'10-2022'!F160+'11-2022'!F160+'12-2022'!F160</f>
        <v>19009.61</v>
      </c>
      <c r="G160" s="23">
        <f>+'01-2022'!G160+'02-2022'!G160+'03-2022'!G160+'04-2022'!G160+'05-2022'!G160+'06-2022'!G160+'07-2022'!G160+'08-2022'!G160+'09-2022'!G160+'10-2022'!G160+'11-2022'!G160+'12-2022'!G160</f>
        <v>5565.26</v>
      </c>
      <c r="H160" s="23">
        <f>+'01-2022'!H160+'02-2022'!H160+'03-2022'!H160+'04-2022'!H160+'05-2022'!H160+'06-2022'!H160+'07-2022'!H160+'08-2022'!H160+'09-2022'!H160+'10-2022'!H160+'11-2022'!H160+'12-2022'!H160</f>
        <v>1113.05</v>
      </c>
      <c r="I160" s="23">
        <f>+'01-2022'!I160+'02-2022'!I160+'03-2022'!I160+'04-2022'!I160+'05-2022'!I160+'06-2022'!I160+'07-2022'!I160+'08-2022'!I160+'09-2022'!I160+'10-2022'!I160+'11-2022'!I160+'12-2022'!I160</f>
        <v>44.53</v>
      </c>
      <c r="J160" s="23">
        <f>+'01-2022'!J160+'02-2022'!J160+'03-2022'!J160+'04-2022'!J160+'05-2022'!J160+'06-2022'!J160+'07-2022'!J160+'08-2022'!J160+'09-2022'!J160+'10-2022'!J160+'11-2022'!J160+'12-2022'!J160</f>
        <v>4407.68</v>
      </c>
      <c r="K160" s="23">
        <f>+'01-2022'!K160+'02-2022'!K160+'03-2022'!K160+'04-2022'!K160+'05-2022'!K160+'06-2022'!K160+'07-2022'!K160+'08-2022'!K160+'09-2022'!K160+'10-2022'!K160+'11-2022'!K160+'12-2022'!K160</f>
        <v>678024.13</v>
      </c>
      <c r="L160" s="23">
        <f>+'01-2022'!L160+'02-2022'!L160+'03-2022'!L160+'04-2022'!L160+'05-2022'!L160+'06-2022'!L160+'07-2022'!L160+'08-2022'!L160+'09-2022'!L160+'10-2022'!L160+'11-2022'!L160+'12-2022'!L160</f>
        <v>146091.89</v>
      </c>
      <c r="M160" s="23">
        <f>+'01-2022'!M160+'02-2022'!M160+'03-2022'!M160+'04-2022'!M160+'05-2022'!M160+'06-2022'!M160+'07-2022'!M160+'08-2022'!M160+'09-2022'!M160+'10-2022'!M160+'11-2022'!M160+'12-2022'!M160</f>
        <v>531932.24</v>
      </c>
      <c r="N160" s="31">
        <f t="shared" si="2"/>
        <v>555349.53</v>
      </c>
    </row>
    <row r="161" spans="1:14" ht="12.75">
      <c r="A161" s="9">
        <f>+'01-2022'!A161</f>
        <v>150</v>
      </c>
      <c r="B161" s="22" t="str">
        <f>+'01-2022'!B161</f>
        <v>MORRINHOS</v>
      </c>
      <c r="C161" s="26">
        <f>+IF(ISERROR(('01-2022'!C161+'02-2022'!C161+'03-2022'!C161+'04-2022'!C161+'05-2022'!C161+'06-2022'!C161+'07-2022'!C161+'08-2022'!C161+'09-2022'!C161+'10-2022'!C161+'11-2022'!C161+'12-2022'!C161)/COUNTA('01-2022'!C161,'02-2022'!C161,'03-2022'!C161,'04-2022'!C161,'05-2022'!C161,'06-2022'!C161,'07-2022'!C161,'08-2022'!C161,'09-2022'!C161,'10-2022'!C161,'11-2022'!C161,'12-2022'!C161)),"",('01-2022'!C161+'02-2022'!C161+'03-2022'!C161+'04-2022'!C161+'05-2022'!C161+'06-2022'!C161+'07-2022'!C161+'08-2022'!C161+'09-2022'!C161+'10-2022'!C161+'11-2022'!C161+'12-2022'!C161)/COUNTA('01-2022'!C161,'02-2022'!C161,'03-2022'!C161,'04-2022'!C161,'05-2022'!C161,'06-2022'!C161,'07-2022'!C161,'08-2022'!C161,'09-2022'!C161,'10-2022'!C161,'11-2022'!C161,'12-2022'!C161))</f>
        <v>0.767662143634575</v>
      </c>
      <c r="D161" s="23">
        <f>+'01-2022'!D161+'02-2022'!D161+'03-2022'!D161+'04-2022'!D161+'05-2022'!D161+'06-2022'!D161+'07-2022'!D161+'08-2022'!D161+'09-2022'!D161+'10-2022'!D161+'11-2022'!D161+'12-2022'!D161</f>
        <v>814641.3200000001</v>
      </c>
      <c r="E161" s="23">
        <f>+'01-2022'!E161+'02-2022'!E161+'03-2022'!E161+'04-2022'!E161+'05-2022'!E161+'06-2022'!E161+'07-2022'!E161+'08-2022'!E161+'09-2022'!E161+'10-2022'!E161+'11-2022'!E161+'12-2022'!E161</f>
        <v>156269.08000000002</v>
      </c>
      <c r="F161" s="23">
        <f>+'01-2022'!F161+'02-2022'!F161+'03-2022'!F161+'04-2022'!F161+'05-2022'!F161+'06-2022'!F161+'07-2022'!F161+'08-2022'!F161+'09-2022'!F161+'10-2022'!F161+'11-2022'!F161+'12-2022'!F161</f>
        <v>658372.24</v>
      </c>
      <c r="G161" s="23">
        <f>+'01-2022'!G161+'02-2022'!G161+'03-2022'!G161+'04-2022'!G161+'05-2022'!G161+'06-2022'!G161+'07-2022'!G161+'08-2022'!G161+'09-2022'!G161+'10-2022'!G161+'11-2022'!G161+'12-2022'!G161</f>
        <v>52878.29</v>
      </c>
      <c r="H161" s="23">
        <f>+'01-2022'!H161+'02-2022'!H161+'03-2022'!H161+'04-2022'!H161+'05-2022'!H161+'06-2022'!H161+'07-2022'!H161+'08-2022'!H161+'09-2022'!H161+'10-2022'!H161+'11-2022'!H161+'12-2022'!H161</f>
        <v>10575.66</v>
      </c>
      <c r="I161" s="23">
        <f>+'01-2022'!I161+'02-2022'!I161+'03-2022'!I161+'04-2022'!I161+'05-2022'!I161+'06-2022'!I161+'07-2022'!I161+'08-2022'!I161+'09-2022'!I161+'10-2022'!I161+'11-2022'!I161+'12-2022'!I161</f>
        <v>423.02</v>
      </c>
      <c r="J161" s="23">
        <f>+'01-2022'!J161+'02-2022'!J161+'03-2022'!J161+'04-2022'!J161+'05-2022'!J161+'06-2022'!J161+'07-2022'!J161+'08-2022'!J161+'09-2022'!J161+'10-2022'!J161+'11-2022'!J161+'12-2022'!J161</f>
        <v>41879.61</v>
      </c>
      <c r="K161" s="23">
        <f>+'01-2022'!K161+'02-2022'!K161+'03-2022'!K161+'04-2022'!K161+'05-2022'!K161+'06-2022'!K161+'07-2022'!K161+'08-2022'!K161+'09-2022'!K161+'10-2022'!K161+'11-2022'!K161+'12-2022'!K161</f>
        <v>6409613.48</v>
      </c>
      <c r="L161" s="23">
        <f>+'01-2022'!L161+'02-2022'!L161+'03-2022'!L161+'04-2022'!L161+'05-2022'!L161+'06-2022'!L161+'07-2022'!L161+'08-2022'!L161+'09-2022'!L161+'10-2022'!L161+'11-2022'!L161+'12-2022'!L161</f>
        <v>1357054.78</v>
      </c>
      <c r="M161" s="23">
        <f>+'01-2022'!M161+'02-2022'!M161+'03-2022'!M161+'04-2022'!M161+'05-2022'!M161+'06-2022'!M161+'07-2022'!M161+'08-2022'!M161+'09-2022'!M161+'10-2022'!M161+'11-2022'!M161+'12-2022'!M161</f>
        <v>5052558.7</v>
      </c>
      <c r="N161" s="31">
        <f t="shared" si="2"/>
        <v>5752810.55</v>
      </c>
    </row>
    <row r="162" spans="1:14" ht="12.75">
      <c r="A162" s="9">
        <f>+'01-2022'!A162</f>
        <v>151</v>
      </c>
      <c r="B162" s="22" t="str">
        <f>+'01-2022'!B162</f>
        <v>MORRO AGUDO DE GOIAS</v>
      </c>
      <c r="C162" s="26">
        <f>+IF(ISERROR(('01-2022'!C162+'02-2022'!C162+'03-2022'!C162+'04-2022'!C162+'05-2022'!C162+'06-2022'!C162+'07-2022'!C162+'08-2022'!C162+'09-2022'!C162+'10-2022'!C162+'11-2022'!C162+'12-2022'!C162)/COUNTA('01-2022'!C162,'02-2022'!C162,'03-2022'!C162,'04-2022'!C162,'05-2022'!C162,'06-2022'!C162,'07-2022'!C162,'08-2022'!C162,'09-2022'!C162,'10-2022'!C162,'11-2022'!C162,'12-2022'!C162)),"",('01-2022'!C162+'02-2022'!C162+'03-2022'!C162+'04-2022'!C162+'05-2022'!C162+'06-2022'!C162+'07-2022'!C162+'08-2022'!C162+'09-2022'!C162+'10-2022'!C162+'11-2022'!C162+'12-2022'!C162)/COUNTA('01-2022'!C162,'02-2022'!C162,'03-2022'!C162,'04-2022'!C162,'05-2022'!C162,'06-2022'!C162,'07-2022'!C162,'08-2022'!C162,'09-2022'!C162,'10-2022'!C162,'11-2022'!C162,'12-2022'!C162))</f>
        <v>0.087608261700183</v>
      </c>
      <c r="D162" s="23">
        <f>+'01-2022'!D162+'02-2022'!D162+'03-2022'!D162+'04-2022'!D162+'05-2022'!D162+'06-2022'!D162+'07-2022'!D162+'08-2022'!D162+'09-2022'!D162+'10-2022'!D162+'11-2022'!D162+'12-2022'!D162</f>
        <v>44675.96</v>
      </c>
      <c r="E162" s="23">
        <f>+'01-2022'!E162+'02-2022'!E162+'03-2022'!E162+'04-2022'!E162+'05-2022'!E162+'06-2022'!E162+'07-2022'!E162+'08-2022'!E162+'09-2022'!E162+'10-2022'!E162+'11-2022'!E162+'12-2022'!E162</f>
        <v>8129.04</v>
      </c>
      <c r="F162" s="23">
        <f>+'01-2022'!F162+'02-2022'!F162+'03-2022'!F162+'04-2022'!F162+'05-2022'!F162+'06-2022'!F162+'07-2022'!F162+'08-2022'!F162+'09-2022'!F162+'10-2022'!F162+'11-2022'!F162+'12-2022'!F162</f>
        <v>36546.92</v>
      </c>
      <c r="G162" s="23">
        <f>+'01-2022'!G162+'02-2022'!G162+'03-2022'!G162+'04-2022'!G162+'05-2022'!G162+'06-2022'!G162+'07-2022'!G162+'08-2022'!G162+'09-2022'!G162+'10-2022'!G162+'11-2022'!G162+'12-2022'!G162</f>
        <v>6034.66</v>
      </c>
      <c r="H162" s="23">
        <f>+'01-2022'!H162+'02-2022'!H162+'03-2022'!H162+'04-2022'!H162+'05-2022'!H162+'06-2022'!H162+'07-2022'!H162+'08-2022'!H162+'09-2022'!H162+'10-2022'!H162+'11-2022'!H162+'12-2022'!H162</f>
        <v>1206.94</v>
      </c>
      <c r="I162" s="23">
        <f>+'01-2022'!I162+'02-2022'!I162+'03-2022'!I162+'04-2022'!I162+'05-2022'!I162+'06-2022'!I162+'07-2022'!I162+'08-2022'!I162+'09-2022'!I162+'10-2022'!I162+'11-2022'!I162+'12-2022'!I162</f>
        <v>48.28</v>
      </c>
      <c r="J162" s="23">
        <f>+'01-2022'!J162+'02-2022'!J162+'03-2022'!J162+'04-2022'!J162+'05-2022'!J162+'06-2022'!J162+'07-2022'!J162+'08-2022'!J162+'09-2022'!J162+'10-2022'!J162+'11-2022'!J162+'12-2022'!J162</f>
        <v>4779.4400000000005</v>
      </c>
      <c r="K162" s="23">
        <f>+'01-2022'!K162+'02-2022'!K162+'03-2022'!K162+'04-2022'!K162+'05-2022'!K162+'06-2022'!K162+'07-2022'!K162+'08-2022'!K162+'09-2022'!K162+'10-2022'!K162+'11-2022'!K162+'12-2022'!K162</f>
        <v>731847.6</v>
      </c>
      <c r="L162" s="23">
        <f>+'01-2022'!L162+'02-2022'!L162+'03-2022'!L162+'04-2022'!L162+'05-2022'!L162+'06-2022'!L162+'07-2022'!L162+'08-2022'!L162+'09-2022'!L162+'10-2022'!L162+'11-2022'!L162+'12-2022'!L162</f>
        <v>155214.44</v>
      </c>
      <c r="M162" s="23">
        <f>+'01-2022'!M162+'02-2022'!M162+'03-2022'!M162+'04-2022'!M162+'05-2022'!M162+'06-2022'!M162+'07-2022'!M162+'08-2022'!M162+'09-2022'!M162+'10-2022'!M162+'11-2022'!M162+'12-2022'!M162</f>
        <v>576633.1599999999</v>
      </c>
      <c r="N162" s="31">
        <f t="shared" si="2"/>
        <v>617959.5199999999</v>
      </c>
    </row>
    <row r="163" spans="1:14" ht="12.75">
      <c r="A163" s="9">
        <f>+'01-2022'!A163</f>
        <v>152</v>
      </c>
      <c r="B163" s="22" t="str">
        <f>+'01-2022'!B163</f>
        <v>MOSSAMEDES</v>
      </c>
      <c r="C163" s="26">
        <f>+IF(ISERROR(('01-2022'!C163+'02-2022'!C163+'03-2022'!C163+'04-2022'!C163+'05-2022'!C163+'06-2022'!C163+'07-2022'!C163+'08-2022'!C163+'09-2022'!C163+'10-2022'!C163+'11-2022'!C163+'12-2022'!C163)/COUNTA('01-2022'!C163,'02-2022'!C163,'03-2022'!C163,'04-2022'!C163,'05-2022'!C163,'06-2022'!C163,'07-2022'!C163,'08-2022'!C163,'09-2022'!C163,'10-2022'!C163,'11-2022'!C163,'12-2022'!C163)),"",('01-2022'!C163+'02-2022'!C163+'03-2022'!C163+'04-2022'!C163+'05-2022'!C163+'06-2022'!C163+'07-2022'!C163+'08-2022'!C163+'09-2022'!C163+'10-2022'!C163+'11-2022'!C163+'12-2022'!C163)/COUNTA('01-2022'!C163,'02-2022'!C163,'03-2022'!C163,'04-2022'!C163,'05-2022'!C163,'06-2022'!C163,'07-2022'!C163,'08-2022'!C163,'09-2022'!C163,'10-2022'!C163,'11-2022'!C163,'12-2022'!C163))</f>
        <v>0.103823661182412</v>
      </c>
      <c r="D163" s="23">
        <f>+'01-2022'!D163+'02-2022'!D163+'03-2022'!D163+'04-2022'!D163+'05-2022'!D163+'06-2022'!D163+'07-2022'!D163+'08-2022'!D163+'09-2022'!D163+'10-2022'!D163+'11-2022'!D163+'12-2022'!D163</f>
        <v>41081.67</v>
      </c>
      <c r="E163" s="23">
        <f>+'01-2022'!E163+'02-2022'!E163+'03-2022'!E163+'04-2022'!E163+'05-2022'!E163+'06-2022'!E163+'07-2022'!E163+'08-2022'!E163+'09-2022'!E163+'10-2022'!E163+'11-2022'!E163+'12-2022'!E163</f>
        <v>8462.98</v>
      </c>
      <c r="F163" s="23">
        <f>+'01-2022'!F163+'02-2022'!F163+'03-2022'!F163+'04-2022'!F163+'05-2022'!F163+'06-2022'!F163+'07-2022'!F163+'08-2022'!F163+'09-2022'!F163+'10-2022'!F163+'11-2022'!F163+'12-2022'!F163</f>
        <v>32618.69</v>
      </c>
      <c r="G163" s="23">
        <f>+'01-2022'!G163+'02-2022'!G163+'03-2022'!G163+'04-2022'!G163+'05-2022'!G163+'06-2022'!G163+'07-2022'!G163+'08-2022'!G163+'09-2022'!G163+'10-2022'!G163+'11-2022'!G163+'12-2022'!G163</f>
        <v>7151.610000000001</v>
      </c>
      <c r="H163" s="23">
        <f>+'01-2022'!H163+'02-2022'!H163+'03-2022'!H163+'04-2022'!H163+'05-2022'!H163+'06-2022'!H163+'07-2022'!H163+'08-2022'!H163+'09-2022'!H163+'10-2022'!H163+'11-2022'!H163+'12-2022'!H163</f>
        <v>1430.33</v>
      </c>
      <c r="I163" s="23">
        <f>+'01-2022'!I163+'02-2022'!I163+'03-2022'!I163+'04-2022'!I163+'05-2022'!I163+'06-2022'!I163+'07-2022'!I163+'08-2022'!I163+'09-2022'!I163+'10-2022'!I163+'11-2022'!I163+'12-2022'!I163</f>
        <v>57.21</v>
      </c>
      <c r="J163" s="23">
        <f>+'01-2022'!J163+'02-2022'!J163+'03-2022'!J163+'04-2022'!J163+'05-2022'!J163+'06-2022'!J163+'07-2022'!J163+'08-2022'!J163+'09-2022'!J163+'10-2022'!J163+'11-2022'!J163+'12-2022'!J163</f>
        <v>5664.07</v>
      </c>
      <c r="K163" s="23">
        <f>+'01-2022'!K163+'02-2022'!K163+'03-2022'!K163+'04-2022'!K163+'05-2022'!K163+'06-2022'!K163+'07-2022'!K163+'08-2022'!K163+'09-2022'!K163+'10-2022'!K163+'11-2022'!K163+'12-2022'!K163</f>
        <v>869578.54</v>
      </c>
      <c r="L163" s="23">
        <f>+'01-2022'!L163+'02-2022'!L163+'03-2022'!L163+'04-2022'!L163+'05-2022'!L163+'06-2022'!L163+'07-2022'!L163+'08-2022'!L163+'09-2022'!L163+'10-2022'!L163+'11-2022'!L163+'12-2022'!L163</f>
        <v>186104.69</v>
      </c>
      <c r="M163" s="23">
        <f>+'01-2022'!M163+'02-2022'!M163+'03-2022'!M163+'04-2022'!M163+'05-2022'!M163+'06-2022'!M163+'07-2022'!M163+'08-2022'!M163+'09-2022'!M163+'10-2022'!M163+'11-2022'!M163+'12-2022'!M163</f>
        <v>683473.85</v>
      </c>
      <c r="N163" s="31">
        <f t="shared" si="2"/>
        <v>721756.61</v>
      </c>
    </row>
    <row r="164" spans="1:14" ht="12.75">
      <c r="A164" s="9">
        <f>+'01-2022'!A164</f>
        <v>153</v>
      </c>
      <c r="B164" s="22" t="str">
        <f>+'01-2022'!B164</f>
        <v>MOZARLANDIA</v>
      </c>
      <c r="C164" s="26">
        <f>+IF(ISERROR(('01-2022'!C164+'02-2022'!C164+'03-2022'!C164+'04-2022'!C164+'05-2022'!C164+'06-2022'!C164+'07-2022'!C164+'08-2022'!C164+'09-2022'!C164+'10-2022'!C164+'11-2022'!C164+'12-2022'!C164)/COUNTA('01-2022'!C164,'02-2022'!C164,'03-2022'!C164,'04-2022'!C164,'05-2022'!C164,'06-2022'!C164,'07-2022'!C164,'08-2022'!C164,'09-2022'!C164,'10-2022'!C164,'11-2022'!C164,'12-2022'!C164)),"",('01-2022'!C164+'02-2022'!C164+'03-2022'!C164+'04-2022'!C164+'05-2022'!C164+'06-2022'!C164+'07-2022'!C164+'08-2022'!C164+'09-2022'!C164+'10-2022'!C164+'11-2022'!C164+'12-2022'!C164)/COUNTA('01-2022'!C164,'02-2022'!C164,'03-2022'!C164,'04-2022'!C164,'05-2022'!C164,'06-2022'!C164,'07-2022'!C164,'08-2022'!C164,'09-2022'!C164,'10-2022'!C164,'11-2022'!C164,'12-2022'!C164))</f>
        <v>0.465229093515331</v>
      </c>
      <c r="D164" s="23">
        <f>+'01-2022'!D164+'02-2022'!D164+'03-2022'!D164+'04-2022'!D164+'05-2022'!D164+'06-2022'!D164+'07-2022'!D164+'08-2022'!D164+'09-2022'!D164+'10-2022'!D164+'11-2022'!D164+'12-2022'!D164</f>
        <v>167387.41</v>
      </c>
      <c r="E164" s="23">
        <f>+'01-2022'!E164+'02-2022'!E164+'03-2022'!E164+'04-2022'!E164+'05-2022'!E164+'06-2022'!E164+'07-2022'!E164+'08-2022'!E164+'09-2022'!E164+'10-2022'!E164+'11-2022'!E164+'12-2022'!E164</f>
        <v>32760.39</v>
      </c>
      <c r="F164" s="23">
        <f>+'01-2022'!F164+'02-2022'!F164+'03-2022'!F164+'04-2022'!F164+'05-2022'!F164+'06-2022'!F164+'07-2022'!F164+'08-2022'!F164+'09-2022'!F164+'10-2022'!F164+'11-2022'!F164+'12-2022'!F164</f>
        <v>134627.02000000002</v>
      </c>
      <c r="G164" s="23">
        <f>+'01-2022'!G164+'02-2022'!G164+'03-2022'!G164+'04-2022'!G164+'05-2022'!G164+'06-2022'!G164+'07-2022'!G164+'08-2022'!G164+'09-2022'!G164+'10-2022'!G164+'11-2022'!G164+'12-2022'!G164</f>
        <v>32046.03</v>
      </c>
      <c r="H164" s="23">
        <f>+'01-2022'!H164+'02-2022'!H164+'03-2022'!H164+'04-2022'!H164+'05-2022'!H164+'06-2022'!H164+'07-2022'!H164+'08-2022'!H164+'09-2022'!H164+'10-2022'!H164+'11-2022'!H164+'12-2022'!H164</f>
        <v>6409.21</v>
      </c>
      <c r="I164" s="23">
        <f>+'01-2022'!I164+'02-2022'!I164+'03-2022'!I164+'04-2022'!I164+'05-2022'!I164+'06-2022'!I164+'07-2022'!I164+'08-2022'!I164+'09-2022'!I164+'10-2022'!I164+'11-2022'!I164+'12-2022'!I164</f>
        <v>256.37</v>
      </c>
      <c r="J164" s="23">
        <f>+'01-2022'!J164+'02-2022'!J164+'03-2022'!J164+'04-2022'!J164+'05-2022'!J164+'06-2022'!J164+'07-2022'!J164+'08-2022'!J164+'09-2022'!J164+'10-2022'!J164+'11-2022'!J164+'12-2022'!J164</f>
        <v>25380.45</v>
      </c>
      <c r="K164" s="23">
        <f>+'01-2022'!K164+'02-2022'!K164+'03-2022'!K164+'04-2022'!K164+'05-2022'!K164+'06-2022'!K164+'07-2022'!K164+'08-2022'!K164+'09-2022'!K164+'10-2022'!K164+'11-2022'!K164+'12-2022'!K164</f>
        <v>3894406.7</v>
      </c>
      <c r="L164" s="23">
        <f>+'01-2022'!L164+'02-2022'!L164+'03-2022'!L164+'04-2022'!L164+'05-2022'!L164+'06-2022'!L164+'07-2022'!L164+'08-2022'!L164+'09-2022'!L164+'10-2022'!L164+'11-2022'!L164+'12-2022'!L164</f>
        <v>831896.03</v>
      </c>
      <c r="M164" s="23">
        <f>+'01-2022'!M164+'02-2022'!M164+'03-2022'!M164+'04-2022'!M164+'05-2022'!M164+'06-2022'!M164+'07-2022'!M164+'08-2022'!M164+'09-2022'!M164+'10-2022'!M164+'11-2022'!M164+'12-2022'!M164</f>
        <v>3062510.67</v>
      </c>
      <c r="N164" s="31">
        <f t="shared" si="2"/>
        <v>3222518.14</v>
      </c>
    </row>
    <row r="165" spans="1:14" ht="12.75">
      <c r="A165" s="9">
        <f>+'01-2022'!A165</f>
        <v>154</v>
      </c>
      <c r="B165" s="22" t="str">
        <f>+'01-2022'!B165</f>
        <v>MUNDO NOVO</v>
      </c>
      <c r="C165" s="26">
        <f>+IF(ISERROR(('01-2022'!C165+'02-2022'!C165+'03-2022'!C165+'04-2022'!C165+'05-2022'!C165+'06-2022'!C165+'07-2022'!C165+'08-2022'!C165+'09-2022'!C165+'10-2022'!C165+'11-2022'!C165+'12-2022'!C165)/COUNTA('01-2022'!C165,'02-2022'!C165,'03-2022'!C165,'04-2022'!C165,'05-2022'!C165,'06-2022'!C165,'07-2022'!C165,'08-2022'!C165,'09-2022'!C165,'10-2022'!C165,'11-2022'!C165,'12-2022'!C165)),"",('01-2022'!C165+'02-2022'!C165+'03-2022'!C165+'04-2022'!C165+'05-2022'!C165+'06-2022'!C165+'07-2022'!C165+'08-2022'!C165+'09-2022'!C165+'10-2022'!C165+'11-2022'!C165+'12-2022'!C165)/COUNTA('01-2022'!C165,'02-2022'!C165,'03-2022'!C165,'04-2022'!C165,'05-2022'!C165,'06-2022'!C165,'07-2022'!C165,'08-2022'!C165,'09-2022'!C165,'10-2022'!C165,'11-2022'!C165,'12-2022'!C165))</f>
        <v>0.11771592263126</v>
      </c>
      <c r="D165" s="23">
        <f>+'01-2022'!D165+'02-2022'!D165+'03-2022'!D165+'04-2022'!D165+'05-2022'!D165+'06-2022'!D165+'07-2022'!D165+'08-2022'!D165+'09-2022'!D165+'10-2022'!D165+'11-2022'!D165+'12-2022'!D165</f>
        <v>49733.31</v>
      </c>
      <c r="E165" s="23">
        <f>+'01-2022'!E165+'02-2022'!E165+'03-2022'!E165+'04-2022'!E165+'05-2022'!E165+'06-2022'!E165+'07-2022'!E165+'08-2022'!E165+'09-2022'!E165+'10-2022'!E165+'11-2022'!E165+'12-2022'!E165</f>
        <v>10153.83</v>
      </c>
      <c r="F165" s="23">
        <f>+'01-2022'!F165+'02-2022'!F165+'03-2022'!F165+'04-2022'!F165+'05-2022'!F165+'06-2022'!F165+'07-2022'!F165+'08-2022'!F165+'09-2022'!F165+'10-2022'!F165+'11-2022'!F165+'12-2022'!F165</f>
        <v>39579.479999999996</v>
      </c>
      <c r="G165" s="23">
        <f>+'01-2022'!G165+'02-2022'!G165+'03-2022'!G165+'04-2022'!G165+'05-2022'!G165+'06-2022'!G165+'07-2022'!G165+'08-2022'!G165+'09-2022'!G165+'10-2022'!G165+'11-2022'!G165+'12-2022'!G165</f>
        <v>8108.539999999999</v>
      </c>
      <c r="H165" s="23">
        <f>+'01-2022'!H165+'02-2022'!H165+'03-2022'!H165+'04-2022'!H165+'05-2022'!H165+'06-2022'!H165+'07-2022'!H165+'08-2022'!H165+'09-2022'!H165+'10-2022'!H165+'11-2022'!H165+'12-2022'!H165</f>
        <v>1621.71</v>
      </c>
      <c r="I165" s="23">
        <f>+'01-2022'!I165+'02-2022'!I165+'03-2022'!I165+'04-2022'!I165+'05-2022'!I165+'06-2022'!I165+'07-2022'!I165+'08-2022'!I165+'09-2022'!I165+'10-2022'!I165+'11-2022'!I165+'12-2022'!I165</f>
        <v>64.87</v>
      </c>
      <c r="J165" s="23">
        <f>+'01-2022'!J165+'02-2022'!J165+'03-2022'!J165+'04-2022'!J165+'05-2022'!J165+'06-2022'!J165+'07-2022'!J165+'08-2022'!J165+'09-2022'!J165+'10-2022'!J165+'11-2022'!J165+'12-2022'!J165</f>
        <v>6421.96</v>
      </c>
      <c r="K165" s="23">
        <f>+'01-2022'!K165+'02-2022'!K165+'03-2022'!K165+'04-2022'!K165+'05-2022'!K165+'06-2022'!K165+'07-2022'!K165+'08-2022'!K165+'09-2022'!K165+'10-2022'!K165+'11-2022'!K165+'12-2022'!K165</f>
        <v>982643.8300000001</v>
      </c>
      <c r="L165" s="23">
        <f>+'01-2022'!L165+'02-2022'!L165+'03-2022'!L165+'04-2022'!L165+'05-2022'!L165+'06-2022'!L165+'07-2022'!L165+'08-2022'!L165+'09-2022'!L165+'10-2022'!L165+'11-2022'!L165+'12-2022'!L165</f>
        <v>207878.49</v>
      </c>
      <c r="M165" s="23">
        <f>+'01-2022'!M165+'02-2022'!M165+'03-2022'!M165+'04-2022'!M165+'05-2022'!M165+'06-2022'!M165+'07-2022'!M165+'08-2022'!M165+'09-2022'!M165+'10-2022'!M165+'11-2022'!M165+'12-2022'!M165</f>
        <v>774765.3400000001</v>
      </c>
      <c r="N165" s="31">
        <f t="shared" si="2"/>
        <v>820766.78</v>
      </c>
    </row>
    <row r="166" spans="1:14" ht="12.75">
      <c r="A166" s="9">
        <f>+'01-2022'!A166</f>
        <v>155</v>
      </c>
      <c r="B166" s="22" t="str">
        <f>+'01-2022'!B166</f>
        <v>MUTUNOPOLIS</v>
      </c>
      <c r="C166" s="26">
        <f>+IF(ISERROR(('01-2022'!C166+'02-2022'!C166+'03-2022'!C166+'04-2022'!C166+'05-2022'!C166+'06-2022'!C166+'07-2022'!C166+'08-2022'!C166+'09-2022'!C166+'10-2022'!C166+'11-2022'!C166+'12-2022'!C166)/COUNTA('01-2022'!C166,'02-2022'!C166,'03-2022'!C166,'04-2022'!C166,'05-2022'!C166,'06-2022'!C166,'07-2022'!C166,'08-2022'!C166,'09-2022'!C166,'10-2022'!C166,'11-2022'!C166,'12-2022'!C166)),"",('01-2022'!C166+'02-2022'!C166+'03-2022'!C166+'04-2022'!C166+'05-2022'!C166+'06-2022'!C166+'07-2022'!C166+'08-2022'!C166+'09-2022'!C166+'10-2022'!C166+'11-2022'!C166+'12-2022'!C166)/COUNTA('01-2022'!C166,'02-2022'!C166,'03-2022'!C166,'04-2022'!C166,'05-2022'!C166,'06-2022'!C166,'07-2022'!C166,'08-2022'!C166,'09-2022'!C166,'10-2022'!C166,'11-2022'!C166,'12-2022'!C166))</f>
        <v>0.079117756945576</v>
      </c>
      <c r="D166" s="23">
        <f>+'01-2022'!D166+'02-2022'!D166+'03-2022'!D166+'04-2022'!D166+'05-2022'!D166+'06-2022'!D166+'07-2022'!D166+'08-2022'!D166+'09-2022'!D166+'10-2022'!D166+'11-2022'!D166+'12-2022'!D166</f>
        <v>37959.79</v>
      </c>
      <c r="E166" s="23">
        <f>+'01-2022'!E166+'02-2022'!E166+'03-2022'!E166+'04-2022'!E166+'05-2022'!E166+'06-2022'!E166+'07-2022'!E166+'08-2022'!E166+'09-2022'!E166+'10-2022'!E166+'11-2022'!E166+'12-2022'!E166</f>
        <v>7305.849999999999</v>
      </c>
      <c r="F166" s="23">
        <f>+'01-2022'!F166+'02-2022'!F166+'03-2022'!F166+'04-2022'!F166+'05-2022'!F166+'06-2022'!F166+'07-2022'!F166+'08-2022'!F166+'09-2022'!F166+'10-2022'!F166+'11-2022'!F166+'12-2022'!F166</f>
        <v>30653.94</v>
      </c>
      <c r="G166" s="23">
        <f>+'01-2022'!G166+'02-2022'!G166+'03-2022'!G166+'04-2022'!G166+'05-2022'!G166+'06-2022'!G166+'07-2022'!G166+'08-2022'!G166+'09-2022'!G166+'10-2022'!G166+'11-2022'!G166+'12-2022'!G166</f>
        <v>5449.8099999999995</v>
      </c>
      <c r="H166" s="23">
        <f>+'01-2022'!H166+'02-2022'!H166+'03-2022'!H166+'04-2022'!H166+'05-2022'!H166+'06-2022'!H166+'07-2022'!H166+'08-2022'!H166+'09-2022'!H166+'10-2022'!H166+'11-2022'!H166+'12-2022'!H166</f>
        <v>1089.96</v>
      </c>
      <c r="I166" s="23">
        <f>+'01-2022'!I166+'02-2022'!I166+'03-2022'!I166+'04-2022'!I166+'05-2022'!I166+'06-2022'!I166+'07-2022'!I166+'08-2022'!I166+'09-2022'!I166+'10-2022'!I166+'11-2022'!I166+'12-2022'!I166</f>
        <v>43.599999999999994</v>
      </c>
      <c r="J166" s="23">
        <f>+'01-2022'!J166+'02-2022'!J166+'03-2022'!J166+'04-2022'!J166+'05-2022'!J166+'06-2022'!J166+'07-2022'!J166+'08-2022'!J166+'09-2022'!J166+'10-2022'!J166+'11-2022'!J166+'12-2022'!J166</f>
        <v>4316.25</v>
      </c>
      <c r="K166" s="23">
        <f>+'01-2022'!K166+'02-2022'!K166+'03-2022'!K166+'04-2022'!K166+'05-2022'!K166+'06-2022'!K166+'07-2022'!K166+'08-2022'!K166+'09-2022'!K166+'10-2022'!K166+'11-2022'!K166+'12-2022'!K166</f>
        <v>659365.5</v>
      </c>
      <c r="L166" s="23">
        <f>+'01-2022'!L166+'02-2022'!L166+'03-2022'!L166+'04-2022'!L166+'05-2022'!L166+'06-2022'!L166+'07-2022'!L166+'08-2022'!L166+'09-2022'!L166+'10-2022'!L166+'11-2022'!L166+'12-2022'!L166</f>
        <v>138692.94</v>
      </c>
      <c r="M166" s="23">
        <f>+'01-2022'!M166+'02-2022'!M166+'03-2022'!M166+'04-2022'!M166+'05-2022'!M166+'06-2022'!M166+'07-2022'!M166+'08-2022'!M166+'09-2022'!M166+'10-2022'!M166+'11-2022'!M166+'12-2022'!M166</f>
        <v>520672.56</v>
      </c>
      <c r="N166" s="31">
        <f t="shared" si="2"/>
        <v>555642.75</v>
      </c>
    </row>
    <row r="167" spans="1:14" ht="12.75">
      <c r="A167" s="9">
        <f>+'01-2022'!A167</f>
        <v>156</v>
      </c>
      <c r="B167" s="22" t="str">
        <f>+'01-2022'!B167</f>
        <v>NAZARIO</v>
      </c>
      <c r="C167" s="26">
        <f>+IF(ISERROR(('01-2022'!C167+'02-2022'!C167+'03-2022'!C167+'04-2022'!C167+'05-2022'!C167+'06-2022'!C167+'07-2022'!C167+'08-2022'!C167+'09-2022'!C167+'10-2022'!C167+'11-2022'!C167+'12-2022'!C167)/COUNTA('01-2022'!C167,'02-2022'!C167,'03-2022'!C167,'04-2022'!C167,'05-2022'!C167,'06-2022'!C167,'07-2022'!C167,'08-2022'!C167,'09-2022'!C167,'10-2022'!C167,'11-2022'!C167,'12-2022'!C167)),"",('01-2022'!C167+'02-2022'!C167+'03-2022'!C167+'04-2022'!C167+'05-2022'!C167+'06-2022'!C167+'07-2022'!C167+'08-2022'!C167+'09-2022'!C167+'10-2022'!C167+'11-2022'!C167+'12-2022'!C167)/COUNTA('01-2022'!C167,'02-2022'!C167,'03-2022'!C167,'04-2022'!C167,'05-2022'!C167,'06-2022'!C167,'07-2022'!C167,'08-2022'!C167,'09-2022'!C167,'10-2022'!C167,'11-2022'!C167,'12-2022'!C167))</f>
        <v>0.261017266609892</v>
      </c>
      <c r="D167" s="23">
        <f>+'01-2022'!D167+'02-2022'!D167+'03-2022'!D167+'04-2022'!D167+'05-2022'!D167+'06-2022'!D167+'07-2022'!D167+'08-2022'!D167+'09-2022'!D167+'10-2022'!D167+'11-2022'!D167+'12-2022'!D167</f>
        <v>73305.29000000001</v>
      </c>
      <c r="E167" s="23">
        <f>+'01-2022'!E167+'02-2022'!E167+'03-2022'!E167+'04-2022'!E167+'05-2022'!E167+'06-2022'!E167+'07-2022'!E167+'08-2022'!E167+'09-2022'!E167+'10-2022'!E167+'11-2022'!E167+'12-2022'!E167</f>
        <v>12877.67</v>
      </c>
      <c r="F167" s="23">
        <f>+'01-2022'!F167+'02-2022'!F167+'03-2022'!F167+'04-2022'!F167+'05-2022'!F167+'06-2022'!F167+'07-2022'!F167+'08-2022'!F167+'09-2022'!F167+'10-2022'!F167+'11-2022'!F167+'12-2022'!F167</f>
        <v>60427.62</v>
      </c>
      <c r="G167" s="23">
        <f>+'01-2022'!G167+'02-2022'!G167+'03-2022'!G167+'04-2022'!G167+'05-2022'!G167+'06-2022'!G167+'07-2022'!G167+'08-2022'!G167+'09-2022'!G167+'10-2022'!G167+'11-2022'!G167+'12-2022'!G167</f>
        <v>17979.46</v>
      </c>
      <c r="H167" s="23">
        <f>+'01-2022'!H167+'02-2022'!H167+'03-2022'!H167+'04-2022'!H167+'05-2022'!H167+'06-2022'!H167+'07-2022'!H167+'08-2022'!H167+'09-2022'!H167+'10-2022'!H167+'11-2022'!H167+'12-2022'!H167</f>
        <v>3595.8900000000003</v>
      </c>
      <c r="I167" s="23">
        <f>+'01-2022'!I167+'02-2022'!I167+'03-2022'!I167+'04-2022'!I167+'05-2022'!I167+'06-2022'!I167+'07-2022'!I167+'08-2022'!I167+'09-2022'!I167+'10-2022'!I167+'11-2022'!I167+'12-2022'!I167</f>
        <v>143.84</v>
      </c>
      <c r="J167" s="23">
        <f>+'01-2022'!J167+'02-2022'!J167+'03-2022'!J167+'04-2022'!J167+'05-2022'!J167+'06-2022'!J167+'07-2022'!J167+'08-2022'!J167+'09-2022'!J167+'10-2022'!J167+'11-2022'!J167+'12-2022'!J167</f>
        <v>14239.73</v>
      </c>
      <c r="K167" s="23">
        <f>+'01-2022'!K167+'02-2022'!K167+'03-2022'!K167+'04-2022'!K167+'05-2022'!K167+'06-2022'!K167+'07-2022'!K167+'08-2022'!K167+'09-2022'!K167+'10-2022'!K167+'11-2022'!K167+'12-2022'!K167</f>
        <v>2170993.74</v>
      </c>
      <c r="L167" s="23">
        <f>+'01-2022'!L167+'02-2022'!L167+'03-2022'!L167+'04-2022'!L167+'05-2022'!L167+'06-2022'!L167+'07-2022'!L167+'08-2022'!L167+'09-2022'!L167+'10-2022'!L167+'11-2022'!L167+'12-2022'!L167</f>
        <v>453455.89</v>
      </c>
      <c r="M167" s="23">
        <f>+'01-2022'!M167+'02-2022'!M167+'03-2022'!M167+'04-2022'!M167+'05-2022'!M167+'06-2022'!M167+'07-2022'!M167+'08-2022'!M167+'09-2022'!M167+'10-2022'!M167+'11-2022'!M167+'12-2022'!M167</f>
        <v>1717537.85</v>
      </c>
      <c r="N167" s="31">
        <f t="shared" si="2"/>
        <v>1792205.2000000002</v>
      </c>
    </row>
    <row r="168" spans="1:14" ht="12.75">
      <c r="A168" s="9">
        <f>+'01-2022'!A168</f>
        <v>157</v>
      </c>
      <c r="B168" s="22" t="str">
        <f>+'01-2022'!B168</f>
        <v>NEROPOLIS</v>
      </c>
      <c r="C168" s="26">
        <f>+IF(ISERROR(('01-2022'!C168+'02-2022'!C168+'03-2022'!C168+'04-2022'!C168+'05-2022'!C168+'06-2022'!C168+'07-2022'!C168+'08-2022'!C168+'09-2022'!C168+'10-2022'!C168+'11-2022'!C168+'12-2022'!C168)/COUNTA('01-2022'!C168,'02-2022'!C168,'03-2022'!C168,'04-2022'!C168,'05-2022'!C168,'06-2022'!C168,'07-2022'!C168,'08-2022'!C168,'09-2022'!C168,'10-2022'!C168,'11-2022'!C168,'12-2022'!C168)),"",('01-2022'!C168+'02-2022'!C168+'03-2022'!C168+'04-2022'!C168+'05-2022'!C168+'06-2022'!C168+'07-2022'!C168+'08-2022'!C168+'09-2022'!C168+'10-2022'!C168+'11-2022'!C168+'12-2022'!C168)/COUNTA('01-2022'!C168,'02-2022'!C168,'03-2022'!C168,'04-2022'!C168,'05-2022'!C168,'06-2022'!C168,'07-2022'!C168,'08-2022'!C168,'09-2022'!C168,'10-2022'!C168,'11-2022'!C168,'12-2022'!C168))</f>
        <v>0.67664359900327</v>
      </c>
      <c r="D168" s="23">
        <f>+'01-2022'!D168+'02-2022'!D168+'03-2022'!D168+'04-2022'!D168+'05-2022'!D168+'06-2022'!D168+'07-2022'!D168+'08-2022'!D168+'09-2022'!D168+'10-2022'!D168+'11-2022'!D168+'12-2022'!D168</f>
        <v>294055.13</v>
      </c>
      <c r="E168" s="23">
        <f>+'01-2022'!E168+'02-2022'!E168+'03-2022'!E168+'04-2022'!E168+'05-2022'!E168+'06-2022'!E168+'07-2022'!E168+'08-2022'!E168+'09-2022'!E168+'10-2022'!E168+'11-2022'!E168+'12-2022'!E168</f>
        <v>58016.91</v>
      </c>
      <c r="F168" s="23">
        <f>+'01-2022'!F168+'02-2022'!F168+'03-2022'!F168+'04-2022'!F168+'05-2022'!F168+'06-2022'!F168+'07-2022'!F168+'08-2022'!F168+'09-2022'!F168+'10-2022'!F168+'11-2022'!F168+'12-2022'!F168</f>
        <v>236038.22</v>
      </c>
      <c r="G168" s="23">
        <f>+'01-2022'!G168+'02-2022'!G168+'03-2022'!G168+'04-2022'!G168+'05-2022'!G168+'06-2022'!G168+'07-2022'!G168+'08-2022'!G168+'09-2022'!G168+'10-2022'!G168+'11-2022'!G168+'12-2022'!G168</f>
        <v>46608.74</v>
      </c>
      <c r="H168" s="23">
        <f>+'01-2022'!H168+'02-2022'!H168+'03-2022'!H168+'04-2022'!H168+'05-2022'!H168+'06-2022'!H168+'07-2022'!H168+'08-2022'!H168+'09-2022'!H168+'10-2022'!H168+'11-2022'!H168+'12-2022'!H168</f>
        <v>9321.75</v>
      </c>
      <c r="I168" s="23">
        <f>+'01-2022'!I168+'02-2022'!I168+'03-2022'!I168+'04-2022'!I168+'05-2022'!I168+'06-2022'!I168+'07-2022'!I168+'08-2022'!I168+'09-2022'!I168+'10-2022'!I168+'11-2022'!I168+'12-2022'!I168</f>
        <v>372.87</v>
      </c>
      <c r="J168" s="23">
        <f>+'01-2022'!J168+'02-2022'!J168+'03-2022'!J168+'04-2022'!J168+'05-2022'!J168+'06-2022'!J168+'07-2022'!J168+'08-2022'!J168+'09-2022'!J168+'10-2022'!J168+'11-2022'!J168+'12-2022'!J168</f>
        <v>36914.12</v>
      </c>
      <c r="K168" s="23">
        <f>+'01-2022'!K168+'02-2022'!K168+'03-2022'!K168+'04-2022'!K168+'05-2022'!K168+'06-2022'!K168+'07-2022'!K168+'08-2022'!K168+'09-2022'!K168+'10-2022'!K168+'11-2022'!K168+'12-2022'!K168</f>
        <v>5643180.029999999</v>
      </c>
      <c r="L168" s="23">
        <f>+'01-2022'!L168+'02-2022'!L168+'03-2022'!L168+'04-2022'!L168+'05-2022'!L168+'06-2022'!L168+'07-2022'!L168+'08-2022'!L168+'09-2022'!L168+'10-2022'!L168+'11-2022'!L168+'12-2022'!L168</f>
        <v>1190000.75</v>
      </c>
      <c r="M168" s="23">
        <f>+'01-2022'!M168+'02-2022'!M168+'03-2022'!M168+'04-2022'!M168+'05-2022'!M168+'06-2022'!M168+'07-2022'!M168+'08-2022'!M168+'09-2022'!M168+'10-2022'!M168+'11-2022'!M168+'12-2022'!M168</f>
        <v>4453179.28</v>
      </c>
      <c r="N168" s="31">
        <f t="shared" si="2"/>
        <v>4726131.62</v>
      </c>
    </row>
    <row r="169" spans="1:14" ht="12.75">
      <c r="A169" s="9">
        <f>+'01-2022'!A169</f>
        <v>158</v>
      </c>
      <c r="B169" s="22" t="str">
        <f>+'01-2022'!B169</f>
        <v>NIQUELANDIA</v>
      </c>
      <c r="C169" s="26">
        <f>+IF(ISERROR(('01-2022'!C169+'02-2022'!C169+'03-2022'!C169+'04-2022'!C169+'05-2022'!C169+'06-2022'!C169+'07-2022'!C169+'08-2022'!C169+'09-2022'!C169+'10-2022'!C169+'11-2022'!C169+'12-2022'!C169)/COUNTA('01-2022'!C169,'02-2022'!C169,'03-2022'!C169,'04-2022'!C169,'05-2022'!C169,'06-2022'!C169,'07-2022'!C169,'08-2022'!C169,'09-2022'!C169,'10-2022'!C169,'11-2022'!C169,'12-2022'!C169)),"",('01-2022'!C169+'02-2022'!C169+'03-2022'!C169+'04-2022'!C169+'05-2022'!C169+'06-2022'!C169+'07-2022'!C169+'08-2022'!C169+'09-2022'!C169+'10-2022'!C169+'11-2022'!C169+'12-2022'!C169)/COUNTA('01-2022'!C169,'02-2022'!C169,'03-2022'!C169,'04-2022'!C169,'05-2022'!C169,'06-2022'!C169,'07-2022'!C169,'08-2022'!C169,'09-2022'!C169,'10-2022'!C169,'11-2022'!C169,'12-2022'!C169))</f>
        <v>0.485925441375254</v>
      </c>
      <c r="D169" s="23">
        <f>+'01-2022'!D169+'02-2022'!D169+'03-2022'!D169+'04-2022'!D169+'05-2022'!D169+'06-2022'!D169+'07-2022'!D169+'08-2022'!D169+'09-2022'!D169+'10-2022'!D169+'11-2022'!D169+'12-2022'!D169</f>
        <v>412286.68</v>
      </c>
      <c r="E169" s="23">
        <f>+'01-2022'!E169+'02-2022'!E169+'03-2022'!E169+'04-2022'!E169+'05-2022'!E169+'06-2022'!E169+'07-2022'!E169+'08-2022'!E169+'09-2022'!E169+'10-2022'!E169+'11-2022'!E169+'12-2022'!E169</f>
        <v>76579.91</v>
      </c>
      <c r="F169" s="23">
        <f>+'01-2022'!F169+'02-2022'!F169+'03-2022'!F169+'04-2022'!F169+'05-2022'!F169+'06-2022'!F169+'07-2022'!F169+'08-2022'!F169+'09-2022'!F169+'10-2022'!F169+'11-2022'!F169+'12-2022'!F169</f>
        <v>335706.77</v>
      </c>
      <c r="G169" s="23">
        <f>+'01-2022'!G169+'02-2022'!G169+'03-2022'!G169+'04-2022'!G169+'05-2022'!G169+'06-2022'!G169+'07-2022'!G169+'08-2022'!G169+'09-2022'!G169+'10-2022'!G169+'11-2022'!G169+'12-2022'!G169</f>
        <v>33471.65</v>
      </c>
      <c r="H169" s="23">
        <f>+'01-2022'!H169+'02-2022'!H169+'03-2022'!H169+'04-2022'!H169+'05-2022'!H169+'06-2022'!H169+'07-2022'!H169+'08-2022'!H169+'09-2022'!H169+'10-2022'!H169+'11-2022'!H169+'12-2022'!H169</f>
        <v>6694.33</v>
      </c>
      <c r="I169" s="23">
        <f>+'01-2022'!I169+'02-2022'!I169+'03-2022'!I169+'04-2022'!I169+'05-2022'!I169+'06-2022'!I169+'07-2022'!I169+'08-2022'!I169+'09-2022'!I169+'10-2022'!I169+'11-2022'!I169+'12-2022'!I169</f>
        <v>267.77</v>
      </c>
      <c r="J169" s="23">
        <f>+'01-2022'!J169+'02-2022'!J169+'03-2022'!J169+'04-2022'!J169+'05-2022'!J169+'06-2022'!J169+'07-2022'!J169+'08-2022'!J169+'09-2022'!J169+'10-2022'!J169+'11-2022'!J169+'12-2022'!J169</f>
        <v>26509.550000000003</v>
      </c>
      <c r="K169" s="23">
        <f>+'01-2022'!K169+'02-2022'!K169+'03-2022'!K169+'04-2022'!K169+'05-2022'!K169+'06-2022'!K169+'07-2022'!K169+'08-2022'!K169+'09-2022'!K169+'10-2022'!K169+'11-2022'!K169+'12-2022'!K169</f>
        <v>4061965.4400000004</v>
      </c>
      <c r="L169" s="23">
        <f>+'01-2022'!L169+'02-2022'!L169+'03-2022'!L169+'04-2022'!L169+'05-2022'!L169+'06-2022'!L169+'07-2022'!L169+'08-2022'!L169+'09-2022'!L169+'10-2022'!L169+'11-2022'!L169+'12-2022'!L169</f>
        <v>863494.52</v>
      </c>
      <c r="M169" s="23">
        <f>+'01-2022'!M169+'02-2022'!M169+'03-2022'!M169+'04-2022'!M169+'05-2022'!M169+'06-2022'!M169+'07-2022'!M169+'08-2022'!M169+'09-2022'!M169+'10-2022'!M169+'11-2022'!M169+'12-2022'!M169</f>
        <v>3198470.92</v>
      </c>
      <c r="N169" s="31">
        <f t="shared" si="2"/>
        <v>3560687.2399999998</v>
      </c>
    </row>
    <row r="170" spans="1:14" ht="12.75">
      <c r="A170" s="9">
        <f>+'01-2022'!A170</f>
        <v>159</v>
      </c>
      <c r="B170" s="22" t="str">
        <f>+'01-2022'!B170</f>
        <v>NOVA AMERICA</v>
      </c>
      <c r="C170" s="26">
        <f>+IF(ISERROR(('01-2022'!C170+'02-2022'!C170+'03-2022'!C170+'04-2022'!C170+'05-2022'!C170+'06-2022'!C170+'07-2022'!C170+'08-2022'!C170+'09-2022'!C170+'10-2022'!C170+'11-2022'!C170+'12-2022'!C170)/COUNTA('01-2022'!C170,'02-2022'!C170,'03-2022'!C170,'04-2022'!C170,'05-2022'!C170,'06-2022'!C170,'07-2022'!C170,'08-2022'!C170,'09-2022'!C170,'10-2022'!C170,'11-2022'!C170,'12-2022'!C170)),"",('01-2022'!C170+'02-2022'!C170+'03-2022'!C170+'04-2022'!C170+'05-2022'!C170+'06-2022'!C170+'07-2022'!C170+'08-2022'!C170+'09-2022'!C170+'10-2022'!C170+'11-2022'!C170+'12-2022'!C170)/COUNTA('01-2022'!C170,'02-2022'!C170,'03-2022'!C170,'04-2022'!C170,'05-2022'!C170,'06-2022'!C170,'07-2022'!C170,'08-2022'!C170,'09-2022'!C170,'10-2022'!C170,'11-2022'!C170,'12-2022'!C170))</f>
        <v>0.086640523758179</v>
      </c>
      <c r="D170" s="23">
        <f>+'01-2022'!D170+'02-2022'!D170+'03-2022'!D170+'04-2022'!D170+'05-2022'!D170+'06-2022'!D170+'07-2022'!D170+'08-2022'!D170+'09-2022'!D170+'10-2022'!D170+'11-2022'!D170+'12-2022'!D170</f>
        <v>10437.05</v>
      </c>
      <c r="E170" s="23">
        <f>+'01-2022'!E170+'02-2022'!E170+'03-2022'!E170+'04-2022'!E170+'05-2022'!E170+'06-2022'!E170+'07-2022'!E170+'08-2022'!E170+'09-2022'!E170+'10-2022'!E170+'11-2022'!E170+'12-2022'!E170</f>
        <v>2257.46</v>
      </c>
      <c r="F170" s="23">
        <f>+'01-2022'!F170+'02-2022'!F170+'03-2022'!F170+'04-2022'!F170+'05-2022'!F170+'06-2022'!F170+'07-2022'!F170+'08-2022'!F170+'09-2022'!F170+'10-2022'!F170+'11-2022'!F170+'12-2022'!F170</f>
        <v>8179.59</v>
      </c>
      <c r="G170" s="23">
        <f>+'01-2022'!G170+'02-2022'!G170+'03-2022'!G170+'04-2022'!G170+'05-2022'!G170+'06-2022'!G170+'07-2022'!G170+'08-2022'!G170+'09-2022'!G170+'10-2022'!G170+'11-2022'!G170+'12-2022'!G170</f>
        <v>5967.99</v>
      </c>
      <c r="H170" s="23">
        <f>+'01-2022'!H170+'02-2022'!H170+'03-2022'!H170+'04-2022'!H170+'05-2022'!H170+'06-2022'!H170+'07-2022'!H170+'08-2022'!H170+'09-2022'!H170+'10-2022'!H170+'11-2022'!H170+'12-2022'!H170</f>
        <v>1193.6</v>
      </c>
      <c r="I170" s="23">
        <f>+'01-2022'!I170+'02-2022'!I170+'03-2022'!I170+'04-2022'!I170+'05-2022'!I170+'06-2022'!I170+'07-2022'!I170+'08-2022'!I170+'09-2022'!I170+'10-2022'!I170+'11-2022'!I170+'12-2022'!I170</f>
        <v>47.74</v>
      </c>
      <c r="J170" s="23">
        <f>+'01-2022'!J170+'02-2022'!J170+'03-2022'!J170+'04-2022'!J170+'05-2022'!J170+'06-2022'!J170+'07-2022'!J170+'08-2022'!J170+'09-2022'!J170+'10-2022'!J170+'11-2022'!J170+'12-2022'!J170</f>
        <v>4726.65</v>
      </c>
      <c r="K170" s="23">
        <f>+'01-2022'!K170+'02-2022'!K170+'03-2022'!K170+'04-2022'!K170+'05-2022'!K170+'06-2022'!K170+'07-2022'!K170+'08-2022'!K170+'09-2022'!K170+'10-2022'!K170+'11-2022'!K170+'12-2022'!K170</f>
        <v>723706.54</v>
      </c>
      <c r="L170" s="23">
        <f>+'01-2022'!L170+'02-2022'!L170+'03-2022'!L170+'04-2022'!L170+'05-2022'!L170+'06-2022'!L170+'07-2022'!L170+'08-2022'!L170+'09-2022'!L170+'10-2022'!L170+'11-2022'!L170+'12-2022'!L170</f>
        <v>153445.8</v>
      </c>
      <c r="M170" s="23">
        <f>+'01-2022'!M170+'02-2022'!M170+'03-2022'!M170+'04-2022'!M170+'05-2022'!M170+'06-2022'!M170+'07-2022'!M170+'08-2022'!M170+'09-2022'!M170+'10-2022'!M170+'11-2022'!M170+'12-2022'!M170</f>
        <v>570260.74</v>
      </c>
      <c r="N170" s="31">
        <f t="shared" si="2"/>
        <v>583166.98</v>
      </c>
    </row>
    <row r="171" spans="1:14" ht="12.75">
      <c r="A171" s="9">
        <f>+'01-2022'!A171</f>
        <v>160</v>
      </c>
      <c r="B171" s="22" t="str">
        <f>+'01-2022'!B171</f>
        <v>NOVA AURORA</v>
      </c>
      <c r="C171" s="26">
        <f>+IF(ISERROR(('01-2022'!C171+'02-2022'!C171+'03-2022'!C171+'04-2022'!C171+'05-2022'!C171+'06-2022'!C171+'07-2022'!C171+'08-2022'!C171+'09-2022'!C171+'10-2022'!C171+'11-2022'!C171+'12-2022'!C171)/COUNTA('01-2022'!C171,'02-2022'!C171,'03-2022'!C171,'04-2022'!C171,'05-2022'!C171,'06-2022'!C171,'07-2022'!C171,'08-2022'!C171,'09-2022'!C171,'10-2022'!C171,'11-2022'!C171,'12-2022'!C171)),"",('01-2022'!C171+'02-2022'!C171+'03-2022'!C171+'04-2022'!C171+'05-2022'!C171+'06-2022'!C171+'07-2022'!C171+'08-2022'!C171+'09-2022'!C171+'10-2022'!C171+'11-2022'!C171+'12-2022'!C171)/COUNTA('01-2022'!C171,'02-2022'!C171,'03-2022'!C171,'04-2022'!C171,'05-2022'!C171,'06-2022'!C171,'07-2022'!C171,'08-2022'!C171,'09-2022'!C171,'10-2022'!C171,'11-2022'!C171,'12-2022'!C171))</f>
        <v>0.098575713106042</v>
      </c>
      <c r="D171" s="23">
        <f>+'01-2022'!D171+'02-2022'!D171+'03-2022'!D171+'04-2022'!D171+'05-2022'!D171+'06-2022'!D171+'07-2022'!D171+'08-2022'!D171+'09-2022'!D171+'10-2022'!D171+'11-2022'!D171+'12-2022'!D171</f>
        <v>18439.199999999997</v>
      </c>
      <c r="E171" s="23">
        <f>+'01-2022'!E171+'02-2022'!E171+'03-2022'!E171+'04-2022'!E171+'05-2022'!E171+'06-2022'!E171+'07-2022'!E171+'08-2022'!E171+'09-2022'!E171+'10-2022'!E171+'11-2022'!E171+'12-2022'!E171</f>
        <v>3523.08</v>
      </c>
      <c r="F171" s="23">
        <f>+'01-2022'!F171+'02-2022'!F171+'03-2022'!F171+'04-2022'!F171+'05-2022'!F171+'06-2022'!F171+'07-2022'!F171+'08-2022'!F171+'09-2022'!F171+'10-2022'!F171+'11-2022'!F171+'12-2022'!F171</f>
        <v>14916.119999999999</v>
      </c>
      <c r="G171" s="23">
        <f>+'01-2022'!G171+'02-2022'!G171+'03-2022'!G171+'04-2022'!G171+'05-2022'!G171+'06-2022'!G171+'07-2022'!G171+'08-2022'!G171+'09-2022'!G171+'10-2022'!G171+'11-2022'!G171+'12-2022'!G171</f>
        <v>6790.12</v>
      </c>
      <c r="H171" s="23">
        <f>+'01-2022'!H171+'02-2022'!H171+'03-2022'!H171+'04-2022'!H171+'05-2022'!H171+'06-2022'!H171+'07-2022'!H171+'08-2022'!H171+'09-2022'!H171+'10-2022'!H171+'11-2022'!H171+'12-2022'!H171</f>
        <v>1358.0300000000002</v>
      </c>
      <c r="I171" s="23">
        <f>+'01-2022'!I171+'02-2022'!I171+'03-2022'!I171+'04-2022'!I171+'05-2022'!I171+'06-2022'!I171+'07-2022'!I171+'08-2022'!I171+'09-2022'!I171+'10-2022'!I171+'11-2022'!I171+'12-2022'!I171</f>
        <v>54.32</v>
      </c>
      <c r="J171" s="23">
        <f>+'01-2022'!J171+'02-2022'!J171+'03-2022'!J171+'04-2022'!J171+'05-2022'!J171+'06-2022'!J171+'07-2022'!J171+'08-2022'!J171+'09-2022'!J171+'10-2022'!J171+'11-2022'!J171+'12-2022'!J171</f>
        <v>5377.77</v>
      </c>
      <c r="K171" s="23">
        <f>+'01-2022'!K171+'02-2022'!K171+'03-2022'!K171+'04-2022'!K171+'05-2022'!K171+'06-2022'!K171+'07-2022'!K171+'08-2022'!K171+'09-2022'!K171+'10-2022'!K171+'11-2022'!K171+'12-2022'!K171</f>
        <v>823444.44</v>
      </c>
      <c r="L171" s="23">
        <f>+'01-2022'!L171+'02-2022'!L171+'03-2022'!L171+'04-2022'!L171+'05-2022'!L171+'06-2022'!L171+'07-2022'!L171+'08-2022'!L171+'09-2022'!L171+'10-2022'!L171+'11-2022'!L171+'12-2022'!L171</f>
        <v>174625.09</v>
      </c>
      <c r="M171" s="23">
        <f>+'01-2022'!M171+'02-2022'!M171+'03-2022'!M171+'04-2022'!M171+'05-2022'!M171+'06-2022'!M171+'07-2022'!M171+'08-2022'!M171+'09-2022'!M171+'10-2022'!M171+'11-2022'!M171+'12-2022'!M171</f>
        <v>648819.35</v>
      </c>
      <c r="N171" s="31">
        <f t="shared" si="2"/>
        <v>669113.24</v>
      </c>
    </row>
    <row r="172" spans="1:14" ht="12.75">
      <c r="A172" s="9">
        <f>+'01-2022'!A172</f>
        <v>161</v>
      </c>
      <c r="B172" s="22" t="str">
        <f>+'01-2022'!B172</f>
        <v>NOVA CRIXAS</v>
      </c>
      <c r="C172" s="26">
        <f>+IF(ISERROR(('01-2022'!C172+'02-2022'!C172+'03-2022'!C172+'04-2022'!C172+'05-2022'!C172+'06-2022'!C172+'07-2022'!C172+'08-2022'!C172+'09-2022'!C172+'10-2022'!C172+'11-2022'!C172+'12-2022'!C172)/COUNTA('01-2022'!C172,'02-2022'!C172,'03-2022'!C172,'04-2022'!C172,'05-2022'!C172,'06-2022'!C172,'07-2022'!C172,'08-2022'!C172,'09-2022'!C172,'10-2022'!C172,'11-2022'!C172,'12-2022'!C172)),"",('01-2022'!C172+'02-2022'!C172+'03-2022'!C172+'04-2022'!C172+'05-2022'!C172+'06-2022'!C172+'07-2022'!C172+'08-2022'!C172+'09-2022'!C172+'10-2022'!C172+'11-2022'!C172+'12-2022'!C172)/COUNTA('01-2022'!C172,'02-2022'!C172,'03-2022'!C172,'04-2022'!C172,'05-2022'!C172,'06-2022'!C172,'07-2022'!C172,'08-2022'!C172,'09-2022'!C172,'10-2022'!C172,'11-2022'!C172,'12-2022'!C172))</f>
        <v>0.33515337562941</v>
      </c>
      <c r="D172" s="23">
        <f>+'01-2022'!D172+'02-2022'!D172+'03-2022'!D172+'04-2022'!D172+'05-2022'!D172+'06-2022'!D172+'07-2022'!D172+'08-2022'!D172+'09-2022'!D172+'10-2022'!D172+'11-2022'!D172+'12-2022'!D172</f>
        <v>100654.45</v>
      </c>
      <c r="E172" s="23">
        <f>+'01-2022'!E172+'02-2022'!E172+'03-2022'!E172+'04-2022'!E172+'05-2022'!E172+'06-2022'!E172+'07-2022'!E172+'08-2022'!E172+'09-2022'!E172+'10-2022'!E172+'11-2022'!E172+'12-2022'!E172</f>
        <v>20517.55</v>
      </c>
      <c r="F172" s="23">
        <f>+'01-2022'!F172+'02-2022'!F172+'03-2022'!F172+'04-2022'!F172+'05-2022'!F172+'06-2022'!F172+'07-2022'!F172+'08-2022'!F172+'09-2022'!F172+'10-2022'!F172+'11-2022'!F172+'12-2022'!F172</f>
        <v>80136.9</v>
      </c>
      <c r="G172" s="23">
        <f>+'01-2022'!G172+'02-2022'!G172+'03-2022'!G172+'04-2022'!G172+'05-2022'!G172+'06-2022'!G172+'07-2022'!G172+'08-2022'!G172+'09-2022'!G172+'10-2022'!G172+'11-2022'!G172+'12-2022'!G172</f>
        <v>23086.129999999997</v>
      </c>
      <c r="H172" s="23">
        <f>+'01-2022'!H172+'02-2022'!H172+'03-2022'!H172+'04-2022'!H172+'05-2022'!H172+'06-2022'!H172+'07-2022'!H172+'08-2022'!H172+'09-2022'!H172+'10-2022'!H172+'11-2022'!H172+'12-2022'!H172</f>
        <v>4617.23</v>
      </c>
      <c r="I172" s="23">
        <f>+'01-2022'!I172+'02-2022'!I172+'03-2022'!I172+'04-2022'!I172+'05-2022'!I172+'06-2022'!I172+'07-2022'!I172+'08-2022'!I172+'09-2022'!I172+'10-2022'!I172+'11-2022'!I172+'12-2022'!I172</f>
        <v>184.69</v>
      </c>
      <c r="J172" s="23">
        <f>+'01-2022'!J172+'02-2022'!J172+'03-2022'!J172+'04-2022'!J172+'05-2022'!J172+'06-2022'!J172+'07-2022'!J172+'08-2022'!J172+'09-2022'!J172+'10-2022'!J172+'11-2022'!J172+'12-2022'!J172</f>
        <v>18284.21</v>
      </c>
      <c r="K172" s="23">
        <f>+'01-2022'!K172+'02-2022'!K172+'03-2022'!K172+'04-2022'!K172+'05-2022'!K172+'06-2022'!K172+'07-2022'!K172+'08-2022'!K172+'09-2022'!K172+'10-2022'!K172+'11-2022'!K172+'12-2022'!K172</f>
        <v>2796554.35</v>
      </c>
      <c r="L172" s="23">
        <f>+'01-2022'!L172+'02-2022'!L172+'03-2022'!L172+'04-2022'!L172+'05-2022'!L172+'06-2022'!L172+'07-2022'!L172+'08-2022'!L172+'09-2022'!L172+'10-2022'!L172+'11-2022'!L172+'12-2022'!L172</f>
        <v>590748.62</v>
      </c>
      <c r="M172" s="23">
        <f>+'01-2022'!M172+'02-2022'!M172+'03-2022'!M172+'04-2022'!M172+'05-2022'!M172+'06-2022'!M172+'07-2022'!M172+'08-2022'!M172+'09-2022'!M172+'10-2022'!M172+'11-2022'!M172+'12-2022'!M172</f>
        <v>2205805.73</v>
      </c>
      <c r="N172" s="31">
        <f t="shared" si="2"/>
        <v>2304226.84</v>
      </c>
    </row>
    <row r="173" spans="1:14" ht="12.75">
      <c r="A173" s="9">
        <f>+'01-2022'!A173</f>
        <v>162</v>
      </c>
      <c r="B173" s="22" t="str">
        <f>+'01-2022'!B173</f>
        <v>NOVA GLORIA</v>
      </c>
      <c r="C173" s="26">
        <f>+IF(ISERROR(('01-2022'!C173+'02-2022'!C173+'03-2022'!C173+'04-2022'!C173+'05-2022'!C173+'06-2022'!C173+'07-2022'!C173+'08-2022'!C173+'09-2022'!C173+'10-2022'!C173+'11-2022'!C173+'12-2022'!C173)/COUNTA('01-2022'!C173,'02-2022'!C173,'03-2022'!C173,'04-2022'!C173,'05-2022'!C173,'06-2022'!C173,'07-2022'!C173,'08-2022'!C173,'09-2022'!C173,'10-2022'!C173,'11-2022'!C173,'12-2022'!C173)),"",('01-2022'!C173+'02-2022'!C173+'03-2022'!C173+'04-2022'!C173+'05-2022'!C173+'06-2022'!C173+'07-2022'!C173+'08-2022'!C173+'09-2022'!C173+'10-2022'!C173+'11-2022'!C173+'12-2022'!C173)/COUNTA('01-2022'!C173,'02-2022'!C173,'03-2022'!C173,'04-2022'!C173,'05-2022'!C173,'06-2022'!C173,'07-2022'!C173,'08-2022'!C173,'09-2022'!C173,'10-2022'!C173,'11-2022'!C173,'12-2022'!C173))</f>
        <v>0.083296738881445</v>
      </c>
      <c r="D173" s="23">
        <f>+'01-2022'!D173+'02-2022'!D173+'03-2022'!D173+'04-2022'!D173+'05-2022'!D173+'06-2022'!D173+'07-2022'!D173+'08-2022'!D173+'09-2022'!D173+'10-2022'!D173+'11-2022'!D173+'12-2022'!D173</f>
        <v>56627.619999999995</v>
      </c>
      <c r="E173" s="23">
        <f>+'01-2022'!E173+'02-2022'!E173+'03-2022'!E173+'04-2022'!E173+'05-2022'!E173+'06-2022'!E173+'07-2022'!E173+'08-2022'!E173+'09-2022'!E173+'10-2022'!E173+'11-2022'!E173+'12-2022'!E173</f>
        <v>11063.720000000001</v>
      </c>
      <c r="F173" s="23">
        <f>+'01-2022'!F173+'02-2022'!F173+'03-2022'!F173+'04-2022'!F173+'05-2022'!F173+'06-2022'!F173+'07-2022'!F173+'08-2022'!F173+'09-2022'!F173+'10-2022'!F173+'11-2022'!F173+'12-2022'!F173</f>
        <v>45563.9</v>
      </c>
      <c r="G173" s="23">
        <f>+'01-2022'!G173+'02-2022'!G173+'03-2022'!G173+'04-2022'!G173+'05-2022'!G173+'06-2022'!G173+'07-2022'!G173+'08-2022'!G173+'09-2022'!G173+'10-2022'!G173+'11-2022'!G173+'12-2022'!G173</f>
        <v>5737.66</v>
      </c>
      <c r="H173" s="23">
        <f>+'01-2022'!H173+'02-2022'!H173+'03-2022'!H173+'04-2022'!H173+'05-2022'!H173+'06-2022'!H173+'07-2022'!H173+'08-2022'!H173+'09-2022'!H173+'10-2022'!H173+'11-2022'!H173+'12-2022'!H173</f>
        <v>1147.53</v>
      </c>
      <c r="I173" s="23">
        <f>+'01-2022'!I173+'02-2022'!I173+'03-2022'!I173+'04-2022'!I173+'05-2022'!I173+'06-2022'!I173+'07-2022'!I173+'08-2022'!I173+'09-2022'!I173+'10-2022'!I173+'11-2022'!I173+'12-2022'!I173</f>
        <v>45.9</v>
      </c>
      <c r="J173" s="23">
        <f>+'01-2022'!J173+'02-2022'!J173+'03-2022'!J173+'04-2022'!J173+'05-2022'!J173+'06-2022'!J173+'07-2022'!J173+'08-2022'!J173+'09-2022'!J173+'10-2022'!J173+'11-2022'!J173+'12-2022'!J173</f>
        <v>4544.23</v>
      </c>
      <c r="K173" s="23">
        <f>+'01-2022'!K173+'02-2022'!K173+'03-2022'!K173+'04-2022'!K173+'05-2022'!K173+'06-2022'!K173+'07-2022'!K173+'08-2022'!K173+'09-2022'!K173+'10-2022'!K173+'11-2022'!K173+'12-2022'!K173</f>
        <v>695871.06</v>
      </c>
      <c r="L173" s="23">
        <f>+'01-2022'!L173+'02-2022'!L173+'03-2022'!L173+'04-2022'!L173+'05-2022'!L173+'06-2022'!L173+'07-2022'!L173+'08-2022'!L173+'09-2022'!L173+'10-2022'!L173+'11-2022'!L173+'12-2022'!L173</f>
        <v>147614.08000000002</v>
      </c>
      <c r="M173" s="23">
        <f>+'01-2022'!M173+'02-2022'!M173+'03-2022'!M173+'04-2022'!M173+'05-2022'!M173+'06-2022'!M173+'07-2022'!M173+'08-2022'!M173+'09-2022'!M173+'10-2022'!M173+'11-2022'!M173+'12-2022'!M173</f>
        <v>548256.98</v>
      </c>
      <c r="N173" s="31">
        <f t="shared" si="2"/>
        <v>598365.11</v>
      </c>
    </row>
    <row r="174" spans="1:14" ht="12.75">
      <c r="A174" s="9">
        <f>+'01-2022'!A174</f>
        <v>163</v>
      </c>
      <c r="B174" s="22" t="str">
        <f>+'01-2022'!B174</f>
        <v>NOVA IGUACU DE GOIAS</v>
      </c>
      <c r="C174" s="26">
        <f>+IF(ISERROR(('01-2022'!C174+'02-2022'!C174+'03-2022'!C174+'04-2022'!C174+'05-2022'!C174+'06-2022'!C174+'07-2022'!C174+'08-2022'!C174+'09-2022'!C174+'10-2022'!C174+'11-2022'!C174+'12-2022'!C174)/COUNTA('01-2022'!C174,'02-2022'!C174,'03-2022'!C174,'04-2022'!C174,'05-2022'!C174,'06-2022'!C174,'07-2022'!C174,'08-2022'!C174,'09-2022'!C174,'10-2022'!C174,'11-2022'!C174,'12-2022'!C174)),"",('01-2022'!C174+'02-2022'!C174+'03-2022'!C174+'04-2022'!C174+'05-2022'!C174+'06-2022'!C174+'07-2022'!C174+'08-2022'!C174+'09-2022'!C174+'10-2022'!C174+'11-2022'!C174+'12-2022'!C174)/COUNTA('01-2022'!C174,'02-2022'!C174,'03-2022'!C174,'04-2022'!C174,'05-2022'!C174,'06-2022'!C174,'07-2022'!C174,'08-2022'!C174,'09-2022'!C174,'10-2022'!C174,'11-2022'!C174,'12-2022'!C174))</f>
        <v>0.057829468821281</v>
      </c>
      <c r="D174" s="23">
        <f>+'01-2022'!D174+'02-2022'!D174+'03-2022'!D174+'04-2022'!D174+'05-2022'!D174+'06-2022'!D174+'07-2022'!D174+'08-2022'!D174+'09-2022'!D174+'10-2022'!D174+'11-2022'!D174+'12-2022'!D174</f>
        <v>17562.39</v>
      </c>
      <c r="E174" s="23">
        <f>+'01-2022'!E174+'02-2022'!E174+'03-2022'!E174+'04-2022'!E174+'05-2022'!E174+'06-2022'!E174+'07-2022'!E174+'08-2022'!E174+'09-2022'!E174+'10-2022'!E174+'11-2022'!E174+'12-2022'!E174</f>
        <v>3278.7599999999998</v>
      </c>
      <c r="F174" s="23">
        <f>+'01-2022'!F174+'02-2022'!F174+'03-2022'!F174+'04-2022'!F174+'05-2022'!F174+'06-2022'!F174+'07-2022'!F174+'08-2022'!F174+'09-2022'!F174+'10-2022'!F174+'11-2022'!F174+'12-2022'!F174</f>
        <v>14283.630000000001</v>
      </c>
      <c r="G174" s="23">
        <f>+'01-2022'!G174+'02-2022'!G174+'03-2022'!G174+'04-2022'!G174+'05-2022'!G174+'06-2022'!G174+'07-2022'!G174+'08-2022'!G174+'09-2022'!G174+'10-2022'!G174+'11-2022'!G174+'12-2022'!G174</f>
        <v>3983.42</v>
      </c>
      <c r="H174" s="23">
        <f>+'01-2022'!H174+'02-2022'!H174+'03-2022'!H174+'04-2022'!H174+'05-2022'!H174+'06-2022'!H174+'07-2022'!H174+'08-2022'!H174+'09-2022'!H174+'10-2022'!H174+'11-2022'!H174+'12-2022'!H174</f>
        <v>796.69</v>
      </c>
      <c r="I174" s="23">
        <f>+'01-2022'!I174+'02-2022'!I174+'03-2022'!I174+'04-2022'!I174+'05-2022'!I174+'06-2022'!I174+'07-2022'!I174+'08-2022'!I174+'09-2022'!I174+'10-2022'!I174+'11-2022'!I174+'12-2022'!I174</f>
        <v>31.87</v>
      </c>
      <c r="J174" s="23">
        <f>+'01-2022'!J174+'02-2022'!J174+'03-2022'!J174+'04-2022'!J174+'05-2022'!J174+'06-2022'!J174+'07-2022'!J174+'08-2022'!J174+'09-2022'!J174+'10-2022'!J174+'11-2022'!J174+'12-2022'!J174</f>
        <v>3154.8599999999997</v>
      </c>
      <c r="K174" s="23">
        <f>+'01-2022'!K174+'02-2022'!K174+'03-2022'!K174+'04-2022'!K174+'05-2022'!K174+'06-2022'!K174+'07-2022'!K174+'08-2022'!K174+'09-2022'!K174+'10-2022'!K174+'11-2022'!K174+'12-2022'!K174</f>
        <v>482464.11</v>
      </c>
      <c r="L174" s="23">
        <f>+'01-2022'!L174+'02-2022'!L174+'03-2022'!L174+'04-2022'!L174+'05-2022'!L174+'06-2022'!L174+'07-2022'!L174+'08-2022'!L174+'09-2022'!L174+'10-2022'!L174+'11-2022'!L174+'12-2022'!L174</f>
        <v>101864.05</v>
      </c>
      <c r="M174" s="23">
        <f>+'01-2022'!M174+'02-2022'!M174+'03-2022'!M174+'04-2022'!M174+'05-2022'!M174+'06-2022'!M174+'07-2022'!M174+'08-2022'!M174+'09-2022'!M174+'10-2022'!M174+'11-2022'!M174+'12-2022'!M174</f>
        <v>380600.06</v>
      </c>
      <c r="N174" s="31">
        <f t="shared" si="2"/>
        <v>398038.55</v>
      </c>
    </row>
    <row r="175" spans="1:14" ht="12.75">
      <c r="A175" s="9">
        <f>+'01-2022'!A175</f>
        <v>164</v>
      </c>
      <c r="B175" s="22" t="str">
        <f>+'01-2022'!B175</f>
        <v>NOVA ROMA</v>
      </c>
      <c r="C175" s="26">
        <f>+IF(ISERROR(('01-2022'!C175+'02-2022'!C175+'03-2022'!C175+'04-2022'!C175+'05-2022'!C175+'06-2022'!C175+'07-2022'!C175+'08-2022'!C175+'09-2022'!C175+'10-2022'!C175+'11-2022'!C175+'12-2022'!C175)/COUNTA('01-2022'!C175,'02-2022'!C175,'03-2022'!C175,'04-2022'!C175,'05-2022'!C175,'06-2022'!C175,'07-2022'!C175,'08-2022'!C175,'09-2022'!C175,'10-2022'!C175,'11-2022'!C175,'12-2022'!C175)),"",('01-2022'!C175+'02-2022'!C175+'03-2022'!C175+'04-2022'!C175+'05-2022'!C175+'06-2022'!C175+'07-2022'!C175+'08-2022'!C175+'09-2022'!C175+'10-2022'!C175+'11-2022'!C175+'12-2022'!C175)/COUNTA('01-2022'!C175,'02-2022'!C175,'03-2022'!C175,'04-2022'!C175,'05-2022'!C175,'06-2022'!C175,'07-2022'!C175,'08-2022'!C175,'09-2022'!C175,'10-2022'!C175,'11-2022'!C175,'12-2022'!C175))</f>
        <v>0.109198737366299</v>
      </c>
      <c r="D175" s="23">
        <f>+'01-2022'!D175+'02-2022'!D175+'03-2022'!D175+'04-2022'!D175+'05-2022'!D175+'06-2022'!D175+'07-2022'!D175+'08-2022'!D175+'09-2022'!D175+'10-2022'!D175+'11-2022'!D175+'12-2022'!D175</f>
        <v>16056.759999999998</v>
      </c>
      <c r="E175" s="23">
        <f>+'01-2022'!E175+'02-2022'!E175+'03-2022'!E175+'04-2022'!E175+'05-2022'!E175+'06-2022'!E175+'07-2022'!E175+'08-2022'!E175+'09-2022'!E175+'10-2022'!E175+'11-2022'!E175+'12-2022'!E175</f>
        <v>3146.8100000000004</v>
      </c>
      <c r="F175" s="23">
        <f>+'01-2022'!F175+'02-2022'!F175+'03-2022'!F175+'04-2022'!F175+'05-2022'!F175+'06-2022'!F175+'07-2022'!F175+'08-2022'!F175+'09-2022'!F175+'10-2022'!F175+'11-2022'!F175+'12-2022'!F175</f>
        <v>12909.95</v>
      </c>
      <c r="G175" s="23">
        <f>+'01-2022'!G175+'02-2022'!G175+'03-2022'!G175+'04-2022'!G175+'05-2022'!G175+'06-2022'!G175+'07-2022'!G175+'08-2022'!G175+'09-2022'!G175+'10-2022'!G175+'11-2022'!G175+'12-2022'!G175</f>
        <v>7521.860000000001</v>
      </c>
      <c r="H175" s="23">
        <f>+'01-2022'!H175+'02-2022'!H175+'03-2022'!H175+'04-2022'!H175+'05-2022'!H175+'06-2022'!H175+'07-2022'!H175+'08-2022'!H175+'09-2022'!H175+'10-2022'!H175+'11-2022'!H175+'12-2022'!H175</f>
        <v>1504.37</v>
      </c>
      <c r="I175" s="23">
        <f>+'01-2022'!I175+'02-2022'!I175+'03-2022'!I175+'04-2022'!I175+'05-2022'!I175+'06-2022'!I175+'07-2022'!I175+'08-2022'!I175+'09-2022'!I175+'10-2022'!I175+'11-2022'!I175+'12-2022'!I175</f>
        <v>60.18</v>
      </c>
      <c r="J175" s="23">
        <f>+'01-2022'!J175+'02-2022'!J175+'03-2022'!J175+'04-2022'!J175+'05-2022'!J175+'06-2022'!J175+'07-2022'!J175+'08-2022'!J175+'09-2022'!J175+'10-2022'!J175+'11-2022'!J175+'12-2022'!J175</f>
        <v>5957.3099999999995</v>
      </c>
      <c r="K175" s="23">
        <f>+'01-2022'!K175+'02-2022'!K175+'03-2022'!K175+'04-2022'!K175+'05-2022'!K175+'06-2022'!K175+'07-2022'!K175+'08-2022'!K175+'09-2022'!K175+'10-2022'!K175+'11-2022'!K175+'12-2022'!K175</f>
        <v>911568.1</v>
      </c>
      <c r="L175" s="23">
        <f>+'01-2022'!L175+'02-2022'!L175+'03-2022'!L175+'04-2022'!L175+'05-2022'!L175+'06-2022'!L175+'07-2022'!L175+'08-2022'!L175+'09-2022'!L175+'10-2022'!L175+'11-2022'!L175+'12-2022'!L175</f>
        <v>192858.95</v>
      </c>
      <c r="M175" s="23">
        <f>+'01-2022'!M175+'02-2022'!M175+'03-2022'!M175+'04-2022'!M175+'05-2022'!M175+'06-2022'!M175+'07-2022'!M175+'08-2022'!M175+'09-2022'!M175+'10-2022'!M175+'11-2022'!M175+'12-2022'!M175</f>
        <v>718709.15</v>
      </c>
      <c r="N175" s="31">
        <f t="shared" si="2"/>
        <v>737576.41</v>
      </c>
    </row>
    <row r="176" spans="1:14" ht="12.75">
      <c r="A176" s="9">
        <f>+'01-2022'!A176</f>
        <v>165</v>
      </c>
      <c r="B176" s="22" t="str">
        <f>+'01-2022'!B176</f>
        <v>NOVA VENEZA</v>
      </c>
      <c r="C176" s="26">
        <f>+IF(ISERROR(('01-2022'!C176+'02-2022'!C176+'03-2022'!C176+'04-2022'!C176+'05-2022'!C176+'06-2022'!C176+'07-2022'!C176+'08-2022'!C176+'09-2022'!C176+'10-2022'!C176+'11-2022'!C176+'12-2022'!C176)/COUNTA('01-2022'!C176,'02-2022'!C176,'03-2022'!C176,'04-2022'!C176,'05-2022'!C176,'06-2022'!C176,'07-2022'!C176,'08-2022'!C176,'09-2022'!C176,'10-2022'!C176,'11-2022'!C176,'12-2022'!C176)),"",('01-2022'!C176+'02-2022'!C176+'03-2022'!C176+'04-2022'!C176+'05-2022'!C176+'06-2022'!C176+'07-2022'!C176+'08-2022'!C176+'09-2022'!C176+'10-2022'!C176+'11-2022'!C176+'12-2022'!C176)/COUNTA('01-2022'!C176,'02-2022'!C176,'03-2022'!C176,'04-2022'!C176,'05-2022'!C176,'06-2022'!C176,'07-2022'!C176,'08-2022'!C176,'09-2022'!C176,'10-2022'!C176,'11-2022'!C176,'12-2022'!C176))</f>
        <v>0.109439985852144</v>
      </c>
      <c r="D176" s="23">
        <f>+'01-2022'!D176+'02-2022'!D176+'03-2022'!D176+'04-2022'!D176+'05-2022'!D176+'06-2022'!D176+'07-2022'!D176+'08-2022'!D176+'09-2022'!D176+'10-2022'!D176+'11-2022'!D176+'12-2022'!D176</f>
        <v>71765.57</v>
      </c>
      <c r="E176" s="23">
        <f>+'01-2022'!E176+'02-2022'!E176+'03-2022'!E176+'04-2022'!E176+'05-2022'!E176+'06-2022'!E176+'07-2022'!E176+'08-2022'!E176+'09-2022'!E176+'10-2022'!E176+'11-2022'!E176+'12-2022'!E176</f>
        <v>14192.48</v>
      </c>
      <c r="F176" s="23">
        <f>+'01-2022'!F176+'02-2022'!F176+'03-2022'!F176+'04-2022'!F176+'05-2022'!F176+'06-2022'!F176+'07-2022'!F176+'08-2022'!F176+'09-2022'!F176+'10-2022'!F176+'11-2022'!F176+'12-2022'!F176</f>
        <v>57573.09</v>
      </c>
      <c r="G176" s="23">
        <f>+'01-2022'!G176+'02-2022'!G176+'03-2022'!G176+'04-2022'!G176+'05-2022'!G176+'06-2022'!G176+'07-2022'!G176+'08-2022'!G176+'09-2022'!G176+'10-2022'!G176+'11-2022'!G176+'12-2022'!G176</f>
        <v>7538.49</v>
      </c>
      <c r="H176" s="23">
        <f>+'01-2022'!H176+'02-2022'!H176+'03-2022'!H176+'04-2022'!H176+'05-2022'!H176+'06-2022'!H176+'07-2022'!H176+'08-2022'!H176+'09-2022'!H176+'10-2022'!H176+'11-2022'!H176+'12-2022'!H176</f>
        <v>1507.7</v>
      </c>
      <c r="I176" s="23">
        <f>+'01-2022'!I176+'02-2022'!I176+'03-2022'!I176+'04-2022'!I176+'05-2022'!I176+'06-2022'!I176+'07-2022'!I176+'08-2022'!I176+'09-2022'!I176+'10-2022'!I176+'11-2022'!I176+'12-2022'!I176</f>
        <v>60.31</v>
      </c>
      <c r="J176" s="23">
        <f>+'01-2022'!J176+'02-2022'!J176+'03-2022'!J176+'04-2022'!J176+'05-2022'!J176+'06-2022'!J176+'07-2022'!J176+'08-2022'!J176+'09-2022'!J176+'10-2022'!J176+'11-2022'!J176+'12-2022'!J176</f>
        <v>5970.48</v>
      </c>
      <c r="K176" s="23">
        <f>+'01-2022'!K176+'02-2022'!K176+'03-2022'!K176+'04-2022'!K176+'05-2022'!K176+'06-2022'!K176+'07-2022'!K176+'08-2022'!K176+'09-2022'!K176+'10-2022'!K176+'11-2022'!K176+'12-2022'!K176</f>
        <v>910701.2</v>
      </c>
      <c r="L176" s="23">
        <f>+'01-2022'!L176+'02-2022'!L176+'03-2022'!L176+'04-2022'!L176+'05-2022'!L176+'06-2022'!L176+'07-2022'!L176+'08-2022'!L176+'09-2022'!L176+'10-2022'!L176+'11-2022'!L176+'12-2022'!L176</f>
        <v>190545.81</v>
      </c>
      <c r="M176" s="23">
        <f>+'01-2022'!M176+'02-2022'!M176+'03-2022'!M176+'04-2022'!M176+'05-2022'!M176+'06-2022'!M176+'07-2022'!M176+'08-2022'!M176+'09-2022'!M176+'10-2022'!M176+'11-2022'!M176+'12-2022'!M176</f>
        <v>720155.39</v>
      </c>
      <c r="N176" s="31">
        <f t="shared" si="2"/>
        <v>783698.96</v>
      </c>
    </row>
    <row r="177" spans="1:14" ht="12.75">
      <c r="A177" s="9">
        <f>+'01-2022'!A177</f>
        <v>166</v>
      </c>
      <c r="B177" s="22" t="str">
        <f>+'01-2022'!B177</f>
        <v>NOVO BRASIL</v>
      </c>
      <c r="C177" s="26">
        <f>+IF(ISERROR(('01-2022'!C177+'02-2022'!C177+'03-2022'!C177+'04-2022'!C177+'05-2022'!C177+'06-2022'!C177+'07-2022'!C177+'08-2022'!C177+'09-2022'!C177+'10-2022'!C177+'11-2022'!C177+'12-2022'!C177)/COUNTA('01-2022'!C177,'02-2022'!C177,'03-2022'!C177,'04-2022'!C177,'05-2022'!C177,'06-2022'!C177,'07-2022'!C177,'08-2022'!C177,'09-2022'!C177,'10-2022'!C177,'11-2022'!C177,'12-2022'!C177)),"",('01-2022'!C177+'02-2022'!C177+'03-2022'!C177+'04-2022'!C177+'05-2022'!C177+'06-2022'!C177+'07-2022'!C177+'08-2022'!C177+'09-2022'!C177+'10-2022'!C177+'11-2022'!C177+'12-2022'!C177)/COUNTA('01-2022'!C177,'02-2022'!C177,'03-2022'!C177,'04-2022'!C177,'05-2022'!C177,'06-2022'!C177,'07-2022'!C177,'08-2022'!C177,'09-2022'!C177,'10-2022'!C177,'11-2022'!C177,'12-2022'!C177))</f>
        <v>0.07823477154543</v>
      </c>
      <c r="D177" s="23">
        <f>+'01-2022'!D177+'02-2022'!D177+'03-2022'!D177+'04-2022'!D177+'05-2022'!D177+'06-2022'!D177+'07-2022'!D177+'08-2022'!D177+'09-2022'!D177+'10-2022'!D177+'11-2022'!D177+'12-2022'!D177</f>
        <v>27146.739999999998</v>
      </c>
      <c r="E177" s="23">
        <f>+'01-2022'!E177+'02-2022'!E177+'03-2022'!E177+'04-2022'!E177+'05-2022'!E177+'06-2022'!E177+'07-2022'!E177+'08-2022'!E177+'09-2022'!E177+'10-2022'!E177+'11-2022'!E177+'12-2022'!E177</f>
        <v>5870.48</v>
      </c>
      <c r="F177" s="23">
        <f>+'01-2022'!F177+'02-2022'!F177+'03-2022'!F177+'04-2022'!F177+'05-2022'!F177+'06-2022'!F177+'07-2022'!F177+'08-2022'!F177+'09-2022'!F177+'10-2022'!F177+'11-2022'!F177+'12-2022'!F177</f>
        <v>21276.260000000002</v>
      </c>
      <c r="G177" s="23">
        <f>+'01-2022'!G177+'02-2022'!G177+'03-2022'!G177+'04-2022'!G177+'05-2022'!G177+'06-2022'!G177+'07-2022'!G177+'08-2022'!G177+'09-2022'!G177+'10-2022'!G177+'11-2022'!G177+'12-2022'!G177</f>
        <v>5388.99</v>
      </c>
      <c r="H177" s="23">
        <f>+'01-2022'!H177+'02-2022'!H177+'03-2022'!H177+'04-2022'!H177+'05-2022'!H177+'06-2022'!H177+'07-2022'!H177+'08-2022'!H177+'09-2022'!H177+'10-2022'!H177+'11-2022'!H177+'12-2022'!H177</f>
        <v>1077.8</v>
      </c>
      <c r="I177" s="23">
        <f>+'01-2022'!I177+'02-2022'!I177+'03-2022'!I177+'04-2022'!I177+'05-2022'!I177+'06-2022'!I177+'07-2022'!I177+'08-2022'!I177+'09-2022'!I177+'10-2022'!I177+'11-2022'!I177+'12-2022'!I177</f>
        <v>43.11</v>
      </c>
      <c r="J177" s="23">
        <f>+'01-2022'!J177+'02-2022'!J177+'03-2022'!J177+'04-2022'!J177+'05-2022'!J177+'06-2022'!J177+'07-2022'!J177+'08-2022'!J177+'09-2022'!J177+'10-2022'!J177+'11-2022'!J177+'12-2022'!J177</f>
        <v>4268.08</v>
      </c>
      <c r="K177" s="23">
        <f>+'01-2022'!K177+'02-2022'!K177+'03-2022'!K177+'04-2022'!K177+'05-2022'!K177+'06-2022'!K177+'07-2022'!K177+'08-2022'!K177+'09-2022'!K177+'10-2022'!K177+'11-2022'!K177+'12-2022'!K177</f>
        <v>652958.5800000001</v>
      </c>
      <c r="L177" s="23">
        <f>+'01-2022'!L177+'02-2022'!L177+'03-2022'!L177+'04-2022'!L177+'05-2022'!L177+'06-2022'!L177+'07-2022'!L177+'08-2022'!L177+'09-2022'!L177+'10-2022'!L177+'11-2022'!L177+'12-2022'!L177</f>
        <v>138050.14</v>
      </c>
      <c r="M177" s="23">
        <f>+'01-2022'!M177+'02-2022'!M177+'03-2022'!M177+'04-2022'!M177+'05-2022'!M177+'06-2022'!M177+'07-2022'!M177+'08-2022'!M177+'09-2022'!M177+'10-2022'!M177+'11-2022'!M177+'12-2022'!M177</f>
        <v>514908.43999999994</v>
      </c>
      <c r="N177" s="31">
        <f t="shared" si="2"/>
        <v>540452.7799999999</v>
      </c>
    </row>
    <row r="178" spans="1:14" ht="12.75">
      <c r="A178" s="9">
        <f>+'01-2022'!A178</f>
        <v>167</v>
      </c>
      <c r="B178" s="22" t="str">
        <f>+'01-2022'!B178</f>
        <v>NOVO GAMA</v>
      </c>
      <c r="C178" s="26">
        <f>+IF(ISERROR(('01-2022'!C178+'02-2022'!C178+'03-2022'!C178+'04-2022'!C178+'05-2022'!C178+'06-2022'!C178+'07-2022'!C178+'08-2022'!C178+'09-2022'!C178+'10-2022'!C178+'11-2022'!C178+'12-2022'!C178)/COUNTA('01-2022'!C178,'02-2022'!C178,'03-2022'!C178,'04-2022'!C178,'05-2022'!C178,'06-2022'!C178,'07-2022'!C178,'08-2022'!C178,'09-2022'!C178,'10-2022'!C178,'11-2022'!C178,'12-2022'!C178)),"",('01-2022'!C178+'02-2022'!C178+'03-2022'!C178+'04-2022'!C178+'05-2022'!C178+'06-2022'!C178+'07-2022'!C178+'08-2022'!C178+'09-2022'!C178+'10-2022'!C178+'11-2022'!C178+'12-2022'!C178)/COUNTA('01-2022'!C178,'02-2022'!C178,'03-2022'!C178,'04-2022'!C178,'05-2022'!C178,'06-2022'!C178,'07-2022'!C178,'08-2022'!C178,'09-2022'!C178,'10-2022'!C178,'11-2022'!C178,'12-2022'!C178))</f>
        <v>0.16138112995416</v>
      </c>
      <c r="D178" s="23">
        <f>+'01-2022'!D178+'02-2022'!D178+'03-2022'!D178+'04-2022'!D178+'05-2022'!D178+'06-2022'!D178+'07-2022'!D178+'08-2022'!D178+'09-2022'!D178+'10-2022'!D178+'11-2022'!D178+'12-2022'!D178</f>
        <v>239982.36</v>
      </c>
      <c r="E178" s="23">
        <f>+'01-2022'!E178+'02-2022'!E178+'03-2022'!E178+'04-2022'!E178+'05-2022'!E178+'06-2022'!E178+'07-2022'!E178+'08-2022'!E178+'09-2022'!E178+'10-2022'!E178+'11-2022'!E178+'12-2022'!E178</f>
        <v>42602.34</v>
      </c>
      <c r="F178" s="23">
        <f>+'01-2022'!F178+'02-2022'!F178+'03-2022'!F178+'04-2022'!F178+'05-2022'!F178+'06-2022'!F178+'07-2022'!F178+'08-2022'!F178+'09-2022'!F178+'10-2022'!F178+'11-2022'!F178+'12-2022'!F178</f>
        <v>197380.02</v>
      </c>
      <c r="G178" s="23">
        <f>+'01-2022'!G178+'02-2022'!G178+'03-2022'!G178+'04-2022'!G178+'05-2022'!G178+'06-2022'!G178+'07-2022'!G178+'08-2022'!G178+'09-2022'!G178+'10-2022'!G178+'11-2022'!G178+'12-2022'!G178</f>
        <v>11116.3</v>
      </c>
      <c r="H178" s="23">
        <f>+'01-2022'!H178+'02-2022'!H178+'03-2022'!H178+'04-2022'!H178+'05-2022'!H178+'06-2022'!H178+'07-2022'!H178+'08-2022'!H178+'09-2022'!H178+'10-2022'!H178+'11-2022'!H178+'12-2022'!H178</f>
        <v>2223.26</v>
      </c>
      <c r="I178" s="23">
        <f>+'01-2022'!I178+'02-2022'!I178+'03-2022'!I178+'04-2022'!I178+'05-2022'!I178+'06-2022'!I178+'07-2022'!I178+'08-2022'!I178+'09-2022'!I178+'10-2022'!I178+'11-2022'!I178+'12-2022'!I178</f>
        <v>88.93</v>
      </c>
      <c r="J178" s="23">
        <f>+'01-2022'!J178+'02-2022'!J178+'03-2022'!J178+'04-2022'!J178+'05-2022'!J178+'06-2022'!J178+'07-2022'!J178+'08-2022'!J178+'09-2022'!J178+'10-2022'!J178+'11-2022'!J178+'12-2022'!J178</f>
        <v>8804.11</v>
      </c>
      <c r="K178" s="23">
        <f>+'01-2022'!K178+'02-2022'!K178+'03-2022'!K178+'04-2022'!K178+'05-2022'!K178+'06-2022'!K178+'07-2022'!K178+'08-2022'!K178+'09-2022'!K178+'10-2022'!K178+'11-2022'!K178+'12-2022'!K178</f>
        <v>1348254.4900000002</v>
      </c>
      <c r="L178" s="23">
        <f>+'01-2022'!L178+'02-2022'!L178+'03-2022'!L178+'04-2022'!L178+'05-2022'!L178+'06-2022'!L178+'07-2022'!L178+'08-2022'!L178+'09-2022'!L178+'10-2022'!L178+'11-2022'!L178+'12-2022'!L178</f>
        <v>286045.31</v>
      </c>
      <c r="M178" s="23">
        <f>+'01-2022'!M178+'02-2022'!M178+'03-2022'!M178+'04-2022'!M178+'05-2022'!M178+'06-2022'!M178+'07-2022'!M178+'08-2022'!M178+'09-2022'!M178+'10-2022'!M178+'11-2022'!M178+'12-2022'!M178</f>
        <v>1062209.18</v>
      </c>
      <c r="N178" s="31">
        <f t="shared" si="2"/>
        <v>1268393.31</v>
      </c>
    </row>
    <row r="179" spans="1:14" ht="12.75">
      <c r="A179" s="9">
        <f>+'01-2022'!A179</f>
        <v>168</v>
      </c>
      <c r="B179" s="22" t="str">
        <f>+'01-2022'!B179</f>
        <v>NOVO PLANALTO</v>
      </c>
      <c r="C179" s="26">
        <f>+IF(ISERROR(('01-2022'!C179+'02-2022'!C179+'03-2022'!C179+'04-2022'!C179+'05-2022'!C179+'06-2022'!C179+'07-2022'!C179+'08-2022'!C179+'09-2022'!C179+'10-2022'!C179+'11-2022'!C179+'12-2022'!C179)/COUNTA('01-2022'!C179,'02-2022'!C179,'03-2022'!C179,'04-2022'!C179,'05-2022'!C179,'06-2022'!C179,'07-2022'!C179,'08-2022'!C179,'09-2022'!C179,'10-2022'!C179,'11-2022'!C179,'12-2022'!C179)),"",('01-2022'!C179+'02-2022'!C179+'03-2022'!C179+'04-2022'!C179+'05-2022'!C179+'06-2022'!C179+'07-2022'!C179+'08-2022'!C179+'09-2022'!C179+'10-2022'!C179+'11-2022'!C179+'12-2022'!C179)/COUNTA('01-2022'!C179,'02-2022'!C179,'03-2022'!C179,'04-2022'!C179,'05-2022'!C179,'06-2022'!C179,'07-2022'!C179,'08-2022'!C179,'09-2022'!C179,'10-2022'!C179,'11-2022'!C179,'12-2022'!C179))</f>
        <v>0.088506353369143</v>
      </c>
      <c r="D179" s="23">
        <f>+'01-2022'!D179+'02-2022'!D179+'03-2022'!D179+'04-2022'!D179+'05-2022'!D179+'06-2022'!D179+'07-2022'!D179+'08-2022'!D179+'09-2022'!D179+'10-2022'!D179+'11-2022'!D179+'12-2022'!D179</f>
        <v>27208.9</v>
      </c>
      <c r="E179" s="23">
        <f>+'01-2022'!E179+'02-2022'!E179+'03-2022'!E179+'04-2022'!E179+'05-2022'!E179+'06-2022'!E179+'07-2022'!E179+'08-2022'!E179+'09-2022'!E179+'10-2022'!E179+'11-2022'!E179+'12-2022'!E179</f>
        <v>5549.870000000001</v>
      </c>
      <c r="F179" s="23">
        <f>+'01-2022'!F179+'02-2022'!F179+'03-2022'!F179+'04-2022'!F179+'05-2022'!F179+'06-2022'!F179+'07-2022'!F179+'08-2022'!F179+'09-2022'!F179+'10-2022'!F179+'11-2022'!F179+'12-2022'!F179</f>
        <v>21659.03</v>
      </c>
      <c r="G179" s="23">
        <f>+'01-2022'!G179+'02-2022'!G179+'03-2022'!G179+'04-2022'!G179+'05-2022'!G179+'06-2022'!G179+'07-2022'!G179+'08-2022'!G179+'09-2022'!G179+'10-2022'!G179+'11-2022'!G179+'12-2022'!G179</f>
        <v>6096.52</v>
      </c>
      <c r="H179" s="23">
        <f>+'01-2022'!H179+'02-2022'!H179+'03-2022'!H179+'04-2022'!H179+'05-2022'!H179+'06-2022'!H179+'07-2022'!H179+'08-2022'!H179+'09-2022'!H179+'10-2022'!H179+'11-2022'!H179+'12-2022'!H179</f>
        <v>1219.31</v>
      </c>
      <c r="I179" s="23">
        <f>+'01-2022'!I179+'02-2022'!I179+'03-2022'!I179+'04-2022'!I179+'05-2022'!I179+'06-2022'!I179+'07-2022'!I179+'08-2022'!I179+'09-2022'!I179+'10-2022'!I179+'11-2022'!I179+'12-2022'!I179</f>
        <v>48.769999999999996</v>
      </c>
      <c r="J179" s="23">
        <f>+'01-2022'!J179+'02-2022'!J179+'03-2022'!J179+'04-2022'!J179+'05-2022'!J179+'06-2022'!J179+'07-2022'!J179+'08-2022'!J179+'09-2022'!J179+'10-2022'!J179+'11-2022'!J179+'12-2022'!J179</f>
        <v>4828.4400000000005</v>
      </c>
      <c r="K179" s="23">
        <f>+'01-2022'!K179+'02-2022'!K179+'03-2022'!K179+'04-2022'!K179+'05-2022'!K179+'06-2022'!K179+'07-2022'!K179+'08-2022'!K179+'09-2022'!K179+'10-2022'!K179+'11-2022'!K179+'12-2022'!K179</f>
        <v>739445.8200000001</v>
      </c>
      <c r="L179" s="23">
        <f>+'01-2022'!L179+'02-2022'!L179+'03-2022'!L179+'04-2022'!L179+'05-2022'!L179+'06-2022'!L179+'07-2022'!L179+'08-2022'!L179+'09-2022'!L179+'10-2022'!L179+'11-2022'!L179+'12-2022'!L179</f>
        <v>156896.76</v>
      </c>
      <c r="M179" s="23">
        <f>+'01-2022'!M179+'02-2022'!M179+'03-2022'!M179+'04-2022'!M179+'05-2022'!M179+'06-2022'!M179+'07-2022'!M179+'08-2022'!M179+'09-2022'!M179+'10-2022'!M179+'11-2022'!M179+'12-2022'!M179</f>
        <v>582549.06</v>
      </c>
      <c r="N179" s="31">
        <f t="shared" si="2"/>
        <v>609036.53</v>
      </c>
    </row>
    <row r="180" spans="1:14" ht="12.75">
      <c r="A180" s="9">
        <f>+'01-2022'!A180</f>
        <v>169</v>
      </c>
      <c r="B180" s="22" t="str">
        <f>+'01-2022'!B180</f>
        <v>ORIZONA</v>
      </c>
      <c r="C180" s="26">
        <f>+IF(ISERROR(('01-2022'!C180+'02-2022'!C180+'03-2022'!C180+'04-2022'!C180+'05-2022'!C180+'06-2022'!C180+'07-2022'!C180+'08-2022'!C180+'09-2022'!C180+'10-2022'!C180+'11-2022'!C180+'12-2022'!C180)/COUNTA('01-2022'!C180,'02-2022'!C180,'03-2022'!C180,'04-2022'!C180,'05-2022'!C180,'06-2022'!C180,'07-2022'!C180,'08-2022'!C180,'09-2022'!C180,'10-2022'!C180,'11-2022'!C180,'12-2022'!C180)),"",('01-2022'!C180+'02-2022'!C180+'03-2022'!C180+'04-2022'!C180+'05-2022'!C180+'06-2022'!C180+'07-2022'!C180+'08-2022'!C180+'09-2022'!C180+'10-2022'!C180+'11-2022'!C180+'12-2022'!C180)/COUNTA('01-2022'!C180,'02-2022'!C180,'03-2022'!C180,'04-2022'!C180,'05-2022'!C180,'06-2022'!C180,'07-2022'!C180,'08-2022'!C180,'09-2022'!C180,'10-2022'!C180,'11-2022'!C180,'12-2022'!C180))</f>
        <v>0.292094449322227</v>
      </c>
      <c r="D180" s="23">
        <f>+'01-2022'!D180+'02-2022'!D180+'03-2022'!D180+'04-2022'!D180+'05-2022'!D180+'06-2022'!D180+'07-2022'!D180+'08-2022'!D180+'09-2022'!D180+'10-2022'!D180+'11-2022'!D180+'12-2022'!D180</f>
        <v>181502.49</v>
      </c>
      <c r="E180" s="23">
        <f>+'01-2022'!E180+'02-2022'!E180+'03-2022'!E180+'04-2022'!E180+'05-2022'!E180+'06-2022'!E180+'07-2022'!E180+'08-2022'!E180+'09-2022'!E180+'10-2022'!E180+'11-2022'!E180+'12-2022'!E180</f>
        <v>33552.03</v>
      </c>
      <c r="F180" s="23">
        <f>+'01-2022'!F180+'02-2022'!F180+'03-2022'!F180+'04-2022'!F180+'05-2022'!F180+'06-2022'!F180+'07-2022'!F180+'08-2022'!F180+'09-2022'!F180+'10-2022'!F180+'11-2022'!F180+'12-2022'!F180</f>
        <v>147950.46</v>
      </c>
      <c r="G180" s="23">
        <f>+'01-2022'!G180+'02-2022'!G180+'03-2022'!G180+'04-2022'!G180+'05-2022'!G180+'06-2022'!G180+'07-2022'!G180+'08-2022'!G180+'09-2022'!G180+'10-2022'!G180+'11-2022'!G180+'12-2022'!G180</f>
        <v>20120.129999999997</v>
      </c>
      <c r="H180" s="23">
        <f>+'01-2022'!H180+'02-2022'!H180+'03-2022'!H180+'04-2022'!H180+'05-2022'!H180+'06-2022'!H180+'07-2022'!H180+'08-2022'!H180+'09-2022'!H180+'10-2022'!H180+'11-2022'!H180+'12-2022'!H180</f>
        <v>4024.03</v>
      </c>
      <c r="I180" s="23">
        <f>+'01-2022'!I180+'02-2022'!I180+'03-2022'!I180+'04-2022'!I180+'05-2022'!I180+'06-2022'!I180+'07-2022'!I180+'08-2022'!I180+'09-2022'!I180+'10-2022'!I180+'11-2022'!I180+'12-2022'!I180</f>
        <v>160.95999999999998</v>
      </c>
      <c r="J180" s="23">
        <f>+'01-2022'!J180+'02-2022'!J180+'03-2022'!J180+'04-2022'!J180+'05-2022'!J180+'06-2022'!J180+'07-2022'!J180+'08-2022'!J180+'09-2022'!J180+'10-2022'!J180+'11-2022'!J180+'12-2022'!J180</f>
        <v>15935.14</v>
      </c>
      <c r="K180" s="23">
        <f>+'01-2022'!K180+'02-2022'!K180+'03-2022'!K180+'04-2022'!K180+'05-2022'!K180+'06-2022'!K180+'07-2022'!K180+'08-2022'!K180+'09-2022'!K180+'10-2022'!K180+'11-2022'!K180+'12-2022'!K180</f>
        <v>2438229.8200000003</v>
      </c>
      <c r="L180" s="23">
        <f>+'01-2022'!L180+'02-2022'!L180+'03-2022'!L180+'04-2022'!L180+'05-2022'!L180+'06-2022'!L180+'07-2022'!L180+'08-2022'!L180+'09-2022'!L180+'10-2022'!L180+'11-2022'!L180+'12-2022'!L180</f>
        <v>515768.27</v>
      </c>
      <c r="M180" s="23">
        <f>+'01-2022'!M180+'02-2022'!M180+'03-2022'!M180+'04-2022'!M180+'05-2022'!M180+'06-2022'!M180+'07-2022'!M180+'08-2022'!M180+'09-2022'!M180+'10-2022'!M180+'11-2022'!M180+'12-2022'!M180</f>
        <v>1922461.5499999998</v>
      </c>
      <c r="N180" s="31">
        <f t="shared" si="2"/>
        <v>2086347.15</v>
      </c>
    </row>
    <row r="181" spans="1:14" ht="12.75">
      <c r="A181" s="9">
        <f>+'01-2022'!A181</f>
        <v>170</v>
      </c>
      <c r="B181" s="22" t="str">
        <f>+'01-2022'!B181</f>
        <v>OURO VERDE DE GOIAS</v>
      </c>
      <c r="C181" s="26">
        <f>+IF(ISERROR(('01-2022'!C181+'02-2022'!C181+'03-2022'!C181+'04-2022'!C181+'05-2022'!C181+'06-2022'!C181+'07-2022'!C181+'08-2022'!C181+'09-2022'!C181+'10-2022'!C181+'11-2022'!C181+'12-2022'!C181)/COUNTA('01-2022'!C181,'02-2022'!C181,'03-2022'!C181,'04-2022'!C181,'05-2022'!C181,'06-2022'!C181,'07-2022'!C181,'08-2022'!C181,'09-2022'!C181,'10-2022'!C181,'11-2022'!C181,'12-2022'!C181)),"",('01-2022'!C181+'02-2022'!C181+'03-2022'!C181+'04-2022'!C181+'05-2022'!C181+'06-2022'!C181+'07-2022'!C181+'08-2022'!C181+'09-2022'!C181+'10-2022'!C181+'11-2022'!C181+'12-2022'!C181)/COUNTA('01-2022'!C181,'02-2022'!C181,'03-2022'!C181,'04-2022'!C181,'05-2022'!C181,'06-2022'!C181,'07-2022'!C181,'08-2022'!C181,'09-2022'!C181,'10-2022'!C181,'11-2022'!C181,'12-2022'!C181))</f>
        <v>0.112187466549634</v>
      </c>
      <c r="D181" s="23">
        <f>+'01-2022'!D181+'02-2022'!D181+'03-2022'!D181+'04-2022'!D181+'05-2022'!D181+'06-2022'!D181+'07-2022'!D181+'08-2022'!D181+'09-2022'!D181+'10-2022'!D181+'11-2022'!D181+'12-2022'!D181</f>
        <v>23173.37</v>
      </c>
      <c r="E181" s="23">
        <f>+'01-2022'!E181+'02-2022'!E181+'03-2022'!E181+'04-2022'!E181+'05-2022'!E181+'06-2022'!E181+'07-2022'!E181+'08-2022'!E181+'09-2022'!E181+'10-2022'!E181+'11-2022'!E181+'12-2022'!E181</f>
        <v>4451.46</v>
      </c>
      <c r="F181" s="23">
        <f>+'01-2022'!F181+'02-2022'!F181+'03-2022'!F181+'04-2022'!F181+'05-2022'!F181+'06-2022'!F181+'07-2022'!F181+'08-2022'!F181+'09-2022'!F181+'10-2022'!F181+'11-2022'!F181+'12-2022'!F181</f>
        <v>18721.91</v>
      </c>
      <c r="G181" s="23">
        <f>+'01-2022'!G181+'02-2022'!G181+'03-2022'!G181+'04-2022'!G181+'05-2022'!G181+'06-2022'!G181+'07-2022'!G181+'08-2022'!G181+'09-2022'!G181+'10-2022'!G181+'11-2022'!G181+'12-2022'!G181</f>
        <v>7727.73</v>
      </c>
      <c r="H181" s="23">
        <f>+'01-2022'!H181+'02-2022'!H181+'03-2022'!H181+'04-2022'!H181+'05-2022'!H181+'06-2022'!H181+'07-2022'!H181+'08-2022'!H181+'09-2022'!H181+'10-2022'!H181+'11-2022'!H181+'12-2022'!H181</f>
        <v>1545.5500000000002</v>
      </c>
      <c r="I181" s="23">
        <f>+'01-2022'!I181+'02-2022'!I181+'03-2022'!I181+'04-2022'!I181+'05-2022'!I181+'06-2022'!I181+'07-2022'!I181+'08-2022'!I181+'09-2022'!I181+'10-2022'!I181+'11-2022'!I181+'12-2022'!I181</f>
        <v>61.81999999999999</v>
      </c>
      <c r="J181" s="23">
        <f>+'01-2022'!J181+'02-2022'!J181+'03-2022'!J181+'04-2022'!J181+'05-2022'!J181+'06-2022'!J181+'07-2022'!J181+'08-2022'!J181+'09-2022'!J181+'10-2022'!J181+'11-2022'!J181+'12-2022'!J181</f>
        <v>6120.360000000001</v>
      </c>
      <c r="K181" s="23">
        <f>+'01-2022'!K181+'02-2022'!K181+'03-2022'!K181+'04-2022'!K181+'05-2022'!K181+'06-2022'!K181+'07-2022'!K181+'08-2022'!K181+'09-2022'!K181+'10-2022'!K181+'11-2022'!K181+'12-2022'!K181</f>
        <v>937014.31</v>
      </c>
      <c r="L181" s="23">
        <f>+'01-2022'!L181+'02-2022'!L181+'03-2022'!L181+'04-2022'!L181+'05-2022'!L181+'06-2022'!L181+'07-2022'!L181+'08-2022'!L181+'09-2022'!L181+'10-2022'!L181+'11-2022'!L181+'12-2022'!L181</f>
        <v>198609.78000000003</v>
      </c>
      <c r="M181" s="23">
        <f>+'01-2022'!M181+'02-2022'!M181+'03-2022'!M181+'04-2022'!M181+'05-2022'!M181+'06-2022'!M181+'07-2022'!M181+'08-2022'!M181+'09-2022'!M181+'10-2022'!M181+'11-2022'!M181+'12-2022'!M181</f>
        <v>738404.53</v>
      </c>
      <c r="N181" s="31">
        <f t="shared" si="2"/>
        <v>763246.8</v>
      </c>
    </row>
    <row r="182" spans="1:14" ht="12.75">
      <c r="A182" s="9">
        <f>+'01-2022'!A182</f>
        <v>171</v>
      </c>
      <c r="B182" s="22" t="str">
        <f>+'01-2022'!B182</f>
        <v>OUVIDOR</v>
      </c>
      <c r="C182" s="26">
        <f>+IF(ISERROR(('01-2022'!C182+'02-2022'!C182+'03-2022'!C182+'04-2022'!C182+'05-2022'!C182+'06-2022'!C182+'07-2022'!C182+'08-2022'!C182+'09-2022'!C182+'10-2022'!C182+'11-2022'!C182+'12-2022'!C182)/COUNTA('01-2022'!C182,'02-2022'!C182,'03-2022'!C182,'04-2022'!C182,'05-2022'!C182,'06-2022'!C182,'07-2022'!C182,'08-2022'!C182,'09-2022'!C182,'10-2022'!C182,'11-2022'!C182,'12-2022'!C182)),"",('01-2022'!C182+'02-2022'!C182+'03-2022'!C182+'04-2022'!C182+'05-2022'!C182+'06-2022'!C182+'07-2022'!C182+'08-2022'!C182+'09-2022'!C182+'10-2022'!C182+'11-2022'!C182+'12-2022'!C182)/COUNTA('01-2022'!C182,'02-2022'!C182,'03-2022'!C182,'04-2022'!C182,'05-2022'!C182,'06-2022'!C182,'07-2022'!C182,'08-2022'!C182,'09-2022'!C182,'10-2022'!C182,'11-2022'!C182,'12-2022'!C182))</f>
        <v>0.64580593015116</v>
      </c>
      <c r="D182" s="23">
        <f>+'01-2022'!D182+'02-2022'!D182+'03-2022'!D182+'04-2022'!D182+'05-2022'!D182+'06-2022'!D182+'07-2022'!D182+'08-2022'!D182+'09-2022'!D182+'10-2022'!D182+'11-2022'!D182+'12-2022'!D182</f>
        <v>62147.130000000005</v>
      </c>
      <c r="E182" s="23">
        <f>+'01-2022'!E182+'02-2022'!E182+'03-2022'!E182+'04-2022'!E182+'05-2022'!E182+'06-2022'!E182+'07-2022'!E182+'08-2022'!E182+'09-2022'!E182+'10-2022'!E182+'11-2022'!E182+'12-2022'!E182</f>
        <v>12043.64</v>
      </c>
      <c r="F182" s="23">
        <f>+'01-2022'!F182+'02-2022'!F182+'03-2022'!F182+'04-2022'!F182+'05-2022'!F182+'06-2022'!F182+'07-2022'!F182+'08-2022'!F182+'09-2022'!F182+'10-2022'!F182+'11-2022'!F182+'12-2022'!F182</f>
        <v>50103.490000000005</v>
      </c>
      <c r="G182" s="23">
        <f>+'01-2022'!G182+'02-2022'!G182+'03-2022'!G182+'04-2022'!G182+'05-2022'!G182+'06-2022'!G182+'07-2022'!G182+'08-2022'!G182+'09-2022'!G182+'10-2022'!G182+'11-2022'!G182+'12-2022'!G182</f>
        <v>44484.57</v>
      </c>
      <c r="H182" s="23">
        <f>+'01-2022'!H182+'02-2022'!H182+'03-2022'!H182+'04-2022'!H182+'05-2022'!H182+'06-2022'!H182+'07-2022'!H182+'08-2022'!H182+'09-2022'!H182+'10-2022'!H182+'11-2022'!H182+'12-2022'!H182</f>
        <v>8896.92</v>
      </c>
      <c r="I182" s="23">
        <f>+'01-2022'!I182+'02-2022'!I182+'03-2022'!I182+'04-2022'!I182+'05-2022'!I182+'06-2022'!I182+'07-2022'!I182+'08-2022'!I182+'09-2022'!I182+'10-2022'!I182+'11-2022'!I182+'12-2022'!I182</f>
        <v>355.87</v>
      </c>
      <c r="J182" s="23">
        <f>+'01-2022'!J182+'02-2022'!J182+'03-2022'!J182+'04-2022'!J182+'05-2022'!J182+'06-2022'!J182+'07-2022'!J182+'08-2022'!J182+'09-2022'!J182+'10-2022'!J182+'11-2022'!J182+'12-2022'!J182</f>
        <v>35231.78</v>
      </c>
      <c r="K182" s="23">
        <f>+'01-2022'!K182+'02-2022'!K182+'03-2022'!K182+'04-2022'!K182+'05-2022'!K182+'06-2022'!K182+'07-2022'!K182+'08-2022'!K182+'09-2022'!K182+'10-2022'!K182+'11-2022'!K182+'12-2022'!K182</f>
        <v>5385122.970000001</v>
      </c>
      <c r="L182" s="23">
        <f>+'01-2022'!L182+'02-2022'!L182+'03-2022'!L182+'04-2022'!L182+'05-2022'!L182+'06-2022'!L182+'07-2022'!L182+'08-2022'!L182+'09-2022'!L182+'10-2022'!L182+'11-2022'!L182+'12-2022'!L182</f>
        <v>1134937.77</v>
      </c>
      <c r="M182" s="23">
        <f>+'01-2022'!M182+'02-2022'!M182+'03-2022'!M182+'04-2022'!M182+'05-2022'!M182+'06-2022'!M182+'07-2022'!M182+'08-2022'!M182+'09-2022'!M182+'10-2022'!M182+'11-2022'!M182+'12-2022'!M182</f>
        <v>4250185.2</v>
      </c>
      <c r="N182" s="31">
        <f t="shared" si="2"/>
        <v>4335520.47</v>
      </c>
    </row>
    <row r="183" spans="1:14" ht="12.75">
      <c r="A183" s="9">
        <f>+'01-2022'!A183</f>
        <v>172</v>
      </c>
      <c r="B183" s="22" t="str">
        <f>+'01-2022'!B183</f>
        <v>PADRE BERNARDO</v>
      </c>
      <c r="C183" s="26">
        <f>+IF(ISERROR(('01-2022'!C183+'02-2022'!C183+'03-2022'!C183+'04-2022'!C183+'05-2022'!C183+'06-2022'!C183+'07-2022'!C183+'08-2022'!C183+'09-2022'!C183+'10-2022'!C183+'11-2022'!C183+'12-2022'!C183)/COUNTA('01-2022'!C183,'02-2022'!C183,'03-2022'!C183,'04-2022'!C183,'05-2022'!C183,'06-2022'!C183,'07-2022'!C183,'08-2022'!C183,'09-2022'!C183,'10-2022'!C183,'11-2022'!C183,'12-2022'!C183)),"",('01-2022'!C183+'02-2022'!C183+'03-2022'!C183+'04-2022'!C183+'05-2022'!C183+'06-2022'!C183+'07-2022'!C183+'08-2022'!C183+'09-2022'!C183+'10-2022'!C183+'11-2022'!C183+'12-2022'!C183)/COUNTA('01-2022'!C183,'02-2022'!C183,'03-2022'!C183,'04-2022'!C183,'05-2022'!C183,'06-2022'!C183,'07-2022'!C183,'08-2022'!C183,'09-2022'!C183,'10-2022'!C183,'11-2022'!C183,'12-2022'!C183))</f>
        <v>0.270565612015936</v>
      </c>
      <c r="D183" s="23">
        <f>+'01-2022'!D183+'02-2022'!D183+'03-2022'!D183+'04-2022'!D183+'05-2022'!D183+'06-2022'!D183+'07-2022'!D183+'08-2022'!D183+'09-2022'!D183+'10-2022'!D183+'11-2022'!D183+'12-2022'!D183</f>
        <v>109954.56</v>
      </c>
      <c r="E183" s="23">
        <f>+'01-2022'!E183+'02-2022'!E183+'03-2022'!E183+'04-2022'!E183+'05-2022'!E183+'06-2022'!E183+'07-2022'!E183+'08-2022'!E183+'09-2022'!E183+'10-2022'!E183+'11-2022'!E183+'12-2022'!E183</f>
        <v>19989.309999999998</v>
      </c>
      <c r="F183" s="23">
        <f>+'01-2022'!F183+'02-2022'!F183+'03-2022'!F183+'04-2022'!F183+'05-2022'!F183+'06-2022'!F183+'07-2022'!F183+'08-2022'!F183+'09-2022'!F183+'10-2022'!F183+'11-2022'!F183+'12-2022'!F183</f>
        <v>89965.25</v>
      </c>
      <c r="G183" s="23">
        <f>+'01-2022'!G183+'02-2022'!G183+'03-2022'!G183+'04-2022'!G183+'05-2022'!G183+'06-2022'!G183+'07-2022'!G183+'08-2022'!G183+'09-2022'!G183+'10-2022'!G183+'11-2022'!G183+'12-2022'!G183</f>
        <v>18637.16</v>
      </c>
      <c r="H183" s="23">
        <f>+'01-2022'!H183+'02-2022'!H183+'03-2022'!H183+'04-2022'!H183+'05-2022'!H183+'06-2022'!H183+'07-2022'!H183+'08-2022'!H183+'09-2022'!H183+'10-2022'!H183+'11-2022'!H183+'12-2022'!H183</f>
        <v>3727.4300000000003</v>
      </c>
      <c r="I183" s="23">
        <f>+'01-2022'!I183+'02-2022'!I183+'03-2022'!I183+'04-2022'!I183+'05-2022'!I183+'06-2022'!I183+'07-2022'!I183+'08-2022'!I183+'09-2022'!I183+'10-2022'!I183+'11-2022'!I183+'12-2022'!I183</f>
        <v>149.10000000000002</v>
      </c>
      <c r="J183" s="23">
        <f>+'01-2022'!J183+'02-2022'!J183+'03-2022'!J183+'04-2022'!J183+'05-2022'!J183+'06-2022'!J183+'07-2022'!J183+'08-2022'!J183+'09-2022'!J183+'10-2022'!J183+'11-2022'!J183+'12-2022'!J183</f>
        <v>14760.630000000001</v>
      </c>
      <c r="K183" s="23">
        <f>+'01-2022'!K183+'02-2022'!K183+'03-2022'!K183+'04-2022'!K183+'05-2022'!K183+'06-2022'!K183+'07-2022'!K183+'08-2022'!K183+'09-2022'!K183+'10-2022'!K183+'11-2022'!K183+'12-2022'!K183</f>
        <v>2257467.55</v>
      </c>
      <c r="L183" s="23">
        <f>+'01-2022'!L183+'02-2022'!L183+'03-2022'!L183+'04-2022'!L183+'05-2022'!L183+'06-2022'!L183+'07-2022'!L183+'08-2022'!L183+'09-2022'!L183+'10-2022'!L183+'11-2022'!L183+'12-2022'!L183</f>
        <v>476752.87</v>
      </c>
      <c r="M183" s="23">
        <f>+'01-2022'!M183+'02-2022'!M183+'03-2022'!M183+'04-2022'!M183+'05-2022'!M183+'06-2022'!M183+'07-2022'!M183+'08-2022'!M183+'09-2022'!M183+'10-2022'!M183+'11-2022'!M183+'12-2022'!M183</f>
        <v>1780714.6800000002</v>
      </c>
      <c r="N183" s="31">
        <f t="shared" si="2"/>
        <v>1885440.56</v>
      </c>
    </row>
    <row r="184" spans="1:14" ht="12.75">
      <c r="A184" s="9">
        <f>+'01-2022'!A184</f>
        <v>173</v>
      </c>
      <c r="B184" s="22" t="str">
        <f>+'01-2022'!B184</f>
        <v>PALESTINA DE GOIAS</v>
      </c>
      <c r="C184" s="26">
        <f>+IF(ISERROR(('01-2022'!C184+'02-2022'!C184+'03-2022'!C184+'04-2022'!C184+'05-2022'!C184+'06-2022'!C184+'07-2022'!C184+'08-2022'!C184+'09-2022'!C184+'10-2022'!C184+'11-2022'!C184+'12-2022'!C184)/COUNTA('01-2022'!C184,'02-2022'!C184,'03-2022'!C184,'04-2022'!C184,'05-2022'!C184,'06-2022'!C184,'07-2022'!C184,'08-2022'!C184,'09-2022'!C184,'10-2022'!C184,'11-2022'!C184,'12-2022'!C184)),"",('01-2022'!C184+'02-2022'!C184+'03-2022'!C184+'04-2022'!C184+'05-2022'!C184+'06-2022'!C184+'07-2022'!C184+'08-2022'!C184+'09-2022'!C184+'10-2022'!C184+'11-2022'!C184+'12-2022'!C184)/COUNTA('01-2022'!C184,'02-2022'!C184,'03-2022'!C184,'04-2022'!C184,'05-2022'!C184,'06-2022'!C184,'07-2022'!C184,'08-2022'!C184,'09-2022'!C184,'10-2022'!C184,'11-2022'!C184,'12-2022'!C184))</f>
        <v>0.101545780344701</v>
      </c>
      <c r="D184" s="23">
        <f>+'01-2022'!D184+'02-2022'!D184+'03-2022'!D184+'04-2022'!D184+'05-2022'!D184+'06-2022'!D184+'07-2022'!D184+'08-2022'!D184+'09-2022'!D184+'10-2022'!D184+'11-2022'!D184+'12-2022'!D184</f>
        <v>12785.02</v>
      </c>
      <c r="E184" s="23">
        <f>+'01-2022'!E184+'02-2022'!E184+'03-2022'!E184+'04-2022'!E184+'05-2022'!E184+'06-2022'!E184+'07-2022'!E184+'08-2022'!E184+'09-2022'!E184+'10-2022'!E184+'11-2022'!E184+'12-2022'!E184</f>
        <v>2632.46</v>
      </c>
      <c r="F184" s="23">
        <f>+'01-2022'!F184+'02-2022'!F184+'03-2022'!F184+'04-2022'!F184+'05-2022'!F184+'06-2022'!F184+'07-2022'!F184+'08-2022'!F184+'09-2022'!F184+'10-2022'!F184+'11-2022'!F184+'12-2022'!F184</f>
        <v>10152.560000000001</v>
      </c>
      <c r="G184" s="23">
        <f>+'01-2022'!G184+'02-2022'!G184+'03-2022'!G184+'04-2022'!G184+'05-2022'!G184+'06-2022'!G184+'07-2022'!G184+'08-2022'!G184+'09-2022'!G184+'10-2022'!G184+'11-2022'!G184+'12-2022'!G184</f>
        <v>6994.71</v>
      </c>
      <c r="H184" s="23">
        <f>+'01-2022'!H184+'02-2022'!H184+'03-2022'!H184+'04-2022'!H184+'05-2022'!H184+'06-2022'!H184+'07-2022'!H184+'08-2022'!H184+'09-2022'!H184+'10-2022'!H184+'11-2022'!H184+'12-2022'!H184</f>
        <v>1398.9499999999998</v>
      </c>
      <c r="I184" s="23">
        <f>+'01-2022'!I184+'02-2022'!I184+'03-2022'!I184+'04-2022'!I184+'05-2022'!I184+'06-2022'!I184+'07-2022'!I184+'08-2022'!I184+'09-2022'!I184+'10-2022'!I184+'11-2022'!I184+'12-2022'!I184</f>
        <v>55.96</v>
      </c>
      <c r="J184" s="23">
        <f>+'01-2022'!J184+'02-2022'!J184+'03-2022'!J184+'04-2022'!J184+'05-2022'!J184+'06-2022'!J184+'07-2022'!J184+'08-2022'!J184+'09-2022'!J184+'10-2022'!J184+'11-2022'!J184+'12-2022'!J184</f>
        <v>5539.8</v>
      </c>
      <c r="K184" s="23">
        <f>+'01-2022'!K184+'02-2022'!K184+'03-2022'!K184+'04-2022'!K184+'05-2022'!K184+'06-2022'!K184+'07-2022'!K184+'08-2022'!K184+'09-2022'!K184+'10-2022'!K184+'11-2022'!K184+'12-2022'!K184</f>
        <v>848277.46</v>
      </c>
      <c r="L184" s="23">
        <f>+'01-2022'!L184+'02-2022'!L184+'03-2022'!L184+'04-2022'!L184+'05-2022'!L184+'06-2022'!L184+'07-2022'!L184+'08-2022'!L184+'09-2022'!L184+'10-2022'!L184+'11-2022'!L184+'12-2022'!L184</f>
        <v>179908.21000000002</v>
      </c>
      <c r="M184" s="23">
        <f>+'01-2022'!M184+'02-2022'!M184+'03-2022'!M184+'04-2022'!M184+'05-2022'!M184+'06-2022'!M184+'07-2022'!M184+'08-2022'!M184+'09-2022'!M184+'10-2022'!M184+'11-2022'!M184+'12-2022'!M184</f>
        <v>668369.25</v>
      </c>
      <c r="N184" s="31">
        <f t="shared" si="2"/>
        <v>684061.61</v>
      </c>
    </row>
    <row r="185" spans="1:14" ht="12.75">
      <c r="A185" s="9">
        <f>+'01-2022'!A185</f>
        <v>174</v>
      </c>
      <c r="B185" s="22" t="str">
        <f>+'01-2022'!B185</f>
        <v>PALMEIRAS DE GOIAS</v>
      </c>
      <c r="C185" s="26">
        <f>+IF(ISERROR(('01-2022'!C185+'02-2022'!C185+'03-2022'!C185+'04-2022'!C185+'05-2022'!C185+'06-2022'!C185+'07-2022'!C185+'08-2022'!C185+'09-2022'!C185+'10-2022'!C185+'11-2022'!C185+'12-2022'!C185)/COUNTA('01-2022'!C185,'02-2022'!C185,'03-2022'!C185,'04-2022'!C185,'05-2022'!C185,'06-2022'!C185,'07-2022'!C185,'08-2022'!C185,'09-2022'!C185,'10-2022'!C185,'11-2022'!C185,'12-2022'!C185)),"",('01-2022'!C185+'02-2022'!C185+'03-2022'!C185+'04-2022'!C185+'05-2022'!C185+'06-2022'!C185+'07-2022'!C185+'08-2022'!C185+'09-2022'!C185+'10-2022'!C185+'11-2022'!C185+'12-2022'!C185)/COUNTA('01-2022'!C185,'02-2022'!C185,'03-2022'!C185,'04-2022'!C185,'05-2022'!C185,'06-2022'!C185,'07-2022'!C185,'08-2022'!C185,'09-2022'!C185,'10-2022'!C185,'11-2022'!C185,'12-2022'!C185))</f>
        <v>0.786720681087631</v>
      </c>
      <c r="D185" s="23">
        <f>+'01-2022'!D185+'02-2022'!D185+'03-2022'!D185+'04-2022'!D185+'05-2022'!D185+'06-2022'!D185+'07-2022'!D185+'08-2022'!D185+'09-2022'!D185+'10-2022'!D185+'11-2022'!D185+'12-2022'!D185</f>
        <v>319735.70999999996</v>
      </c>
      <c r="E185" s="23">
        <f>+'01-2022'!E185+'02-2022'!E185+'03-2022'!E185+'04-2022'!E185+'05-2022'!E185+'06-2022'!E185+'07-2022'!E185+'08-2022'!E185+'09-2022'!E185+'10-2022'!E185+'11-2022'!E185+'12-2022'!E185</f>
        <v>61389.39</v>
      </c>
      <c r="F185" s="23">
        <f>+'01-2022'!F185+'02-2022'!F185+'03-2022'!F185+'04-2022'!F185+'05-2022'!F185+'06-2022'!F185+'07-2022'!F185+'08-2022'!F185+'09-2022'!F185+'10-2022'!F185+'11-2022'!F185+'12-2022'!F185</f>
        <v>258346.32</v>
      </c>
      <c r="G185" s="23">
        <f>+'01-2022'!G185+'02-2022'!G185+'03-2022'!G185+'04-2022'!G185+'05-2022'!G185+'06-2022'!G185+'07-2022'!G185+'08-2022'!G185+'09-2022'!G185+'10-2022'!G185+'11-2022'!G185+'12-2022'!G185</f>
        <v>54191.09</v>
      </c>
      <c r="H185" s="23">
        <f>+'01-2022'!H185+'02-2022'!H185+'03-2022'!H185+'04-2022'!H185+'05-2022'!H185+'06-2022'!H185+'07-2022'!H185+'08-2022'!H185+'09-2022'!H185+'10-2022'!H185+'11-2022'!H185+'12-2022'!H185</f>
        <v>10838.220000000001</v>
      </c>
      <c r="I185" s="23">
        <f>+'01-2022'!I185+'02-2022'!I185+'03-2022'!I185+'04-2022'!I185+'05-2022'!I185+'06-2022'!I185+'07-2022'!I185+'08-2022'!I185+'09-2022'!I185+'10-2022'!I185+'11-2022'!I185+'12-2022'!I185</f>
        <v>433.53</v>
      </c>
      <c r="J185" s="23">
        <f>+'01-2022'!J185+'02-2022'!J185+'03-2022'!J185+'04-2022'!J185+'05-2022'!J185+'06-2022'!J185+'07-2022'!J185+'08-2022'!J185+'09-2022'!J185+'10-2022'!J185+'11-2022'!J185+'12-2022'!J185</f>
        <v>42919.34</v>
      </c>
      <c r="K185" s="23">
        <f>+'01-2022'!K185+'02-2022'!K185+'03-2022'!K185+'04-2022'!K185+'05-2022'!K185+'06-2022'!K185+'07-2022'!K185+'08-2022'!K185+'09-2022'!K185+'10-2022'!K185+'11-2022'!K185+'12-2022'!K185</f>
        <v>6557508.71</v>
      </c>
      <c r="L185" s="23">
        <f>+'01-2022'!L185+'02-2022'!L185+'03-2022'!L185+'04-2022'!L185+'05-2022'!L185+'06-2022'!L185+'07-2022'!L185+'08-2022'!L185+'09-2022'!L185+'10-2022'!L185+'11-2022'!L185+'12-2022'!L185</f>
        <v>1380063.98</v>
      </c>
      <c r="M185" s="23">
        <f>+'01-2022'!M185+'02-2022'!M185+'03-2022'!M185+'04-2022'!M185+'05-2022'!M185+'06-2022'!M185+'07-2022'!M185+'08-2022'!M185+'09-2022'!M185+'10-2022'!M185+'11-2022'!M185+'12-2022'!M185</f>
        <v>5177444.73</v>
      </c>
      <c r="N185" s="31">
        <f t="shared" si="2"/>
        <v>5478710.390000001</v>
      </c>
    </row>
    <row r="186" spans="1:14" ht="12.75">
      <c r="A186" s="9">
        <f>+'01-2022'!A186</f>
        <v>175</v>
      </c>
      <c r="B186" s="22" t="str">
        <f>+'01-2022'!B186</f>
        <v>PALMELO</v>
      </c>
      <c r="C186" s="26">
        <f>+IF(ISERROR(('01-2022'!C186+'02-2022'!C186+'03-2022'!C186+'04-2022'!C186+'05-2022'!C186+'06-2022'!C186+'07-2022'!C186+'08-2022'!C186+'09-2022'!C186+'10-2022'!C186+'11-2022'!C186+'12-2022'!C186)/COUNTA('01-2022'!C186,'02-2022'!C186,'03-2022'!C186,'04-2022'!C186,'05-2022'!C186,'06-2022'!C186,'07-2022'!C186,'08-2022'!C186,'09-2022'!C186,'10-2022'!C186,'11-2022'!C186,'12-2022'!C186)),"",('01-2022'!C186+'02-2022'!C186+'03-2022'!C186+'04-2022'!C186+'05-2022'!C186+'06-2022'!C186+'07-2022'!C186+'08-2022'!C186+'09-2022'!C186+'10-2022'!C186+'11-2022'!C186+'12-2022'!C186)/COUNTA('01-2022'!C186,'02-2022'!C186,'03-2022'!C186,'04-2022'!C186,'05-2022'!C186,'06-2022'!C186,'07-2022'!C186,'08-2022'!C186,'09-2022'!C186,'10-2022'!C186,'11-2022'!C186,'12-2022'!C186))</f>
        <v>0.084367727854226</v>
      </c>
      <c r="D186" s="23">
        <f>+'01-2022'!D186+'02-2022'!D186+'03-2022'!D186+'04-2022'!D186+'05-2022'!D186+'06-2022'!D186+'07-2022'!D186+'08-2022'!D186+'09-2022'!D186+'10-2022'!D186+'11-2022'!D186+'12-2022'!D186</f>
        <v>17236.629999999997</v>
      </c>
      <c r="E186" s="23">
        <f>+'01-2022'!E186+'02-2022'!E186+'03-2022'!E186+'04-2022'!E186+'05-2022'!E186+'06-2022'!E186+'07-2022'!E186+'08-2022'!E186+'09-2022'!E186+'10-2022'!E186+'11-2022'!E186+'12-2022'!E186</f>
        <v>3276.7799999999997</v>
      </c>
      <c r="F186" s="23">
        <f>+'01-2022'!F186+'02-2022'!F186+'03-2022'!F186+'04-2022'!F186+'05-2022'!F186+'06-2022'!F186+'07-2022'!F186+'08-2022'!F186+'09-2022'!F186+'10-2022'!F186+'11-2022'!F186+'12-2022'!F186</f>
        <v>13959.849999999999</v>
      </c>
      <c r="G186" s="23">
        <f>+'01-2022'!G186+'02-2022'!G186+'03-2022'!G186+'04-2022'!G186+'05-2022'!G186+'06-2022'!G186+'07-2022'!G186+'08-2022'!G186+'09-2022'!G186+'10-2022'!G186+'11-2022'!G186+'12-2022'!G186</f>
        <v>5811.46</v>
      </c>
      <c r="H186" s="23">
        <f>+'01-2022'!H186+'02-2022'!H186+'03-2022'!H186+'04-2022'!H186+'05-2022'!H186+'06-2022'!H186+'07-2022'!H186+'08-2022'!H186+'09-2022'!H186+'10-2022'!H186+'11-2022'!H186+'12-2022'!H186</f>
        <v>1162.3</v>
      </c>
      <c r="I186" s="23">
        <f>+'01-2022'!I186+'02-2022'!I186+'03-2022'!I186+'04-2022'!I186+'05-2022'!I186+'06-2022'!I186+'07-2022'!I186+'08-2022'!I186+'09-2022'!I186+'10-2022'!I186+'11-2022'!I186+'12-2022'!I186</f>
        <v>46.489999999999995</v>
      </c>
      <c r="J186" s="23">
        <f>+'01-2022'!J186+'02-2022'!J186+'03-2022'!J186+'04-2022'!J186+'05-2022'!J186+'06-2022'!J186+'07-2022'!J186+'08-2022'!J186+'09-2022'!J186+'10-2022'!J186+'11-2022'!J186+'12-2022'!J186</f>
        <v>4602.67</v>
      </c>
      <c r="K186" s="23">
        <f>+'01-2022'!K186+'02-2022'!K186+'03-2022'!K186+'04-2022'!K186+'05-2022'!K186+'06-2022'!K186+'07-2022'!K186+'08-2022'!K186+'09-2022'!K186+'10-2022'!K186+'11-2022'!K186+'12-2022'!K186</f>
        <v>699490.72</v>
      </c>
      <c r="L186" s="23">
        <f>+'01-2022'!L186+'02-2022'!L186+'03-2022'!L186+'04-2022'!L186+'05-2022'!L186+'06-2022'!L186+'07-2022'!L186+'08-2022'!L186+'09-2022'!L186+'10-2022'!L186+'11-2022'!L186+'12-2022'!L186</f>
        <v>144446.57</v>
      </c>
      <c r="M186" s="23">
        <f>+'01-2022'!M186+'02-2022'!M186+'03-2022'!M186+'04-2022'!M186+'05-2022'!M186+'06-2022'!M186+'07-2022'!M186+'08-2022'!M186+'09-2022'!M186+'10-2022'!M186+'11-2022'!M186+'12-2022'!M186</f>
        <v>555044.15</v>
      </c>
      <c r="N186" s="31">
        <f t="shared" si="2"/>
        <v>573606.67</v>
      </c>
    </row>
    <row r="187" spans="1:14" ht="12.75">
      <c r="A187" s="9">
        <f>+'01-2022'!A187</f>
        <v>176</v>
      </c>
      <c r="B187" s="22" t="str">
        <f>+'01-2022'!B187</f>
        <v>PALMINOPOLIS</v>
      </c>
      <c r="C187" s="26">
        <f>+IF(ISERROR(('01-2022'!C187+'02-2022'!C187+'03-2022'!C187+'04-2022'!C187+'05-2022'!C187+'06-2022'!C187+'07-2022'!C187+'08-2022'!C187+'09-2022'!C187+'10-2022'!C187+'11-2022'!C187+'12-2022'!C187)/COUNTA('01-2022'!C187,'02-2022'!C187,'03-2022'!C187,'04-2022'!C187,'05-2022'!C187,'06-2022'!C187,'07-2022'!C187,'08-2022'!C187,'09-2022'!C187,'10-2022'!C187,'11-2022'!C187,'12-2022'!C187)),"",('01-2022'!C187+'02-2022'!C187+'03-2022'!C187+'04-2022'!C187+'05-2022'!C187+'06-2022'!C187+'07-2022'!C187+'08-2022'!C187+'09-2022'!C187+'10-2022'!C187+'11-2022'!C187+'12-2022'!C187)/COUNTA('01-2022'!C187,'02-2022'!C187,'03-2022'!C187,'04-2022'!C187,'05-2022'!C187,'06-2022'!C187,'07-2022'!C187,'08-2022'!C187,'09-2022'!C187,'10-2022'!C187,'11-2022'!C187,'12-2022'!C187))</f>
        <v>0.14050765277949</v>
      </c>
      <c r="D187" s="23">
        <f>+'01-2022'!D187+'02-2022'!D187+'03-2022'!D187+'04-2022'!D187+'05-2022'!D187+'06-2022'!D187+'07-2022'!D187+'08-2022'!D187+'09-2022'!D187+'10-2022'!D187+'11-2022'!D187+'12-2022'!D187</f>
        <v>25472.83</v>
      </c>
      <c r="E187" s="23">
        <f>+'01-2022'!E187+'02-2022'!E187+'03-2022'!E187+'04-2022'!E187+'05-2022'!E187+'06-2022'!E187+'07-2022'!E187+'08-2022'!E187+'09-2022'!E187+'10-2022'!E187+'11-2022'!E187+'12-2022'!E187</f>
        <v>4427.15</v>
      </c>
      <c r="F187" s="23">
        <f>+'01-2022'!F187+'02-2022'!F187+'03-2022'!F187+'04-2022'!F187+'05-2022'!F187+'06-2022'!F187+'07-2022'!F187+'08-2022'!F187+'09-2022'!F187+'10-2022'!F187+'11-2022'!F187+'12-2022'!F187</f>
        <v>21045.68</v>
      </c>
      <c r="G187" s="23">
        <f>+'01-2022'!G187+'02-2022'!G187+'03-2022'!G187+'04-2022'!G187+'05-2022'!G187+'06-2022'!G187+'07-2022'!G187+'08-2022'!G187+'09-2022'!G187+'10-2022'!G187+'11-2022'!G187+'12-2022'!G187</f>
        <v>9678.5</v>
      </c>
      <c r="H187" s="23">
        <f>+'01-2022'!H187+'02-2022'!H187+'03-2022'!H187+'04-2022'!H187+'05-2022'!H187+'06-2022'!H187+'07-2022'!H187+'08-2022'!H187+'09-2022'!H187+'10-2022'!H187+'11-2022'!H187+'12-2022'!H187</f>
        <v>1935.7</v>
      </c>
      <c r="I187" s="23">
        <f>+'01-2022'!I187+'02-2022'!I187+'03-2022'!I187+'04-2022'!I187+'05-2022'!I187+'06-2022'!I187+'07-2022'!I187+'08-2022'!I187+'09-2022'!I187+'10-2022'!I187+'11-2022'!I187+'12-2022'!I187</f>
        <v>77.43</v>
      </c>
      <c r="J187" s="23">
        <f>+'01-2022'!J187+'02-2022'!J187+'03-2022'!J187+'04-2022'!J187+'05-2022'!J187+'06-2022'!J187+'07-2022'!J187+'08-2022'!J187+'09-2022'!J187+'10-2022'!J187+'11-2022'!J187+'12-2022'!J187</f>
        <v>7665.37</v>
      </c>
      <c r="K187" s="23">
        <f>+'01-2022'!K187+'02-2022'!K187+'03-2022'!K187+'04-2022'!K187+'05-2022'!K187+'06-2022'!K187+'07-2022'!K187+'08-2022'!K187+'09-2022'!K187+'10-2022'!K187+'11-2022'!K187+'12-2022'!K187</f>
        <v>1177596.2999999998</v>
      </c>
      <c r="L187" s="23">
        <f>+'01-2022'!L187+'02-2022'!L187+'03-2022'!L187+'04-2022'!L187+'05-2022'!L187+'06-2022'!L187+'07-2022'!L187+'08-2022'!L187+'09-2022'!L187+'10-2022'!L187+'11-2022'!L187+'12-2022'!L187</f>
        <v>252592.82</v>
      </c>
      <c r="M187" s="23">
        <f>+'01-2022'!M187+'02-2022'!M187+'03-2022'!M187+'04-2022'!M187+'05-2022'!M187+'06-2022'!M187+'07-2022'!M187+'08-2022'!M187+'09-2022'!M187+'10-2022'!M187+'11-2022'!M187+'12-2022'!M187</f>
        <v>925003.48</v>
      </c>
      <c r="N187" s="31">
        <f t="shared" si="2"/>
        <v>953714.53</v>
      </c>
    </row>
    <row r="188" spans="1:14" ht="12.75">
      <c r="A188" s="9">
        <f>+'01-2022'!A188</f>
        <v>177</v>
      </c>
      <c r="B188" s="22" t="str">
        <f>+'01-2022'!B188</f>
        <v>PANAMA</v>
      </c>
      <c r="C188" s="26">
        <f>+IF(ISERROR(('01-2022'!C188+'02-2022'!C188+'03-2022'!C188+'04-2022'!C188+'05-2022'!C188+'06-2022'!C188+'07-2022'!C188+'08-2022'!C188+'09-2022'!C188+'10-2022'!C188+'11-2022'!C188+'12-2022'!C188)/COUNTA('01-2022'!C188,'02-2022'!C188,'03-2022'!C188,'04-2022'!C188,'05-2022'!C188,'06-2022'!C188,'07-2022'!C188,'08-2022'!C188,'09-2022'!C188,'10-2022'!C188,'11-2022'!C188,'12-2022'!C188)),"",('01-2022'!C188+'02-2022'!C188+'03-2022'!C188+'04-2022'!C188+'05-2022'!C188+'06-2022'!C188+'07-2022'!C188+'08-2022'!C188+'09-2022'!C188+'10-2022'!C188+'11-2022'!C188+'12-2022'!C188)/COUNTA('01-2022'!C188,'02-2022'!C188,'03-2022'!C188,'04-2022'!C188,'05-2022'!C188,'06-2022'!C188,'07-2022'!C188,'08-2022'!C188,'09-2022'!C188,'10-2022'!C188,'11-2022'!C188,'12-2022'!C188))</f>
        <v>0.09526240707623</v>
      </c>
      <c r="D188" s="23">
        <f>+'01-2022'!D188+'02-2022'!D188+'03-2022'!D188+'04-2022'!D188+'05-2022'!D188+'06-2022'!D188+'07-2022'!D188+'08-2022'!D188+'09-2022'!D188+'10-2022'!D188+'11-2022'!D188+'12-2022'!D188</f>
        <v>22652.48</v>
      </c>
      <c r="E188" s="23">
        <f>+'01-2022'!E188+'02-2022'!E188+'03-2022'!E188+'04-2022'!E188+'05-2022'!E188+'06-2022'!E188+'07-2022'!E188+'08-2022'!E188+'09-2022'!E188+'10-2022'!E188+'11-2022'!E188+'12-2022'!E188</f>
        <v>4268.4</v>
      </c>
      <c r="F188" s="23">
        <f>+'01-2022'!F188+'02-2022'!F188+'03-2022'!F188+'04-2022'!F188+'05-2022'!F188+'06-2022'!F188+'07-2022'!F188+'08-2022'!F188+'09-2022'!F188+'10-2022'!F188+'11-2022'!F188+'12-2022'!F188</f>
        <v>18384.08</v>
      </c>
      <c r="G188" s="23">
        <f>+'01-2022'!G188+'02-2022'!G188+'03-2022'!G188+'04-2022'!G188+'05-2022'!G188+'06-2022'!G188+'07-2022'!G188+'08-2022'!G188+'09-2022'!G188+'10-2022'!G188+'11-2022'!G188+'12-2022'!G188</f>
        <v>6561.889999999999</v>
      </c>
      <c r="H188" s="23">
        <f>+'01-2022'!H188+'02-2022'!H188+'03-2022'!H188+'04-2022'!H188+'05-2022'!H188+'06-2022'!H188+'07-2022'!H188+'08-2022'!H188+'09-2022'!H188+'10-2022'!H188+'11-2022'!H188+'12-2022'!H188</f>
        <v>1312.38</v>
      </c>
      <c r="I188" s="23">
        <f>+'01-2022'!I188+'02-2022'!I188+'03-2022'!I188+'04-2022'!I188+'05-2022'!I188+'06-2022'!I188+'07-2022'!I188+'08-2022'!I188+'09-2022'!I188+'10-2022'!I188+'11-2022'!I188+'12-2022'!I188</f>
        <v>52.49</v>
      </c>
      <c r="J188" s="23">
        <f>+'01-2022'!J188+'02-2022'!J188+'03-2022'!J188+'04-2022'!J188+'05-2022'!J188+'06-2022'!J188+'07-2022'!J188+'08-2022'!J188+'09-2022'!J188+'10-2022'!J188+'11-2022'!J188+'12-2022'!J188</f>
        <v>5197.02</v>
      </c>
      <c r="K188" s="23">
        <f>+'01-2022'!K188+'02-2022'!K188+'03-2022'!K188+'04-2022'!K188+'05-2022'!K188+'06-2022'!K188+'07-2022'!K188+'08-2022'!K188+'09-2022'!K188+'10-2022'!K188+'11-2022'!K188+'12-2022'!K188</f>
        <v>795404.1799999999</v>
      </c>
      <c r="L188" s="23">
        <f>+'01-2022'!L188+'02-2022'!L188+'03-2022'!L188+'04-2022'!L188+'05-2022'!L188+'06-2022'!L188+'07-2022'!L188+'08-2022'!L188+'09-2022'!L188+'10-2022'!L188+'11-2022'!L188+'12-2022'!L188</f>
        <v>168410.55</v>
      </c>
      <c r="M188" s="23">
        <f>+'01-2022'!M188+'02-2022'!M188+'03-2022'!M188+'04-2022'!M188+'05-2022'!M188+'06-2022'!M188+'07-2022'!M188+'08-2022'!M188+'09-2022'!M188+'10-2022'!M188+'11-2022'!M188+'12-2022'!M188</f>
        <v>626993.63</v>
      </c>
      <c r="N188" s="31">
        <f t="shared" si="2"/>
        <v>650574.73</v>
      </c>
    </row>
    <row r="189" spans="1:14" ht="12.75">
      <c r="A189" s="9">
        <f>+'01-2022'!A189</f>
        <v>178</v>
      </c>
      <c r="B189" s="22" t="str">
        <f>+'01-2022'!B189</f>
        <v>PARANAIGUARA</v>
      </c>
      <c r="C189" s="26">
        <f>+IF(ISERROR(('01-2022'!C189+'02-2022'!C189+'03-2022'!C189+'04-2022'!C189+'05-2022'!C189+'06-2022'!C189+'07-2022'!C189+'08-2022'!C189+'09-2022'!C189+'10-2022'!C189+'11-2022'!C189+'12-2022'!C189)/COUNTA('01-2022'!C189,'02-2022'!C189,'03-2022'!C189,'04-2022'!C189,'05-2022'!C189,'06-2022'!C189,'07-2022'!C189,'08-2022'!C189,'09-2022'!C189,'10-2022'!C189,'11-2022'!C189,'12-2022'!C189)),"",('01-2022'!C189+'02-2022'!C189+'03-2022'!C189+'04-2022'!C189+'05-2022'!C189+'06-2022'!C189+'07-2022'!C189+'08-2022'!C189+'09-2022'!C189+'10-2022'!C189+'11-2022'!C189+'12-2022'!C189)/COUNTA('01-2022'!C189,'02-2022'!C189,'03-2022'!C189,'04-2022'!C189,'05-2022'!C189,'06-2022'!C189,'07-2022'!C189,'08-2022'!C189,'09-2022'!C189,'10-2022'!C189,'11-2022'!C189,'12-2022'!C189))</f>
        <v>0.184965604566552</v>
      </c>
      <c r="D189" s="23">
        <f>+'01-2022'!D189+'02-2022'!D189+'03-2022'!D189+'04-2022'!D189+'05-2022'!D189+'06-2022'!D189+'07-2022'!D189+'08-2022'!D189+'09-2022'!D189+'10-2022'!D189+'11-2022'!D189+'12-2022'!D189</f>
        <v>94266.36</v>
      </c>
      <c r="E189" s="23">
        <f>+'01-2022'!E189+'02-2022'!E189+'03-2022'!E189+'04-2022'!E189+'05-2022'!E189+'06-2022'!E189+'07-2022'!E189+'08-2022'!E189+'09-2022'!E189+'10-2022'!E189+'11-2022'!E189+'12-2022'!E189</f>
        <v>18641.75</v>
      </c>
      <c r="F189" s="23">
        <f>+'01-2022'!F189+'02-2022'!F189+'03-2022'!F189+'04-2022'!F189+'05-2022'!F189+'06-2022'!F189+'07-2022'!F189+'08-2022'!F189+'09-2022'!F189+'10-2022'!F189+'11-2022'!F189+'12-2022'!F189</f>
        <v>75624.61</v>
      </c>
      <c r="G189" s="23">
        <f>+'01-2022'!G189+'02-2022'!G189+'03-2022'!G189+'04-2022'!G189+'05-2022'!G189+'06-2022'!G189+'07-2022'!G189+'08-2022'!G189+'09-2022'!G189+'10-2022'!G189+'11-2022'!G189+'12-2022'!G189</f>
        <v>12740.84</v>
      </c>
      <c r="H189" s="23">
        <f>+'01-2022'!H189+'02-2022'!H189+'03-2022'!H189+'04-2022'!H189+'05-2022'!H189+'06-2022'!H189+'07-2022'!H189+'08-2022'!H189+'09-2022'!H189+'10-2022'!H189+'11-2022'!H189+'12-2022'!H189</f>
        <v>2548.17</v>
      </c>
      <c r="I189" s="23">
        <f>+'01-2022'!I189+'02-2022'!I189+'03-2022'!I189+'04-2022'!I189+'05-2022'!I189+'06-2022'!I189+'07-2022'!I189+'08-2022'!I189+'09-2022'!I189+'10-2022'!I189+'11-2022'!I189+'12-2022'!I189</f>
        <v>101.91999999999999</v>
      </c>
      <c r="J189" s="23">
        <f>+'01-2022'!J189+'02-2022'!J189+'03-2022'!J189+'04-2022'!J189+'05-2022'!J189+'06-2022'!J189+'07-2022'!J189+'08-2022'!J189+'09-2022'!J189+'10-2022'!J189+'11-2022'!J189+'12-2022'!J189</f>
        <v>10090.75</v>
      </c>
      <c r="K189" s="23">
        <f>+'01-2022'!K189+'02-2022'!K189+'03-2022'!K189+'04-2022'!K189+'05-2022'!K189+'06-2022'!K189+'07-2022'!K189+'08-2022'!K189+'09-2022'!K189+'10-2022'!K189+'11-2022'!K189+'12-2022'!K189</f>
        <v>1544512.0899999999</v>
      </c>
      <c r="L189" s="23">
        <f>+'01-2022'!L189+'02-2022'!L189+'03-2022'!L189+'04-2022'!L189+'05-2022'!L189+'06-2022'!L189+'07-2022'!L189+'08-2022'!L189+'09-2022'!L189+'10-2022'!L189+'11-2022'!L189+'12-2022'!L189</f>
        <v>327108.35</v>
      </c>
      <c r="M189" s="23">
        <f>+'01-2022'!M189+'02-2022'!M189+'03-2022'!M189+'04-2022'!M189+'05-2022'!M189+'06-2022'!M189+'07-2022'!M189+'08-2022'!M189+'09-2022'!M189+'10-2022'!M189+'11-2022'!M189+'12-2022'!M189</f>
        <v>1217403.74</v>
      </c>
      <c r="N189" s="31">
        <f t="shared" si="2"/>
        <v>1303119.1</v>
      </c>
    </row>
    <row r="190" spans="1:14" ht="12.75">
      <c r="A190" s="9">
        <f>+'01-2022'!A190</f>
        <v>179</v>
      </c>
      <c r="B190" s="22" t="str">
        <f>+'01-2022'!B190</f>
        <v>PARAUNA</v>
      </c>
      <c r="C190" s="26">
        <f>+IF(ISERROR(('01-2022'!C190+'02-2022'!C190+'03-2022'!C190+'04-2022'!C190+'05-2022'!C190+'06-2022'!C190+'07-2022'!C190+'08-2022'!C190+'09-2022'!C190+'10-2022'!C190+'11-2022'!C190+'12-2022'!C190)/COUNTA('01-2022'!C190,'02-2022'!C190,'03-2022'!C190,'04-2022'!C190,'05-2022'!C190,'06-2022'!C190,'07-2022'!C190,'08-2022'!C190,'09-2022'!C190,'10-2022'!C190,'11-2022'!C190,'12-2022'!C190)),"",('01-2022'!C190+'02-2022'!C190+'03-2022'!C190+'04-2022'!C190+'05-2022'!C190+'06-2022'!C190+'07-2022'!C190+'08-2022'!C190+'09-2022'!C190+'10-2022'!C190+'11-2022'!C190+'12-2022'!C190)/COUNTA('01-2022'!C190,'02-2022'!C190,'03-2022'!C190,'04-2022'!C190,'05-2022'!C190,'06-2022'!C190,'07-2022'!C190,'08-2022'!C190,'09-2022'!C190,'10-2022'!C190,'11-2022'!C190,'12-2022'!C190))</f>
        <v>0.657770154057519</v>
      </c>
      <c r="D190" s="23">
        <f>+'01-2022'!D190+'02-2022'!D190+'03-2022'!D190+'04-2022'!D190+'05-2022'!D190+'06-2022'!D190+'07-2022'!D190+'08-2022'!D190+'09-2022'!D190+'10-2022'!D190+'11-2022'!D190+'12-2022'!D190</f>
        <v>189208.75</v>
      </c>
      <c r="E190" s="23">
        <f>+'01-2022'!E190+'02-2022'!E190+'03-2022'!E190+'04-2022'!E190+'05-2022'!E190+'06-2022'!E190+'07-2022'!E190+'08-2022'!E190+'09-2022'!E190+'10-2022'!E190+'11-2022'!E190+'12-2022'!E190</f>
        <v>35960.28</v>
      </c>
      <c r="F190" s="23">
        <f>+'01-2022'!F190+'02-2022'!F190+'03-2022'!F190+'04-2022'!F190+'05-2022'!F190+'06-2022'!F190+'07-2022'!F190+'08-2022'!F190+'09-2022'!F190+'10-2022'!F190+'11-2022'!F190+'12-2022'!F190</f>
        <v>153248.47</v>
      </c>
      <c r="G190" s="23">
        <f>+'01-2022'!G190+'02-2022'!G190+'03-2022'!G190+'04-2022'!G190+'05-2022'!G190+'06-2022'!G190+'07-2022'!G190+'08-2022'!G190+'09-2022'!G190+'10-2022'!G190+'11-2022'!G190+'12-2022'!G190</f>
        <v>45308.7</v>
      </c>
      <c r="H190" s="23">
        <f>+'01-2022'!H190+'02-2022'!H190+'03-2022'!H190+'04-2022'!H190+'05-2022'!H190+'06-2022'!H190+'07-2022'!H190+'08-2022'!H190+'09-2022'!H190+'10-2022'!H190+'11-2022'!H190+'12-2022'!H190</f>
        <v>9061.74</v>
      </c>
      <c r="I190" s="23">
        <f>+'01-2022'!I190+'02-2022'!I190+'03-2022'!I190+'04-2022'!I190+'05-2022'!I190+'06-2022'!I190+'07-2022'!I190+'08-2022'!I190+'09-2022'!I190+'10-2022'!I190+'11-2022'!I190+'12-2022'!I190</f>
        <v>362.47</v>
      </c>
      <c r="J190" s="23">
        <f>+'01-2022'!J190+'02-2022'!J190+'03-2022'!J190+'04-2022'!J190+'05-2022'!J190+'06-2022'!J190+'07-2022'!J190+'08-2022'!J190+'09-2022'!J190+'10-2022'!J190+'11-2022'!J190+'12-2022'!J190</f>
        <v>35884.490000000005</v>
      </c>
      <c r="K190" s="23">
        <f>+'01-2022'!K190+'02-2022'!K190+'03-2022'!K190+'04-2022'!K190+'05-2022'!K190+'06-2022'!K190+'07-2022'!K190+'08-2022'!K190+'09-2022'!K190+'10-2022'!K190+'11-2022'!K190+'12-2022'!K190</f>
        <v>5484185.21</v>
      </c>
      <c r="L190" s="23">
        <f>+'01-2022'!L190+'02-2022'!L190+'03-2022'!L190+'04-2022'!L190+'05-2022'!L190+'06-2022'!L190+'07-2022'!L190+'08-2022'!L190+'09-2022'!L190+'10-2022'!L190+'11-2022'!L190+'12-2022'!L190</f>
        <v>1155295.49</v>
      </c>
      <c r="M190" s="23">
        <f>+'01-2022'!M190+'02-2022'!M190+'03-2022'!M190+'04-2022'!M190+'05-2022'!M190+'06-2022'!M190+'07-2022'!M190+'08-2022'!M190+'09-2022'!M190+'10-2022'!M190+'11-2022'!M190+'12-2022'!M190</f>
        <v>4328889.72</v>
      </c>
      <c r="N190" s="31">
        <f t="shared" si="2"/>
        <v>4518022.68</v>
      </c>
    </row>
    <row r="191" spans="1:14" ht="12.75">
      <c r="A191" s="9">
        <f>+'01-2022'!A191</f>
        <v>180</v>
      </c>
      <c r="B191" s="22" t="str">
        <f>+'01-2022'!B191</f>
        <v>PEROLANDIA</v>
      </c>
      <c r="C191" s="26">
        <f>+IF(ISERROR(('01-2022'!C191+'02-2022'!C191+'03-2022'!C191+'04-2022'!C191+'05-2022'!C191+'06-2022'!C191+'07-2022'!C191+'08-2022'!C191+'09-2022'!C191+'10-2022'!C191+'11-2022'!C191+'12-2022'!C191)/COUNTA('01-2022'!C191,'02-2022'!C191,'03-2022'!C191,'04-2022'!C191,'05-2022'!C191,'06-2022'!C191,'07-2022'!C191,'08-2022'!C191,'09-2022'!C191,'10-2022'!C191,'11-2022'!C191,'12-2022'!C191)),"",('01-2022'!C191+'02-2022'!C191+'03-2022'!C191+'04-2022'!C191+'05-2022'!C191+'06-2022'!C191+'07-2022'!C191+'08-2022'!C191+'09-2022'!C191+'10-2022'!C191+'11-2022'!C191+'12-2022'!C191)/COUNTA('01-2022'!C191,'02-2022'!C191,'03-2022'!C191,'04-2022'!C191,'05-2022'!C191,'06-2022'!C191,'07-2022'!C191,'08-2022'!C191,'09-2022'!C191,'10-2022'!C191,'11-2022'!C191,'12-2022'!C191))</f>
        <v>0.355325190033251</v>
      </c>
      <c r="D191" s="23">
        <f>+'01-2022'!D191+'02-2022'!D191+'03-2022'!D191+'04-2022'!D191+'05-2022'!D191+'06-2022'!D191+'07-2022'!D191+'08-2022'!D191+'09-2022'!D191+'10-2022'!D191+'11-2022'!D191+'12-2022'!D191</f>
        <v>16504.6</v>
      </c>
      <c r="E191" s="23">
        <f>+'01-2022'!E191+'02-2022'!E191+'03-2022'!E191+'04-2022'!E191+'05-2022'!E191+'06-2022'!E191+'07-2022'!E191+'08-2022'!E191+'09-2022'!E191+'10-2022'!E191+'11-2022'!E191+'12-2022'!E191</f>
        <v>3063.8500000000004</v>
      </c>
      <c r="F191" s="23">
        <f>+'01-2022'!F191+'02-2022'!F191+'03-2022'!F191+'04-2022'!F191+'05-2022'!F191+'06-2022'!F191+'07-2022'!F191+'08-2022'!F191+'09-2022'!F191+'10-2022'!F191+'11-2022'!F191+'12-2022'!F191</f>
        <v>13440.75</v>
      </c>
      <c r="G191" s="23">
        <f>+'01-2022'!G191+'02-2022'!G191+'03-2022'!G191+'04-2022'!G191+'05-2022'!G191+'06-2022'!G191+'07-2022'!G191+'08-2022'!G191+'09-2022'!G191+'10-2022'!G191+'11-2022'!G191+'12-2022'!G191</f>
        <v>24475.59</v>
      </c>
      <c r="H191" s="23">
        <f>+'01-2022'!H191+'02-2022'!H191+'03-2022'!H191+'04-2022'!H191+'05-2022'!H191+'06-2022'!H191+'07-2022'!H191+'08-2022'!H191+'09-2022'!H191+'10-2022'!H191+'11-2022'!H191+'12-2022'!H191</f>
        <v>4895.120000000001</v>
      </c>
      <c r="I191" s="23">
        <f>+'01-2022'!I191+'02-2022'!I191+'03-2022'!I191+'04-2022'!I191+'05-2022'!I191+'06-2022'!I191+'07-2022'!I191+'08-2022'!I191+'09-2022'!I191+'10-2022'!I191+'11-2022'!I191+'12-2022'!I191</f>
        <v>195.8</v>
      </c>
      <c r="J191" s="23">
        <f>+'01-2022'!J191+'02-2022'!J191+'03-2022'!J191+'04-2022'!J191+'05-2022'!J191+'06-2022'!J191+'07-2022'!J191+'08-2022'!J191+'09-2022'!J191+'10-2022'!J191+'11-2022'!J191+'12-2022'!J191</f>
        <v>19384.67</v>
      </c>
      <c r="K191" s="23">
        <f>+'01-2022'!K191+'02-2022'!K191+'03-2022'!K191+'04-2022'!K191+'05-2022'!K191+'06-2022'!K191+'07-2022'!K191+'08-2022'!K191+'09-2022'!K191+'10-2022'!K191+'11-2022'!K191+'12-2022'!K191</f>
        <v>2967547.56</v>
      </c>
      <c r="L191" s="23">
        <f>+'01-2022'!L191+'02-2022'!L191+'03-2022'!L191+'04-2022'!L191+'05-2022'!L191+'06-2022'!L191+'07-2022'!L191+'08-2022'!L191+'09-2022'!L191+'10-2022'!L191+'11-2022'!L191+'12-2022'!L191</f>
        <v>628849.6799999999</v>
      </c>
      <c r="M191" s="23">
        <f>+'01-2022'!M191+'02-2022'!M191+'03-2022'!M191+'04-2022'!M191+'05-2022'!M191+'06-2022'!M191+'07-2022'!M191+'08-2022'!M191+'09-2022'!M191+'10-2022'!M191+'11-2022'!M191+'12-2022'!M191</f>
        <v>2338697.88</v>
      </c>
      <c r="N191" s="31">
        <f t="shared" si="2"/>
        <v>2371523.3</v>
      </c>
    </row>
    <row r="192" spans="1:14" ht="12.75">
      <c r="A192" s="9">
        <f>+'01-2022'!A192</f>
        <v>181</v>
      </c>
      <c r="B192" s="22" t="str">
        <f>+'01-2022'!B192</f>
        <v>PETROLINA DE GOIAS</v>
      </c>
      <c r="C192" s="26">
        <f>+IF(ISERROR(('01-2022'!C192+'02-2022'!C192+'03-2022'!C192+'04-2022'!C192+'05-2022'!C192+'06-2022'!C192+'07-2022'!C192+'08-2022'!C192+'09-2022'!C192+'10-2022'!C192+'11-2022'!C192+'12-2022'!C192)/COUNTA('01-2022'!C192,'02-2022'!C192,'03-2022'!C192,'04-2022'!C192,'05-2022'!C192,'06-2022'!C192,'07-2022'!C192,'08-2022'!C192,'09-2022'!C192,'10-2022'!C192,'11-2022'!C192,'12-2022'!C192)),"",('01-2022'!C192+'02-2022'!C192+'03-2022'!C192+'04-2022'!C192+'05-2022'!C192+'06-2022'!C192+'07-2022'!C192+'08-2022'!C192+'09-2022'!C192+'10-2022'!C192+'11-2022'!C192+'12-2022'!C192)/COUNTA('01-2022'!C192,'02-2022'!C192,'03-2022'!C192,'04-2022'!C192,'05-2022'!C192,'06-2022'!C192,'07-2022'!C192,'08-2022'!C192,'09-2022'!C192,'10-2022'!C192,'11-2022'!C192,'12-2022'!C192))</f>
        <v>0.101323329600367</v>
      </c>
      <c r="D192" s="23">
        <f>+'01-2022'!D192+'02-2022'!D192+'03-2022'!D192+'04-2022'!D192+'05-2022'!D192+'06-2022'!D192+'07-2022'!D192+'08-2022'!D192+'09-2022'!D192+'10-2022'!D192+'11-2022'!D192+'12-2022'!D192</f>
        <v>89847.35</v>
      </c>
      <c r="E192" s="23">
        <f>+'01-2022'!E192+'02-2022'!E192+'03-2022'!E192+'04-2022'!E192+'05-2022'!E192+'06-2022'!E192+'07-2022'!E192+'08-2022'!E192+'09-2022'!E192+'10-2022'!E192+'11-2022'!E192+'12-2022'!E192</f>
        <v>17740.309999999998</v>
      </c>
      <c r="F192" s="23">
        <f>+'01-2022'!F192+'02-2022'!F192+'03-2022'!F192+'04-2022'!F192+'05-2022'!F192+'06-2022'!F192+'07-2022'!F192+'08-2022'!F192+'09-2022'!F192+'10-2022'!F192+'11-2022'!F192+'12-2022'!F192</f>
        <v>72107.04000000001</v>
      </c>
      <c r="G192" s="23">
        <f>+'01-2022'!G192+'02-2022'!G192+'03-2022'!G192+'04-2022'!G192+'05-2022'!G192+'06-2022'!G192+'07-2022'!G192+'08-2022'!G192+'09-2022'!G192+'10-2022'!G192+'11-2022'!G192+'12-2022'!G192</f>
        <v>6979.37</v>
      </c>
      <c r="H192" s="23">
        <f>+'01-2022'!H192+'02-2022'!H192+'03-2022'!H192+'04-2022'!H192+'05-2022'!H192+'06-2022'!H192+'07-2022'!H192+'08-2022'!H192+'09-2022'!H192+'10-2022'!H192+'11-2022'!H192+'12-2022'!H192</f>
        <v>1395.88</v>
      </c>
      <c r="I192" s="23">
        <f>+'01-2022'!I192+'02-2022'!I192+'03-2022'!I192+'04-2022'!I192+'05-2022'!I192+'06-2022'!I192+'07-2022'!I192+'08-2022'!I192+'09-2022'!I192+'10-2022'!I192+'11-2022'!I192+'12-2022'!I192</f>
        <v>55.83</v>
      </c>
      <c r="J192" s="23">
        <f>+'01-2022'!J192+'02-2022'!J192+'03-2022'!J192+'04-2022'!J192+'05-2022'!J192+'06-2022'!J192+'07-2022'!J192+'08-2022'!J192+'09-2022'!J192+'10-2022'!J192+'11-2022'!J192+'12-2022'!J192</f>
        <v>5527.66</v>
      </c>
      <c r="K192" s="23">
        <f>+'01-2022'!K192+'02-2022'!K192+'03-2022'!K192+'04-2022'!K192+'05-2022'!K192+'06-2022'!K192+'07-2022'!K192+'08-2022'!K192+'09-2022'!K192+'10-2022'!K192+'11-2022'!K192+'12-2022'!K192</f>
        <v>845973.86</v>
      </c>
      <c r="L192" s="23">
        <f>+'01-2022'!L192+'02-2022'!L192+'03-2022'!L192+'04-2022'!L192+'05-2022'!L192+'06-2022'!L192+'07-2022'!L192+'08-2022'!L192+'09-2022'!L192+'10-2022'!L192+'11-2022'!L192+'12-2022'!L192</f>
        <v>179090.46000000002</v>
      </c>
      <c r="M192" s="23">
        <f>+'01-2022'!M192+'02-2022'!M192+'03-2022'!M192+'04-2022'!M192+'05-2022'!M192+'06-2022'!M192+'07-2022'!M192+'08-2022'!M192+'09-2022'!M192+'10-2022'!M192+'11-2022'!M192+'12-2022'!M192</f>
        <v>666883.3999999999</v>
      </c>
      <c r="N192" s="31">
        <f t="shared" si="2"/>
        <v>744518.0999999999</v>
      </c>
    </row>
    <row r="193" spans="1:14" ht="12.75">
      <c r="A193" s="9">
        <f>+'01-2022'!A193</f>
        <v>182</v>
      </c>
      <c r="B193" s="22" t="str">
        <f>+'01-2022'!B193</f>
        <v>PILAR DE GOIAS</v>
      </c>
      <c r="C193" s="26">
        <f>+IF(ISERROR(('01-2022'!C193+'02-2022'!C193+'03-2022'!C193+'04-2022'!C193+'05-2022'!C193+'06-2022'!C193+'07-2022'!C193+'08-2022'!C193+'09-2022'!C193+'10-2022'!C193+'11-2022'!C193+'12-2022'!C193)/COUNTA('01-2022'!C193,'02-2022'!C193,'03-2022'!C193,'04-2022'!C193,'05-2022'!C193,'06-2022'!C193,'07-2022'!C193,'08-2022'!C193,'09-2022'!C193,'10-2022'!C193,'11-2022'!C193,'12-2022'!C193)),"",('01-2022'!C193+'02-2022'!C193+'03-2022'!C193+'04-2022'!C193+'05-2022'!C193+'06-2022'!C193+'07-2022'!C193+'08-2022'!C193+'09-2022'!C193+'10-2022'!C193+'11-2022'!C193+'12-2022'!C193)/COUNTA('01-2022'!C193,'02-2022'!C193,'03-2022'!C193,'04-2022'!C193,'05-2022'!C193,'06-2022'!C193,'07-2022'!C193,'08-2022'!C193,'09-2022'!C193,'10-2022'!C193,'11-2022'!C193,'12-2022'!C193))</f>
        <v>0.169821817286906</v>
      </c>
      <c r="D193" s="23">
        <f>+'01-2022'!D193+'02-2022'!D193+'03-2022'!D193+'04-2022'!D193+'05-2022'!D193+'06-2022'!D193+'07-2022'!D193+'08-2022'!D193+'09-2022'!D193+'10-2022'!D193+'11-2022'!D193+'12-2022'!D193</f>
        <v>18358.91</v>
      </c>
      <c r="E193" s="23">
        <f>+'01-2022'!E193+'02-2022'!E193+'03-2022'!E193+'04-2022'!E193+'05-2022'!E193+'06-2022'!E193+'07-2022'!E193+'08-2022'!E193+'09-2022'!E193+'10-2022'!E193+'11-2022'!E193+'12-2022'!E193</f>
        <v>3741.26</v>
      </c>
      <c r="F193" s="23">
        <f>+'01-2022'!F193+'02-2022'!F193+'03-2022'!F193+'04-2022'!F193+'05-2022'!F193+'06-2022'!F193+'07-2022'!F193+'08-2022'!F193+'09-2022'!F193+'10-2022'!F193+'11-2022'!F193+'12-2022'!F193</f>
        <v>14617.65</v>
      </c>
      <c r="G193" s="23">
        <f>+'01-2022'!G193+'02-2022'!G193+'03-2022'!G193+'04-2022'!G193+'05-2022'!G193+'06-2022'!G193+'07-2022'!G193+'08-2022'!G193+'09-2022'!G193+'10-2022'!G193+'11-2022'!G193+'12-2022'!G193</f>
        <v>11697.72</v>
      </c>
      <c r="H193" s="23">
        <f>+'01-2022'!H193+'02-2022'!H193+'03-2022'!H193+'04-2022'!H193+'05-2022'!H193+'06-2022'!H193+'07-2022'!H193+'08-2022'!H193+'09-2022'!H193+'10-2022'!H193+'11-2022'!H193+'12-2022'!H193</f>
        <v>2339.55</v>
      </c>
      <c r="I193" s="23">
        <f>+'01-2022'!I193+'02-2022'!I193+'03-2022'!I193+'04-2022'!I193+'05-2022'!I193+'06-2022'!I193+'07-2022'!I193+'08-2022'!I193+'09-2022'!I193+'10-2022'!I193+'11-2022'!I193+'12-2022'!I193</f>
        <v>93.58000000000001</v>
      </c>
      <c r="J193" s="23">
        <f>+'01-2022'!J193+'02-2022'!J193+'03-2022'!J193+'04-2022'!J193+'05-2022'!J193+'06-2022'!J193+'07-2022'!J193+'08-2022'!J193+'09-2022'!J193+'10-2022'!J193+'11-2022'!J193+'12-2022'!J193</f>
        <v>9264.59</v>
      </c>
      <c r="K193" s="23">
        <f>+'01-2022'!K193+'02-2022'!K193+'03-2022'!K193+'04-2022'!K193+'05-2022'!K193+'06-2022'!K193+'07-2022'!K193+'08-2022'!K193+'09-2022'!K193+'10-2022'!K193+'11-2022'!K193+'12-2022'!K193</f>
        <v>1415709.37</v>
      </c>
      <c r="L193" s="23">
        <f>+'01-2022'!L193+'02-2022'!L193+'03-2022'!L193+'04-2022'!L193+'05-2022'!L193+'06-2022'!L193+'07-2022'!L193+'08-2022'!L193+'09-2022'!L193+'10-2022'!L193+'11-2022'!L193+'12-2022'!L193</f>
        <v>298094.19</v>
      </c>
      <c r="M193" s="23">
        <f>+'01-2022'!M193+'02-2022'!M193+'03-2022'!M193+'04-2022'!M193+'05-2022'!M193+'06-2022'!M193+'07-2022'!M193+'08-2022'!M193+'09-2022'!M193+'10-2022'!M193+'11-2022'!M193+'12-2022'!M193</f>
        <v>1117615.1800000002</v>
      </c>
      <c r="N193" s="31">
        <f t="shared" si="2"/>
        <v>1141497.4200000002</v>
      </c>
    </row>
    <row r="194" spans="1:14" ht="12.75">
      <c r="A194" s="9">
        <f>+'01-2022'!A194</f>
        <v>183</v>
      </c>
      <c r="B194" s="22" t="str">
        <f>+'01-2022'!B194</f>
        <v>PIRACANJUBA</v>
      </c>
      <c r="C194" s="26">
        <f>+IF(ISERROR(('01-2022'!C194+'02-2022'!C194+'03-2022'!C194+'04-2022'!C194+'05-2022'!C194+'06-2022'!C194+'07-2022'!C194+'08-2022'!C194+'09-2022'!C194+'10-2022'!C194+'11-2022'!C194+'12-2022'!C194)/COUNTA('01-2022'!C194,'02-2022'!C194,'03-2022'!C194,'04-2022'!C194,'05-2022'!C194,'06-2022'!C194,'07-2022'!C194,'08-2022'!C194,'09-2022'!C194,'10-2022'!C194,'11-2022'!C194,'12-2022'!C194)),"",('01-2022'!C194+'02-2022'!C194+'03-2022'!C194+'04-2022'!C194+'05-2022'!C194+'06-2022'!C194+'07-2022'!C194+'08-2022'!C194+'09-2022'!C194+'10-2022'!C194+'11-2022'!C194+'12-2022'!C194)/COUNTA('01-2022'!C194,'02-2022'!C194,'03-2022'!C194,'04-2022'!C194,'05-2022'!C194,'06-2022'!C194,'07-2022'!C194,'08-2022'!C194,'09-2022'!C194,'10-2022'!C194,'11-2022'!C194,'12-2022'!C194))</f>
        <v>0.334087953774957</v>
      </c>
      <c r="D194" s="23">
        <f>+'01-2022'!D194+'02-2022'!D194+'03-2022'!D194+'04-2022'!D194+'05-2022'!D194+'06-2022'!D194+'07-2022'!D194+'08-2022'!D194+'09-2022'!D194+'10-2022'!D194+'11-2022'!D194+'12-2022'!D194</f>
        <v>303637.54000000004</v>
      </c>
      <c r="E194" s="23">
        <f>+'01-2022'!E194+'02-2022'!E194+'03-2022'!E194+'04-2022'!E194+'05-2022'!E194+'06-2022'!E194+'07-2022'!E194+'08-2022'!E194+'09-2022'!E194+'10-2022'!E194+'11-2022'!E194+'12-2022'!E194</f>
        <v>60041.46000000001</v>
      </c>
      <c r="F194" s="23">
        <f>+'01-2022'!F194+'02-2022'!F194+'03-2022'!F194+'04-2022'!F194+'05-2022'!F194+'06-2022'!F194+'07-2022'!F194+'08-2022'!F194+'09-2022'!F194+'10-2022'!F194+'11-2022'!F194+'12-2022'!F194</f>
        <v>243596.08000000002</v>
      </c>
      <c r="G194" s="23">
        <f>+'01-2022'!G194+'02-2022'!G194+'03-2022'!G194+'04-2022'!G194+'05-2022'!G194+'06-2022'!G194+'07-2022'!G194+'08-2022'!G194+'09-2022'!G194+'10-2022'!G194+'11-2022'!G194+'12-2022'!G194</f>
        <v>23012.739999999998</v>
      </c>
      <c r="H194" s="23">
        <f>+'01-2022'!H194+'02-2022'!H194+'03-2022'!H194+'04-2022'!H194+'05-2022'!H194+'06-2022'!H194+'07-2022'!H194+'08-2022'!H194+'09-2022'!H194+'10-2022'!H194+'11-2022'!H194+'12-2022'!H194</f>
        <v>4602.55</v>
      </c>
      <c r="I194" s="23">
        <f>+'01-2022'!I194+'02-2022'!I194+'03-2022'!I194+'04-2022'!I194+'05-2022'!I194+'06-2022'!I194+'07-2022'!I194+'08-2022'!I194+'09-2022'!I194+'10-2022'!I194+'11-2022'!I194+'12-2022'!I194</f>
        <v>184.1</v>
      </c>
      <c r="J194" s="23">
        <f>+'01-2022'!J194+'02-2022'!J194+'03-2022'!J194+'04-2022'!J194+'05-2022'!J194+'06-2022'!J194+'07-2022'!J194+'08-2022'!J194+'09-2022'!J194+'10-2022'!J194+'11-2022'!J194+'12-2022'!J194</f>
        <v>18226.09</v>
      </c>
      <c r="K194" s="23">
        <f>+'01-2022'!K194+'02-2022'!K194+'03-2022'!K194+'04-2022'!K194+'05-2022'!K194+'06-2022'!K194+'07-2022'!K194+'08-2022'!K194+'09-2022'!K194+'10-2022'!K194+'11-2022'!K194+'12-2022'!K194</f>
        <v>2787702.58</v>
      </c>
      <c r="L194" s="23">
        <f>+'01-2022'!L194+'02-2022'!L194+'03-2022'!L194+'04-2022'!L194+'05-2022'!L194+'06-2022'!L194+'07-2022'!L194+'08-2022'!L194+'09-2022'!L194+'10-2022'!L194+'11-2022'!L194+'12-2022'!L194</f>
        <v>588907.14</v>
      </c>
      <c r="M194" s="23">
        <f>+'01-2022'!M194+'02-2022'!M194+'03-2022'!M194+'04-2022'!M194+'05-2022'!M194+'06-2022'!M194+'07-2022'!M194+'08-2022'!M194+'09-2022'!M194+'10-2022'!M194+'11-2022'!M194+'12-2022'!M194</f>
        <v>2198795.44</v>
      </c>
      <c r="N194" s="31">
        <f t="shared" si="2"/>
        <v>2460617.61</v>
      </c>
    </row>
    <row r="195" spans="1:14" ht="12.75">
      <c r="A195" s="9">
        <f>+'01-2022'!A195</f>
        <v>184</v>
      </c>
      <c r="B195" s="22" t="str">
        <f>+'01-2022'!B195</f>
        <v>PIRANHAS</v>
      </c>
      <c r="C195" s="26">
        <f>+IF(ISERROR(('01-2022'!C195+'02-2022'!C195+'03-2022'!C195+'04-2022'!C195+'05-2022'!C195+'06-2022'!C195+'07-2022'!C195+'08-2022'!C195+'09-2022'!C195+'10-2022'!C195+'11-2022'!C195+'12-2022'!C195)/COUNTA('01-2022'!C195,'02-2022'!C195,'03-2022'!C195,'04-2022'!C195,'05-2022'!C195,'06-2022'!C195,'07-2022'!C195,'08-2022'!C195,'09-2022'!C195,'10-2022'!C195,'11-2022'!C195,'12-2022'!C195)),"",('01-2022'!C195+'02-2022'!C195+'03-2022'!C195+'04-2022'!C195+'05-2022'!C195+'06-2022'!C195+'07-2022'!C195+'08-2022'!C195+'09-2022'!C195+'10-2022'!C195+'11-2022'!C195+'12-2022'!C195)/COUNTA('01-2022'!C195,'02-2022'!C195,'03-2022'!C195,'04-2022'!C195,'05-2022'!C195,'06-2022'!C195,'07-2022'!C195,'08-2022'!C195,'09-2022'!C195,'10-2022'!C195,'11-2022'!C195,'12-2022'!C195))</f>
        <v>0.241856001807789</v>
      </c>
      <c r="D195" s="23">
        <f>+'01-2022'!D195+'02-2022'!D195+'03-2022'!D195+'04-2022'!D195+'05-2022'!D195+'06-2022'!D195+'07-2022'!D195+'08-2022'!D195+'09-2022'!D195+'10-2022'!D195+'11-2022'!D195+'12-2022'!D195</f>
        <v>142528.46</v>
      </c>
      <c r="E195" s="23">
        <f>+'01-2022'!E195+'02-2022'!E195+'03-2022'!E195+'04-2022'!E195+'05-2022'!E195+'06-2022'!E195+'07-2022'!E195+'08-2022'!E195+'09-2022'!E195+'10-2022'!E195+'11-2022'!E195+'12-2022'!E195</f>
        <v>27233.92</v>
      </c>
      <c r="F195" s="23">
        <f>+'01-2022'!F195+'02-2022'!F195+'03-2022'!F195+'04-2022'!F195+'05-2022'!F195+'06-2022'!F195+'07-2022'!F195+'08-2022'!F195+'09-2022'!F195+'10-2022'!F195+'11-2022'!F195+'12-2022'!F195</f>
        <v>115294.54</v>
      </c>
      <c r="G195" s="23">
        <f>+'01-2022'!G195+'02-2022'!G195+'03-2022'!G195+'04-2022'!G195+'05-2022'!G195+'06-2022'!G195+'07-2022'!G195+'08-2022'!G195+'09-2022'!G195+'10-2022'!G195+'11-2022'!G195+'12-2022'!G195</f>
        <v>16659.59</v>
      </c>
      <c r="H195" s="23">
        <f>+'01-2022'!H195+'02-2022'!H195+'03-2022'!H195+'04-2022'!H195+'05-2022'!H195+'06-2022'!H195+'07-2022'!H195+'08-2022'!H195+'09-2022'!H195+'10-2022'!H195+'11-2022'!H195+'12-2022'!H195</f>
        <v>3331.92</v>
      </c>
      <c r="I195" s="23">
        <f>+'01-2022'!I195+'02-2022'!I195+'03-2022'!I195+'04-2022'!I195+'05-2022'!I195+'06-2022'!I195+'07-2022'!I195+'08-2022'!I195+'09-2022'!I195+'10-2022'!I195+'11-2022'!I195+'12-2022'!I195</f>
        <v>133.28</v>
      </c>
      <c r="J195" s="23">
        <f>+'01-2022'!J195+'02-2022'!J195+'03-2022'!J195+'04-2022'!J195+'05-2022'!J195+'06-2022'!J195+'07-2022'!J195+'08-2022'!J195+'09-2022'!J195+'10-2022'!J195+'11-2022'!J195+'12-2022'!J195</f>
        <v>13194.39</v>
      </c>
      <c r="K195" s="23">
        <f>+'01-2022'!K195+'02-2022'!K195+'03-2022'!K195+'04-2022'!K195+'05-2022'!K195+'06-2022'!K195+'07-2022'!K195+'08-2022'!K195+'09-2022'!K195+'10-2022'!K195+'11-2022'!K195+'12-2022'!K195</f>
        <v>2017368.86</v>
      </c>
      <c r="L195" s="23">
        <f>+'01-2022'!L195+'02-2022'!L195+'03-2022'!L195+'04-2022'!L195+'05-2022'!L195+'06-2022'!L195+'07-2022'!L195+'08-2022'!L195+'09-2022'!L195+'10-2022'!L195+'11-2022'!L195+'12-2022'!L195</f>
        <v>425632.6</v>
      </c>
      <c r="M195" s="23">
        <f>+'01-2022'!M195+'02-2022'!M195+'03-2022'!M195+'04-2022'!M195+'05-2022'!M195+'06-2022'!M195+'07-2022'!M195+'08-2022'!M195+'09-2022'!M195+'10-2022'!M195+'11-2022'!M195+'12-2022'!M195</f>
        <v>1591736.26</v>
      </c>
      <c r="N195" s="31">
        <f t="shared" si="2"/>
        <v>1720225.19</v>
      </c>
    </row>
    <row r="196" spans="1:14" ht="12.75">
      <c r="A196" s="9">
        <f>+'01-2022'!A196</f>
        <v>185</v>
      </c>
      <c r="B196" s="22" t="str">
        <f>+'01-2022'!B196</f>
        <v>PIRENOPOLIS</v>
      </c>
      <c r="C196" s="26">
        <f>+IF(ISERROR(('01-2022'!C196+'02-2022'!C196+'03-2022'!C196+'04-2022'!C196+'05-2022'!C196+'06-2022'!C196+'07-2022'!C196+'08-2022'!C196+'09-2022'!C196+'10-2022'!C196+'11-2022'!C196+'12-2022'!C196)/COUNTA('01-2022'!C196,'02-2022'!C196,'03-2022'!C196,'04-2022'!C196,'05-2022'!C196,'06-2022'!C196,'07-2022'!C196,'08-2022'!C196,'09-2022'!C196,'10-2022'!C196,'11-2022'!C196,'12-2022'!C196)),"",('01-2022'!C196+'02-2022'!C196+'03-2022'!C196+'04-2022'!C196+'05-2022'!C196+'06-2022'!C196+'07-2022'!C196+'08-2022'!C196+'09-2022'!C196+'10-2022'!C196+'11-2022'!C196+'12-2022'!C196)/COUNTA('01-2022'!C196,'02-2022'!C196,'03-2022'!C196,'04-2022'!C196,'05-2022'!C196,'06-2022'!C196,'07-2022'!C196,'08-2022'!C196,'09-2022'!C196,'10-2022'!C196,'11-2022'!C196,'12-2022'!C196))</f>
        <v>0.146185077398522</v>
      </c>
      <c r="D196" s="23">
        <f>+'01-2022'!D196+'02-2022'!D196+'03-2022'!D196+'04-2022'!D196+'05-2022'!D196+'06-2022'!D196+'07-2022'!D196+'08-2022'!D196+'09-2022'!D196+'10-2022'!D196+'11-2022'!D196+'12-2022'!D196</f>
        <v>253458.18</v>
      </c>
      <c r="E196" s="23">
        <f>+'01-2022'!E196+'02-2022'!E196+'03-2022'!E196+'04-2022'!E196+'05-2022'!E196+'06-2022'!E196+'07-2022'!E196+'08-2022'!E196+'09-2022'!E196+'10-2022'!E196+'11-2022'!E196+'12-2022'!E196</f>
        <v>46017.03999999999</v>
      </c>
      <c r="F196" s="23">
        <f>+'01-2022'!F196+'02-2022'!F196+'03-2022'!F196+'04-2022'!F196+'05-2022'!F196+'06-2022'!F196+'07-2022'!F196+'08-2022'!F196+'09-2022'!F196+'10-2022'!F196+'11-2022'!F196+'12-2022'!F196</f>
        <v>207441.14</v>
      </c>
      <c r="G196" s="23">
        <f>+'01-2022'!G196+'02-2022'!G196+'03-2022'!G196+'04-2022'!G196+'05-2022'!G196+'06-2022'!G196+'07-2022'!G196+'08-2022'!G196+'09-2022'!G196+'10-2022'!G196+'11-2022'!G196+'12-2022'!G196</f>
        <v>10069.55</v>
      </c>
      <c r="H196" s="23">
        <f>+'01-2022'!H196+'02-2022'!H196+'03-2022'!H196+'04-2022'!H196+'05-2022'!H196+'06-2022'!H196+'07-2022'!H196+'08-2022'!H196+'09-2022'!H196+'10-2022'!H196+'11-2022'!H196+'12-2022'!H196</f>
        <v>2013.9099999999999</v>
      </c>
      <c r="I196" s="23">
        <f>+'01-2022'!I196+'02-2022'!I196+'03-2022'!I196+'04-2022'!I196+'05-2022'!I196+'06-2022'!I196+'07-2022'!I196+'08-2022'!I196+'09-2022'!I196+'10-2022'!I196+'11-2022'!I196+'12-2022'!I196</f>
        <v>80.55</v>
      </c>
      <c r="J196" s="23">
        <f>+'01-2022'!J196+'02-2022'!J196+'03-2022'!J196+'04-2022'!J196+'05-2022'!J196+'06-2022'!J196+'07-2022'!J196+'08-2022'!J196+'09-2022'!J196+'10-2022'!J196+'11-2022'!J196+'12-2022'!J196</f>
        <v>7975.09</v>
      </c>
      <c r="K196" s="23">
        <f>+'01-2022'!K196+'02-2022'!K196+'03-2022'!K196+'04-2022'!K196+'05-2022'!K196+'06-2022'!K196+'07-2022'!K196+'08-2022'!K196+'09-2022'!K196+'10-2022'!K196+'11-2022'!K196+'12-2022'!K196</f>
        <v>1223688.94</v>
      </c>
      <c r="L196" s="23">
        <f>+'01-2022'!L196+'02-2022'!L196+'03-2022'!L196+'04-2022'!L196+'05-2022'!L196+'06-2022'!L196+'07-2022'!L196+'08-2022'!L196+'09-2022'!L196+'10-2022'!L196+'11-2022'!L196+'12-2022'!L196</f>
        <v>261382.56</v>
      </c>
      <c r="M196" s="23">
        <f>+'01-2022'!M196+'02-2022'!M196+'03-2022'!M196+'04-2022'!M196+'05-2022'!M196+'06-2022'!M196+'07-2022'!M196+'08-2022'!M196+'09-2022'!M196+'10-2022'!M196+'11-2022'!M196+'12-2022'!M196</f>
        <v>962306.38</v>
      </c>
      <c r="N196" s="31">
        <f t="shared" si="2"/>
        <v>1177722.61</v>
      </c>
    </row>
    <row r="197" spans="1:14" ht="12.75">
      <c r="A197" s="9">
        <f>+'01-2022'!A197</f>
        <v>186</v>
      </c>
      <c r="B197" s="22" t="str">
        <f>+'01-2022'!B197</f>
        <v>PIRES DO RIO</v>
      </c>
      <c r="C197" s="26">
        <f>+IF(ISERROR(('01-2022'!C197+'02-2022'!C197+'03-2022'!C197+'04-2022'!C197+'05-2022'!C197+'06-2022'!C197+'07-2022'!C197+'08-2022'!C197+'09-2022'!C197+'10-2022'!C197+'11-2022'!C197+'12-2022'!C197)/COUNTA('01-2022'!C197,'02-2022'!C197,'03-2022'!C197,'04-2022'!C197,'05-2022'!C197,'06-2022'!C197,'07-2022'!C197,'08-2022'!C197,'09-2022'!C197,'10-2022'!C197,'11-2022'!C197,'12-2022'!C197)),"",('01-2022'!C197+'02-2022'!C197+'03-2022'!C197+'04-2022'!C197+'05-2022'!C197+'06-2022'!C197+'07-2022'!C197+'08-2022'!C197+'09-2022'!C197+'10-2022'!C197+'11-2022'!C197+'12-2022'!C197)/COUNTA('01-2022'!C197,'02-2022'!C197,'03-2022'!C197,'04-2022'!C197,'05-2022'!C197,'06-2022'!C197,'07-2022'!C197,'08-2022'!C197,'09-2022'!C197,'10-2022'!C197,'11-2022'!C197,'12-2022'!C197))</f>
        <v>0.53150831984742</v>
      </c>
      <c r="D197" s="23">
        <f>+'01-2022'!D197+'02-2022'!D197+'03-2022'!D197+'04-2022'!D197+'05-2022'!D197+'06-2022'!D197+'07-2022'!D197+'08-2022'!D197+'09-2022'!D197+'10-2022'!D197+'11-2022'!D197+'12-2022'!D197</f>
        <v>485720.77999999997</v>
      </c>
      <c r="E197" s="23">
        <f>+'01-2022'!E197+'02-2022'!E197+'03-2022'!E197+'04-2022'!E197+'05-2022'!E197+'06-2022'!E197+'07-2022'!E197+'08-2022'!E197+'09-2022'!E197+'10-2022'!E197+'11-2022'!E197+'12-2022'!E197</f>
        <v>87437.16</v>
      </c>
      <c r="F197" s="23">
        <f>+'01-2022'!F197+'02-2022'!F197+'03-2022'!F197+'04-2022'!F197+'05-2022'!F197+'06-2022'!F197+'07-2022'!F197+'08-2022'!F197+'09-2022'!F197+'10-2022'!F197+'11-2022'!F197+'12-2022'!F197</f>
        <v>398283.62</v>
      </c>
      <c r="G197" s="23">
        <f>+'01-2022'!G197+'02-2022'!G197+'03-2022'!G197+'04-2022'!G197+'05-2022'!G197+'06-2022'!G197+'07-2022'!G197+'08-2022'!G197+'09-2022'!G197+'10-2022'!G197+'11-2022'!G197+'12-2022'!G197</f>
        <v>36611.5</v>
      </c>
      <c r="H197" s="23">
        <f>+'01-2022'!H197+'02-2022'!H197+'03-2022'!H197+'04-2022'!H197+'05-2022'!H197+'06-2022'!H197+'07-2022'!H197+'08-2022'!H197+'09-2022'!H197+'10-2022'!H197+'11-2022'!H197+'12-2022'!H197</f>
        <v>7322.3</v>
      </c>
      <c r="I197" s="23">
        <f>+'01-2022'!I197+'02-2022'!I197+'03-2022'!I197+'04-2022'!I197+'05-2022'!I197+'06-2022'!I197+'07-2022'!I197+'08-2022'!I197+'09-2022'!I197+'10-2022'!I197+'11-2022'!I197+'12-2022'!I197</f>
        <v>292.89</v>
      </c>
      <c r="J197" s="23">
        <f>+'01-2022'!J197+'02-2022'!J197+'03-2022'!J197+'04-2022'!J197+'05-2022'!J197+'06-2022'!J197+'07-2022'!J197+'08-2022'!J197+'09-2022'!J197+'10-2022'!J197+'11-2022'!J197+'12-2022'!J197</f>
        <v>28996.31</v>
      </c>
      <c r="K197" s="23">
        <f>+'01-2022'!K197+'02-2022'!K197+'03-2022'!K197+'04-2022'!K197+'05-2022'!K197+'06-2022'!K197+'07-2022'!K197+'08-2022'!K197+'09-2022'!K197+'10-2022'!K197+'11-2022'!K197+'12-2022'!K197</f>
        <v>4434953.460000001</v>
      </c>
      <c r="L197" s="23">
        <f>+'01-2022'!L197+'02-2022'!L197+'03-2022'!L197+'04-2022'!L197+'05-2022'!L197+'06-2022'!L197+'07-2022'!L197+'08-2022'!L197+'09-2022'!L197+'10-2022'!L197+'11-2022'!L197+'12-2022'!L197</f>
        <v>936841.78</v>
      </c>
      <c r="M197" s="23">
        <f>+'01-2022'!M197+'02-2022'!M197+'03-2022'!M197+'04-2022'!M197+'05-2022'!M197+'06-2022'!M197+'07-2022'!M197+'08-2022'!M197+'09-2022'!M197+'10-2022'!M197+'11-2022'!M197+'12-2022'!M197</f>
        <v>3498111.68</v>
      </c>
      <c r="N197" s="31">
        <f t="shared" si="2"/>
        <v>3925391.6100000003</v>
      </c>
    </row>
    <row r="198" spans="1:14" ht="12.75">
      <c r="A198" s="9">
        <f>+'01-2022'!A198</f>
        <v>187</v>
      </c>
      <c r="B198" s="22" t="str">
        <f>+'01-2022'!B198</f>
        <v>PLANALTINA</v>
      </c>
      <c r="C198" s="26">
        <f>+IF(ISERROR(('01-2022'!C198+'02-2022'!C198+'03-2022'!C198+'04-2022'!C198+'05-2022'!C198+'06-2022'!C198+'07-2022'!C198+'08-2022'!C198+'09-2022'!C198+'10-2022'!C198+'11-2022'!C198+'12-2022'!C198)/COUNTA('01-2022'!C198,'02-2022'!C198,'03-2022'!C198,'04-2022'!C198,'05-2022'!C198,'06-2022'!C198,'07-2022'!C198,'08-2022'!C198,'09-2022'!C198,'10-2022'!C198,'11-2022'!C198,'12-2022'!C198)),"",('01-2022'!C198+'02-2022'!C198+'03-2022'!C198+'04-2022'!C198+'05-2022'!C198+'06-2022'!C198+'07-2022'!C198+'08-2022'!C198+'09-2022'!C198+'10-2022'!C198+'11-2022'!C198+'12-2022'!C198)/COUNTA('01-2022'!C198,'02-2022'!C198,'03-2022'!C198,'04-2022'!C198,'05-2022'!C198,'06-2022'!C198,'07-2022'!C198,'08-2022'!C198,'09-2022'!C198,'10-2022'!C198,'11-2022'!C198,'12-2022'!C198))</f>
        <v>0.312867799710177</v>
      </c>
      <c r="D198" s="23">
        <f>+'01-2022'!D198+'02-2022'!D198+'03-2022'!D198+'04-2022'!D198+'05-2022'!D198+'06-2022'!D198+'07-2022'!D198+'08-2022'!D198+'09-2022'!D198+'10-2022'!D198+'11-2022'!D198+'12-2022'!D198</f>
        <v>233917.34</v>
      </c>
      <c r="E198" s="23">
        <f>+'01-2022'!E198+'02-2022'!E198+'03-2022'!E198+'04-2022'!E198+'05-2022'!E198+'06-2022'!E198+'07-2022'!E198+'08-2022'!E198+'09-2022'!E198+'10-2022'!E198+'11-2022'!E198+'12-2022'!E198</f>
        <v>44686.09</v>
      </c>
      <c r="F198" s="23">
        <f>+'01-2022'!F198+'02-2022'!F198+'03-2022'!F198+'04-2022'!F198+'05-2022'!F198+'06-2022'!F198+'07-2022'!F198+'08-2022'!F198+'09-2022'!F198+'10-2022'!F198+'11-2022'!F198+'12-2022'!F198</f>
        <v>189231.25</v>
      </c>
      <c r="G198" s="23">
        <f>+'01-2022'!G198+'02-2022'!G198+'03-2022'!G198+'04-2022'!G198+'05-2022'!G198+'06-2022'!G198+'07-2022'!G198+'08-2022'!G198+'09-2022'!G198+'10-2022'!G198+'11-2022'!G198+'12-2022'!G198</f>
        <v>21551.04</v>
      </c>
      <c r="H198" s="23">
        <f>+'01-2022'!H198+'02-2022'!H198+'03-2022'!H198+'04-2022'!H198+'05-2022'!H198+'06-2022'!H198+'07-2022'!H198+'08-2022'!H198+'09-2022'!H198+'10-2022'!H198+'11-2022'!H198+'12-2022'!H198</f>
        <v>4310.21</v>
      </c>
      <c r="I198" s="23">
        <f>+'01-2022'!I198+'02-2022'!I198+'03-2022'!I198+'04-2022'!I198+'05-2022'!I198+'06-2022'!I198+'07-2022'!I198+'08-2022'!I198+'09-2022'!I198+'10-2022'!I198+'11-2022'!I198+'12-2022'!I198</f>
        <v>172.41</v>
      </c>
      <c r="J198" s="23">
        <f>+'01-2022'!J198+'02-2022'!J198+'03-2022'!J198+'04-2022'!J198+'05-2022'!J198+'06-2022'!J198+'07-2022'!J198+'08-2022'!J198+'09-2022'!J198+'10-2022'!J198+'11-2022'!J198+'12-2022'!J198</f>
        <v>17068.42</v>
      </c>
      <c r="K198" s="23">
        <f>+'01-2022'!K198+'02-2022'!K198+'03-2022'!K198+'04-2022'!K198+'05-2022'!K198+'06-2022'!K198+'07-2022'!K198+'08-2022'!K198+'09-2022'!K198+'10-2022'!K198+'11-2022'!K198+'12-2022'!K198</f>
        <v>2608882.5999999996</v>
      </c>
      <c r="L198" s="23">
        <f>+'01-2022'!L198+'02-2022'!L198+'03-2022'!L198+'04-2022'!L198+'05-2022'!L198+'06-2022'!L198+'07-2022'!L198+'08-2022'!L198+'09-2022'!L198+'10-2022'!L198+'11-2022'!L198+'12-2022'!L198</f>
        <v>549833.59</v>
      </c>
      <c r="M198" s="23">
        <f>+'01-2022'!M198+'02-2022'!M198+'03-2022'!M198+'04-2022'!M198+'05-2022'!M198+'06-2022'!M198+'07-2022'!M198+'08-2022'!M198+'09-2022'!M198+'10-2022'!M198+'11-2022'!M198+'12-2022'!M198</f>
        <v>2059049.0099999998</v>
      </c>
      <c r="N198" s="31">
        <f t="shared" si="2"/>
        <v>2265348.6799999997</v>
      </c>
    </row>
    <row r="199" spans="1:14" ht="12.75">
      <c r="A199" s="9">
        <f>+'01-2022'!A199</f>
        <v>188</v>
      </c>
      <c r="B199" s="22" t="str">
        <f>+'01-2022'!B199</f>
        <v>PONTALINA</v>
      </c>
      <c r="C199" s="26">
        <f>+IF(ISERROR(('01-2022'!C199+'02-2022'!C199+'03-2022'!C199+'04-2022'!C199+'05-2022'!C199+'06-2022'!C199+'07-2022'!C199+'08-2022'!C199+'09-2022'!C199+'10-2022'!C199+'11-2022'!C199+'12-2022'!C199)/COUNTA('01-2022'!C199,'02-2022'!C199,'03-2022'!C199,'04-2022'!C199,'05-2022'!C199,'06-2022'!C199,'07-2022'!C199,'08-2022'!C199,'09-2022'!C199,'10-2022'!C199,'11-2022'!C199,'12-2022'!C199)),"",('01-2022'!C199+'02-2022'!C199+'03-2022'!C199+'04-2022'!C199+'05-2022'!C199+'06-2022'!C199+'07-2022'!C199+'08-2022'!C199+'09-2022'!C199+'10-2022'!C199+'11-2022'!C199+'12-2022'!C199)/COUNTA('01-2022'!C199,'02-2022'!C199,'03-2022'!C199,'04-2022'!C199,'05-2022'!C199,'06-2022'!C199,'07-2022'!C199,'08-2022'!C199,'09-2022'!C199,'10-2022'!C199,'11-2022'!C199,'12-2022'!C199))</f>
        <v>0.235732007187337</v>
      </c>
      <c r="D199" s="23">
        <f>+'01-2022'!D199+'02-2022'!D199+'03-2022'!D199+'04-2022'!D199+'05-2022'!D199+'06-2022'!D199+'07-2022'!D199+'08-2022'!D199+'09-2022'!D199+'10-2022'!D199+'11-2022'!D199+'12-2022'!D199</f>
        <v>231804.81</v>
      </c>
      <c r="E199" s="23">
        <f>+'01-2022'!E199+'02-2022'!E199+'03-2022'!E199+'04-2022'!E199+'05-2022'!E199+'06-2022'!E199+'07-2022'!E199+'08-2022'!E199+'09-2022'!E199+'10-2022'!E199+'11-2022'!E199+'12-2022'!E199</f>
        <v>45447.3</v>
      </c>
      <c r="F199" s="23">
        <f>+'01-2022'!F199+'02-2022'!F199+'03-2022'!F199+'04-2022'!F199+'05-2022'!F199+'06-2022'!F199+'07-2022'!F199+'08-2022'!F199+'09-2022'!F199+'10-2022'!F199+'11-2022'!F199+'12-2022'!F199</f>
        <v>186357.51</v>
      </c>
      <c r="G199" s="23">
        <f>+'01-2022'!G199+'02-2022'!G199+'03-2022'!G199+'04-2022'!G199+'05-2022'!G199+'06-2022'!G199+'07-2022'!G199+'08-2022'!G199+'09-2022'!G199+'10-2022'!G199+'11-2022'!G199+'12-2022'!G199</f>
        <v>16237.77</v>
      </c>
      <c r="H199" s="23">
        <f>+'01-2022'!H199+'02-2022'!H199+'03-2022'!H199+'04-2022'!H199+'05-2022'!H199+'06-2022'!H199+'07-2022'!H199+'08-2022'!H199+'09-2022'!H199+'10-2022'!H199+'11-2022'!H199+'12-2022'!H199</f>
        <v>3247.56</v>
      </c>
      <c r="I199" s="23">
        <f>+'01-2022'!I199+'02-2022'!I199+'03-2022'!I199+'04-2022'!I199+'05-2022'!I199+'06-2022'!I199+'07-2022'!I199+'08-2022'!I199+'09-2022'!I199+'10-2022'!I199+'11-2022'!I199+'12-2022'!I199</f>
        <v>129.9</v>
      </c>
      <c r="J199" s="23">
        <f>+'01-2022'!J199+'02-2022'!J199+'03-2022'!J199+'04-2022'!J199+'05-2022'!J199+'06-2022'!J199+'07-2022'!J199+'08-2022'!J199+'09-2022'!J199+'10-2022'!J199+'11-2022'!J199+'12-2022'!J199</f>
        <v>12860.31</v>
      </c>
      <c r="K199" s="23">
        <f>+'01-2022'!K199+'02-2022'!K199+'03-2022'!K199+'04-2022'!K199+'05-2022'!K199+'06-2022'!K199+'07-2022'!K199+'08-2022'!K199+'09-2022'!K199+'10-2022'!K199+'11-2022'!K199+'12-2022'!K199</f>
        <v>1966477.5</v>
      </c>
      <c r="L199" s="23">
        <f>+'01-2022'!L199+'02-2022'!L199+'03-2022'!L199+'04-2022'!L199+'05-2022'!L199+'06-2022'!L199+'07-2022'!L199+'08-2022'!L199+'09-2022'!L199+'10-2022'!L199+'11-2022'!L199+'12-2022'!L199</f>
        <v>415035.98</v>
      </c>
      <c r="M199" s="23">
        <f>+'01-2022'!M199+'02-2022'!M199+'03-2022'!M199+'04-2022'!M199+'05-2022'!M199+'06-2022'!M199+'07-2022'!M199+'08-2022'!M199+'09-2022'!M199+'10-2022'!M199+'11-2022'!M199+'12-2022'!M199</f>
        <v>1551441.52</v>
      </c>
      <c r="N199" s="31">
        <f t="shared" si="2"/>
        <v>1750659.34</v>
      </c>
    </row>
    <row r="200" spans="1:14" ht="12.75">
      <c r="A200" s="9">
        <f>+'01-2022'!A200</f>
        <v>189</v>
      </c>
      <c r="B200" s="22" t="str">
        <f>+'01-2022'!B200</f>
        <v>PORANGATU</v>
      </c>
      <c r="C200" s="26">
        <f>+IF(ISERROR(('01-2022'!C200+'02-2022'!C200+'03-2022'!C200+'04-2022'!C200+'05-2022'!C200+'06-2022'!C200+'07-2022'!C200+'08-2022'!C200+'09-2022'!C200+'10-2022'!C200+'11-2022'!C200+'12-2022'!C200)/COUNTA('01-2022'!C200,'02-2022'!C200,'03-2022'!C200,'04-2022'!C200,'05-2022'!C200,'06-2022'!C200,'07-2022'!C200,'08-2022'!C200,'09-2022'!C200,'10-2022'!C200,'11-2022'!C200,'12-2022'!C200)),"",('01-2022'!C200+'02-2022'!C200+'03-2022'!C200+'04-2022'!C200+'05-2022'!C200+'06-2022'!C200+'07-2022'!C200+'08-2022'!C200+'09-2022'!C200+'10-2022'!C200+'11-2022'!C200+'12-2022'!C200)/COUNTA('01-2022'!C200,'02-2022'!C200,'03-2022'!C200,'04-2022'!C200,'05-2022'!C200,'06-2022'!C200,'07-2022'!C200,'08-2022'!C200,'09-2022'!C200,'10-2022'!C200,'11-2022'!C200,'12-2022'!C200))</f>
        <v>0.374655114019385</v>
      </c>
      <c r="D200" s="23">
        <f>+'01-2022'!D200+'02-2022'!D200+'03-2022'!D200+'04-2022'!D200+'05-2022'!D200+'06-2022'!D200+'07-2022'!D200+'08-2022'!D200+'09-2022'!D200+'10-2022'!D200+'11-2022'!D200+'12-2022'!D200</f>
        <v>817066.18</v>
      </c>
      <c r="E200" s="23">
        <f>+'01-2022'!E200+'02-2022'!E200+'03-2022'!E200+'04-2022'!E200+'05-2022'!E200+'06-2022'!E200+'07-2022'!E200+'08-2022'!E200+'09-2022'!E200+'10-2022'!E200+'11-2022'!E200+'12-2022'!E200</f>
        <v>154593.33000000002</v>
      </c>
      <c r="F200" s="23">
        <f>+'01-2022'!F200+'02-2022'!F200+'03-2022'!F200+'04-2022'!F200+'05-2022'!F200+'06-2022'!F200+'07-2022'!F200+'08-2022'!F200+'09-2022'!F200+'10-2022'!F200+'11-2022'!F200+'12-2022'!F200</f>
        <v>662472.85</v>
      </c>
      <c r="G200" s="23">
        <f>+'01-2022'!G200+'02-2022'!G200+'03-2022'!G200+'04-2022'!G200+'05-2022'!G200+'06-2022'!G200+'07-2022'!G200+'08-2022'!G200+'09-2022'!G200+'10-2022'!G200+'11-2022'!G200+'12-2022'!G200</f>
        <v>25807.08</v>
      </c>
      <c r="H200" s="23">
        <f>+'01-2022'!H200+'02-2022'!H200+'03-2022'!H200+'04-2022'!H200+'05-2022'!H200+'06-2022'!H200+'07-2022'!H200+'08-2022'!H200+'09-2022'!H200+'10-2022'!H200+'11-2022'!H200+'12-2022'!H200</f>
        <v>5161.42</v>
      </c>
      <c r="I200" s="23">
        <f>+'01-2022'!I200+'02-2022'!I200+'03-2022'!I200+'04-2022'!I200+'05-2022'!I200+'06-2022'!I200+'07-2022'!I200+'08-2022'!I200+'09-2022'!I200+'10-2022'!I200+'11-2022'!I200+'12-2022'!I200</f>
        <v>206.45</v>
      </c>
      <c r="J200" s="23">
        <f>+'01-2022'!J200+'02-2022'!J200+'03-2022'!J200+'04-2022'!J200+'05-2022'!J200+'06-2022'!J200+'07-2022'!J200+'08-2022'!J200+'09-2022'!J200+'10-2022'!J200+'11-2022'!J200+'12-2022'!J200</f>
        <v>20439.21</v>
      </c>
      <c r="K200" s="23">
        <f>+'01-2022'!K200+'02-2022'!K200+'03-2022'!K200+'04-2022'!K200+'05-2022'!K200+'06-2022'!K200+'07-2022'!K200+'08-2022'!K200+'09-2022'!K200+'10-2022'!K200+'11-2022'!K200+'12-2022'!K200</f>
        <v>3128582.02</v>
      </c>
      <c r="L200" s="23">
        <f>+'01-2022'!L200+'02-2022'!L200+'03-2022'!L200+'04-2022'!L200+'05-2022'!L200+'06-2022'!L200+'07-2022'!L200+'08-2022'!L200+'09-2022'!L200+'10-2022'!L200+'11-2022'!L200+'12-2022'!L200</f>
        <v>662677.31</v>
      </c>
      <c r="M200" s="23">
        <f>+'01-2022'!M200+'02-2022'!M200+'03-2022'!M200+'04-2022'!M200+'05-2022'!M200+'06-2022'!M200+'07-2022'!M200+'08-2022'!M200+'09-2022'!M200+'10-2022'!M200+'11-2022'!M200+'12-2022'!M200</f>
        <v>2465904.71</v>
      </c>
      <c r="N200" s="31">
        <f t="shared" si="2"/>
        <v>3148816.77</v>
      </c>
    </row>
    <row r="201" spans="1:14" ht="12.75">
      <c r="A201" s="9">
        <f>+'01-2022'!A201</f>
        <v>190</v>
      </c>
      <c r="B201" s="22" t="str">
        <f>+'01-2022'!B201</f>
        <v>PORTEIRAO</v>
      </c>
      <c r="C201" s="26">
        <f>+IF(ISERROR(('01-2022'!C201+'02-2022'!C201+'03-2022'!C201+'04-2022'!C201+'05-2022'!C201+'06-2022'!C201+'07-2022'!C201+'08-2022'!C201+'09-2022'!C201+'10-2022'!C201+'11-2022'!C201+'12-2022'!C201)/COUNTA('01-2022'!C201,'02-2022'!C201,'03-2022'!C201,'04-2022'!C201,'05-2022'!C201,'06-2022'!C201,'07-2022'!C201,'08-2022'!C201,'09-2022'!C201,'10-2022'!C201,'11-2022'!C201,'12-2022'!C201)),"",('01-2022'!C201+'02-2022'!C201+'03-2022'!C201+'04-2022'!C201+'05-2022'!C201+'06-2022'!C201+'07-2022'!C201+'08-2022'!C201+'09-2022'!C201+'10-2022'!C201+'11-2022'!C201+'12-2022'!C201)/COUNTA('01-2022'!C201,'02-2022'!C201,'03-2022'!C201,'04-2022'!C201,'05-2022'!C201,'06-2022'!C201,'07-2022'!C201,'08-2022'!C201,'09-2022'!C201,'10-2022'!C201,'11-2022'!C201,'12-2022'!C201))</f>
        <v>0.141174244370561</v>
      </c>
      <c r="D201" s="23">
        <f>+'01-2022'!D201+'02-2022'!D201+'03-2022'!D201+'04-2022'!D201+'05-2022'!D201+'06-2022'!D201+'07-2022'!D201+'08-2022'!D201+'09-2022'!D201+'10-2022'!D201+'11-2022'!D201+'12-2022'!D201</f>
        <v>57933.479999999996</v>
      </c>
      <c r="E201" s="23">
        <f>+'01-2022'!E201+'02-2022'!E201+'03-2022'!E201+'04-2022'!E201+'05-2022'!E201+'06-2022'!E201+'07-2022'!E201+'08-2022'!E201+'09-2022'!E201+'10-2022'!E201+'11-2022'!E201+'12-2022'!E201</f>
        <v>10387.990000000002</v>
      </c>
      <c r="F201" s="23">
        <f>+'01-2022'!F201+'02-2022'!F201+'03-2022'!F201+'04-2022'!F201+'05-2022'!F201+'06-2022'!F201+'07-2022'!F201+'08-2022'!F201+'09-2022'!F201+'10-2022'!F201+'11-2022'!F201+'12-2022'!F201</f>
        <v>47545.49</v>
      </c>
      <c r="G201" s="23">
        <f>+'01-2022'!G201+'02-2022'!G201+'03-2022'!G201+'04-2022'!G201+'05-2022'!G201+'06-2022'!G201+'07-2022'!G201+'08-2022'!G201+'09-2022'!G201+'10-2022'!G201+'11-2022'!G201+'12-2022'!G201</f>
        <v>9724.42</v>
      </c>
      <c r="H201" s="23">
        <f>+'01-2022'!H201+'02-2022'!H201+'03-2022'!H201+'04-2022'!H201+'05-2022'!H201+'06-2022'!H201+'07-2022'!H201+'08-2022'!H201+'09-2022'!H201+'10-2022'!H201+'11-2022'!H201+'12-2022'!H201</f>
        <v>1944.8899999999999</v>
      </c>
      <c r="I201" s="23">
        <f>+'01-2022'!I201+'02-2022'!I201+'03-2022'!I201+'04-2022'!I201+'05-2022'!I201+'06-2022'!I201+'07-2022'!I201+'08-2022'!I201+'09-2022'!I201+'10-2022'!I201+'11-2022'!I201+'12-2022'!I201</f>
        <v>77.8</v>
      </c>
      <c r="J201" s="23">
        <f>+'01-2022'!J201+'02-2022'!J201+'03-2022'!J201+'04-2022'!J201+'05-2022'!J201+'06-2022'!J201+'07-2022'!J201+'08-2022'!J201+'09-2022'!J201+'10-2022'!J201+'11-2022'!J201+'12-2022'!J201</f>
        <v>7701.73</v>
      </c>
      <c r="K201" s="23">
        <f>+'01-2022'!K201+'02-2022'!K201+'03-2022'!K201+'04-2022'!K201+'05-2022'!K201+'06-2022'!K201+'07-2022'!K201+'08-2022'!K201+'09-2022'!K201+'10-2022'!K201+'11-2022'!K201+'12-2022'!K201</f>
        <v>1181940.2000000002</v>
      </c>
      <c r="L201" s="23">
        <f>+'01-2022'!L201+'02-2022'!L201+'03-2022'!L201+'04-2022'!L201+'05-2022'!L201+'06-2022'!L201+'07-2022'!L201+'08-2022'!L201+'09-2022'!L201+'10-2022'!L201+'11-2022'!L201+'12-2022'!L201</f>
        <v>252609.41999999998</v>
      </c>
      <c r="M201" s="23">
        <f>+'01-2022'!M201+'02-2022'!M201+'03-2022'!M201+'04-2022'!M201+'05-2022'!M201+'06-2022'!M201+'07-2022'!M201+'08-2022'!M201+'09-2022'!M201+'10-2022'!M201+'11-2022'!M201+'12-2022'!M201</f>
        <v>929330.78</v>
      </c>
      <c r="N201" s="31">
        <f t="shared" si="2"/>
        <v>984578</v>
      </c>
    </row>
    <row r="202" spans="1:14" ht="12.75">
      <c r="A202" s="9">
        <f>+'01-2022'!A202</f>
        <v>191</v>
      </c>
      <c r="B202" s="22" t="str">
        <f>+'01-2022'!B202</f>
        <v>PORTELANDIA</v>
      </c>
      <c r="C202" s="26">
        <f>+IF(ISERROR(('01-2022'!C202+'02-2022'!C202+'03-2022'!C202+'04-2022'!C202+'05-2022'!C202+'06-2022'!C202+'07-2022'!C202+'08-2022'!C202+'09-2022'!C202+'10-2022'!C202+'11-2022'!C202+'12-2022'!C202)/COUNTA('01-2022'!C202,'02-2022'!C202,'03-2022'!C202,'04-2022'!C202,'05-2022'!C202,'06-2022'!C202,'07-2022'!C202,'08-2022'!C202,'09-2022'!C202,'10-2022'!C202,'11-2022'!C202,'12-2022'!C202)),"",('01-2022'!C202+'02-2022'!C202+'03-2022'!C202+'04-2022'!C202+'05-2022'!C202+'06-2022'!C202+'07-2022'!C202+'08-2022'!C202+'09-2022'!C202+'10-2022'!C202+'11-2022'!C202+'12-2022'!C202)/COUNTA('01-2022'!C202,'02-2022'!C202,'03-2022'!C202,'04-2022'!C202,'05-2022'!C202,'06-2022'!C202,'07-2022'!C202,'08-2022'!C202,'09-2022'!C202,'10-2022'!C202,'11-2022'!C202,'12-2022'!C202))</f>
        <v>0.149502477484863</v>
      </c>
      <c r="D202" s="23">
        <f>+'01-2022'!D202+'02-2022'!D202+'03-2022'!D202+'04-2022'!D202+'05-2022'!D202+'06-2022'!D202+'07-2022'!D202+'08-2022'!D202+'09-2022'!D202+'10-2022'!D202+'11-2022'!D202+'12-2022'!D202</f>
        <v>30562.51</v>
      </c>
      <c r="E202" s="23">
        <f>+'01-2022'!E202+'02-2022'!E202+'03-2022'!E202+'04-2022'!E202+'05-2022'!E202+'06-2022'!E202+'07-2022'!E202+'08-2022'!E202+'09-2022'!E202+'10-2022'!E202+'11-2022'!E202+'12-2022'!E202</f>
        <v>5567.79</v>
      </c>
      <c r="F202" s="23">
        <f>+'01-2022'!F202+'02-2022'!F202+'03-2022'!F202+'04-2022'!F202+'05-2022'!F202+'06-2022'!F202+'07-2022'!F202+'08-2022'!F202+'09-2022'!F202+'10-2022'!F202+'11-2022'!F202+'12-2022'!F202</f>
        <v>24994.72</v>
      </c>
      <c r="G202" s="23">
        <f>+'01-2022'!G202+'02-2022'!G202+'03-2022'!G202+'04-2022'!G202+'05-2022'!G202+'06-2022'!G202+'07-2022'!G202+'08-2022'!G202+'09-2022'!G202+'10-2022'!G202+'11-2022'!G202+'12-2022'!G202</f>
        <v>10298.08</v>
      </c>
      <c r="H202" s="23">
        <f>+'01-2022'!H202+'02-2022'!H202+'03-2022'!H202+'04-2022'!H202+'05-2022'!H202+'06-2022'!H202+'07-2022'!H202+'08-2022'!H202+'09-2022'!H202+'10-2022'!H202+'11-2022'!H202+'12-2022'!H202</f>
        <v>2059.62</v>
      </c>
      <c r="I202" s="23">
        <f>+'01-2022'!I202+'02-2022'!I202+'03-2022'!I202+'04-2022'!I202+'05-2022'!I202+'06-2022'!I202+'07-2022'!I202+'08-2022'!I202+'09-2022'!I202+'10-2022'!I202+'11-2022'!I202+'12-2022'!I202</f>
        <v>82.38</v>
      </c>
      <c r="J202" s="23">
        <f>+'01-2022'!J202+'02-2022'!J202+'03-2022'!J202+'04-2022'!J202+'05-2022'!J202+'06-2022'!J202+'07-2022'!J202+'08-2022'!J202+'09-2022'!J202+'10-2022'!J202+'11-2022'!J202+'12-2022'!J202</f>
        <v>8156.08</v>
      </c>
      <c r="K202" s="23">
        <f>+'01-2022'!K202+'02-2022'!K202+'03-2022'!K202+'04-2022'!K202+'05-2022'!K202+'06-2022'!K202+'07-2022'!K202+'08-2022'!K202+'09-2022'!K202+'10-2022'!K202+'11-2022'!K202+'12-2022'!K202</f>
        <v>1247660.47</v>
      </c>
      <c r="L202" s="23">
        <f>+'01-2022'!L202+'02-2022'!L202+'03-2022'!L202+'04-2022'!L202+'05-2022'!L202+'06-2022'!L202+'07-2022'!L202+'08-2022'!L202+'09-2022'!L202+'10-2022'!L202+'11-2022'!L202+'12-2022'!L202</f>
        <v>263703.1</v>
      </c>
      <c r="M202" s="23">
        <f>+'01-2022'!M202+'02-2022'!M202+'03-2022'!M202+'04-2022'!M202+'05-2022'!M202+'06-2022'!M202+'07-2022'!M202+'08-2022'!M202+'09-2022'!M202+'10-2022'!M202+'11-2022'!M202+'12-2022'!M202</f>
        <v>983957.37</v>
      </c>
      <c r="N202" s="31">
        <f t="shared" si="2"/>
        <v>1017108.17</v>
      </c>
    </row>
    <row r="203" spans="1:14" ht="12.75">
      <c r="A203" s="9">
        <f>+'01-2022'!A203</f>
        <v>192</v>
      </c>
      <c r="B203" s="22" t="str">
        <f>+'01-2022'!B203</f>
        <v>POSSE</v>
      </c>
      <c r="C203" s="26">
        <f>+IF(ISERROR(('01-2022'!C203+'02-2022'!C203+'03-2022'!C203+'04-2022'!C203+'05-2022'!C203+'06-2022'!C203+'07-2022'!C203+'08-2022'!C203+'09-2022'!C203+'10-2022'!C203+'11-2022'!C203+'12-2022'!C203)/COUNTA('01-2022'!C203,'02-2022'!C203,'03-2022'!C203,'04-2022'!C203,'05-2022'!C203,'06-2022'!C203,'07-2022'!C203,'08-2022'!C203,'09-2022'!C203,'10-2022'!C203,'11-2022'!C203,'12-2022'!C203)),"",('01-2022'!C203+'02-2022'!C203+'03-2022'!C203+'04-2022'!C203+'05-2022'!C203+'06-2022'!C203+'07-2022'!C203+'08-2022'!C203+'09-2022'!C203+'10-2022'!C203+'11-2022'!C203+'12-2022'!C203)/COUNTA('01-2022'!C203,'02-2022'!C203,'03-2022'!C203,'04-2022'!C203,'05-2022'!C203,'06-2022'!C203,'07-2022'!C203,'08-2022'!C203,'09-2022'!C203,'10-2022'!C203,'11-2022'!C203,'12-2022'!C203))</f>
        <v>0.176755891034097</v>
      </c>
      <c r="D203" s="23">
        <f>+'01-2022'!D203+'02-2022'!D203+'03-2022'!D203+'04-2022'!D203+'05-2022'!D203+'06-2022'!D203+'07-2022'!D203+'08-2022'!D203+'09-2022'!D203+'10-2022'!D203+'11-2022'!D203+'12-2022'!D203</f>
        <v>524498.44</v>
      </c>
      <c r="E203" s="23">
        <f>+'01-2022'!E203+'02-2022'!E203+'03-2022'!E203+'04-2022'!E203+'05-2022'!E203+'06-2022'!E203+'07-2022'!E203+'08-2022'!E203+'09-2022'!E203+'10-2022'!E203+'11-2022'!E203+'12-2022'!E203</f>
        <v>96033.31</v>
      </c>
      <c r="F203" s="23">
        <f>+'01-2022'!F203+'02-2022'!F203+'03-2022'!F203+'04-2022'!F203+'05-2022'!F203+'06-2022'!F203+'07-2022'!F203+'08-2022'!F203+'09-2022'!F203+'10-2022'!F203+'11-2022'!F203+'12-2022'!F203</f>
        <v>428465.13</v>
      </c>
      <c r="G203" s="23">
        <f>+'01-2022'!G203+'02-2022'!G203+'03-2022'!G203+'04-2022'!G203+'05-2022'!G203+'06-2022'!G203+'07-2022'!G203+'08-2022'!G203+'09-2022'!G203+'10-2022'!G203+'11-2022'!G203+'12-2022'!G203</f>
        <v>12175.34</v>
      </c>
      <c r="H203" s="23">
        <f>+'01-2022'!H203+'02-2022'!H203+'03-2022'!H203+'04-2022'!H203+'05-2022'!H203+'06-2022'!H203+'07-2022'!H203+'08-2022'!H203+'09-2022'!H203+'10-2022'!H203+'11-2022'!H203+'12-2022'!H203</f>
        <v>2435.0699999999997</v>
      </c>
      <c r="I203" s="23">
        <f>+'01-2022'!I203+'02-2022'!I203+'03-2022'!I203+'04-2022'!I203+'05-2022'!I203+'06-2022'!I203+'07-2022'!I203+'08-2022'!I203+'09-2022'!I203+'10-2022'!I203+'11-2022'!I203+'12-2022'!I203</f>
        <v>97.4</v>
      </c>
      <c r="J203" s="23">
        <f>+'01-2022'!J203+'02-2022'!J203+'03-2022'!J203+'04-2022'!J203+'05-2022'!J203+'06-2022'!J203+'07-2022'!J203+'08-2022'!J203+'09-2022'!J203+'10-2022'!J203+'11-2022'!J203+'12-2022'!J203</f>
        <v>9642.869999999999</v>
      </c>
      <c r="K203" s="23">
        <f>+'01-2022'!K203+'02-2022'!K203+'03-2022'!K203+'04-2022'!K203+'05-2022'!K203+'06-2022'!K203+'07-2022'!K203+'08-2022'!K203+'09-2022'!K203+'10-2022'!K203+'11-2022'!K203+'12-2022'!K203</f>
        <v>1476562.55</v>
      </c>
      <c r="L203" s="23">
        <f>+'01-2022'!L203+'02-2022'!L203+'03-2022'!L203+'04-2022'!L203+'05-2022'!L203+'06-2022'!L203+'07-2022'!L203+'08-2022'!L203+'09-2022'!L203+'10-2022'!L203+'11-2022'!L203+'12-2022'!L203</f>
        <v>313163.67</v>
      </c>
      <c r="M203" s="23">
        <f>+'01-2022'!M203+'02-2022'!M203+'03-2022'!M203+'04-2022'!M203+'05-2022'!M203+'06-2022'!M203+'07-2022'!M203+'08-2022'!M203+'09-2022'!M203+'10-2022'!M203+'11-2022'!M203+'12-2022'!M203</f>
        <v>1163398.88</v>
      </c>
      <c r="N203" s="31">
        <f t="shared" si="2"/>
        <v>1601506.88</v>
      </c>
    </row>
    <row r="204" spans="1:14" ht="12.75">
      <c r="A204" s="9">
        <f>+'01-2022'!A204</f>
        <v>193</v>
      </c>
      <c r="B204" s="22" t="str">
        <f>+'01-2022'!B204</f>
        <v>PROFESSOR JAMIL</v>
      </c>
      <c r="C204" s="26">
        <f>+IF(ISERROR(('01-2022'!C204+'02-2022'!C204+'03-2022'!C204+'04-2022'!C204+'05-2022'!C204+'06-2022'!C204+'07-2022'!C204+'08-2022'!C204+'09-2022'!C204+'10-2022'!C204+'11-2022'!C204+'12-2022'!C204)/COUNTA('01-2022'!C204,'02-2022'!C204,'03-2022'!C204,'04-2022'!C204,'05-2022'!C204,'06-2022'!C204,'07-2022'!C204,'08-2022'!C204,'09-2022'!C204,'10-2022'!C204,'11-2022'!C204,'12-2022'!C204)),"",('01-2022'!C204+'02-2022'!C204+'03-2022'!C204+'04-2022'!C204+'05-2022'!C204+'06-2022'!C204+'07-2022'!C204+'08-2022'!C204+'09-2022'!C204+'10-2022'!C204+'11-2022'!C204+'12-2022'!C204)/COUNTA('01-2022'!C204,'02-2022'!C204,'03-2022'!C204,'04-2022'!C204,'05-2022'!C204,'06-2022'!C204,'07-2022'!C204,'08-2022'!C204,'09-2022'!C204,'10-2022'!C204,'11-2022'!C204,'12-2022'!C204))</f>
        <v>0.058342958523445</v>
      </c>
      <c r="D204" s="23">
        <f>+'01-2022'!D204+'02-2022'!D204+'03-2022'!D204+'04-2022'!D204+'05-2022'!D204+'06-2022'!D204+'07-2022'!D204+'08-2022'!D204+'09-2022'!D204+'10-2022'!D204+'11-2022'!D204+'12-2022'!D204</f>
        <v>25991.86</v>
      </c>
      <c r="E204" s="23">
        <f>+'01-2022'!E204+'02-2022'!E204+'03-2022'!E204+'04-2022'!E204+'05-2022'!E204+'06-2022'!E204+'07-2022'!E204+'08-2022'!E204+'09-2022'!E204+'10-2022'!E204+'11-2022'!E204+'12-2022'!E204</f>
        <v>5215.07</v>
      </c>
      <c r="F204" s="23">
        <f>+'01-2022'!F204+'02-2022'!F204+'03-2022'!F204+'04-2022'!F204+'05-2022'!F204+'06-2022'!F204+'07-2022'!F204+'08-2022'!F204+'09-2022'!F204+'10-2022'!F204+'11-2022'!F204+'12-2022'!F204</f>
        <v>20776.79</v>
      </c>
      <c r="G204" s="23">
        <f>+'01-2022'!G204+'02-2022'!G204+'03-2022'!G204+'04-2022'!G204+'05-2022'!G204+'06-2022'!G204+'07-2022'!G204+'08-2022'!G204+'09-2022'!G204+'10-2022'!G204+'11-2022'!G204+'12-2022'!G204</f>
        <v>4018.8100000000004</v>
      </c>
      <c r="H204" s="23">
        <f>+'01-2022'!H204+'02-2022'!H204+'03-2022'!H204+'04-2022'!H204+'05-2022'!H204+'06-2022'!H204+'07-2022'!H204+'08-2022'!H204+'09-2022'!H204+'10-2022'!H204+'11-2022'!H204+'12-2022'!H204</f>
        <v>803.76</v>
      </c>
      <c r="I204" s="23">
        <f>+'01-2022'!I204+'02-2022'!I204+'03-2022'!I204+'04-2022'!I204+'05-2022'!I204+'06-2022'!I204+'07-2022'!I204+'08-2022'!I204+'09-2022'!I204+'10-2022'!I204+'11-2022'!I204+'12-2022'!I204</f>
        <v>32.16</v>
      </c>
      <c r="J204" s="23">
        <f>+'01-2022'!J204+'02-2022'!J204+'03-2022'!J204+'04-2022'!J204+'05-2022'!J204+'06-2022'!J204+'07-2022'!J204+'08-2022'!J204+'09-2022'!J204+'10-2022'!J204+'11-2022'!J204+'12-2022'!J204</f>
        <v>3182.89</v>
      </c>
      <c r="K204" s="23">
        <f>+'01-2022'!K204+'02-2022'!K204+'03-2022'!K204+'04-2022'!K204+'05-2022'!K204+'06-2022'!K204+'07-2022'!K204+'08-2022'!K204+'09-2022'!K204+'10-2022'!K204+'11-2022'!K204+'12-2022'!K204</f>
        <v>487105.78</v>
      </c>
      <c r="L204" s="23">
        <f>+'01-2022'!L204+'02-2022'!L204+'03-2022'!L204+'04-2022'!L204+'05-2022'!L204+'06-2022'!L204+'07-2022'!L204+'08-2022'!L204+'09-2022'!L204+'10-2022'!L204+'11-2022'!L204+'12-2022'!L204</f>
        <v>103108.57</v>
      </c>
      <c r="M204" s="23">
        <f>+'01-2022'!M204+'02-2022'!M204+'03-2022'!M204+'04-2022'!M204+'05-2022'!M204+'06-2022'!M204+'07-2022'!M204+'08-2022'!M204+'09-2022'!M204+'10-2022'!M204+'11-2022'!M204+'12-2022'!M204</f>
        <v>383997.20999999996</v>
      </c>
      <c r="N204" s="31">
        <f t="shared" si="2"/>
        <v>407956.88999999996</v>
      </c>
    </row>
    <row r="205" spans="1:14" ht="12.75">
      <c r="A205" s="9">
        <f>+'01-2022'!A205</f>
        <v>194</v>
      </c>
      <c r="B205" s="22" t="str">
        <f>+'01-2022'!B205</f>
        <v>QUIRINOPOLIS</v>
      </c>
      <c r="C205" s="26">
        <f>+IF(ISERROR(('01-2022'!C205+'02-2022'!C205+'03-2022'!C205+'04-2022'!C205+'05-2022'!C205+'06-2022'!C205+'07-2022'!C205+'08-2022'!C205+'09-2022'!C205+'10-2022'!C205+'11-2022'!C205+'12-2022'!C205)/COUNTA('01-2022'!C205,'02-2022'!C205,'03-2022'!C205,'04-2022'!C205,'05-2022'!C205,'06-2022'!C205,'07-2022'!C205,'08-2022'!C205,'09-2022'!C205,'10-2022'!C205,'11-2022'!C205,'12-2022'!C205)),"",('01-2022'!C205+'02-2022'!C205+'03-2022'!C205+'04-2022'!C205+'05-2022'!C205+'06-2022'!C205+'07-2022'!C205+'08-2022'!C205+'09-2022'!C205+'10-2022'!C205+'11-2022'!C205+'12-2022'!C205)/COUNTA('01-2022'!C205,'02-2022'!C205,'03-2022'!C205,'04-2022'!C205,'05-2022'!C205,'06-2022'!C205,'07-2022'!C205,'08-2022'!C205,'09-2022'!C205,'10-2022'!C205,'11-2022'!C205,'12-2022'!C205))</f>
        <v>1.13287869275216</v>
      </c>
      <c r="D205" s="23">
        <f>+'01-2022'!D205+'02-2022'!D205+'03-2022'!D205+'04-2022'!D205+'05-2022'!D205+'06-2022'!D205+'07-2022'!D205+'08-2022'!D205+'09-2022'!D205+'10-2022'!D205+'11-2022'!D205+'12-2022'!D205</f>
        <v>888549.06</v>
      </c>
      <c r="E205" s="23">
        <f>+'01-2022'!E205+'02-2022'!E205+'03-2022'!E205+'04-2022'!E205+'05-2022'!E205+'06-2022'!E205+'07-2022'!E205+'08-2022'!E205+'09-2022'!E205+'10-2022'!E205+'11-2022'!E205+'12-2022'!E205</f>
        <v>175368.41999999998</v>
      </c>
      <c r="F205" s="23">
        <f>+'01-2022'!F205+'02-2022'!F205+'03-2022'!F205+'04-2022'!F205+'05-2022'!F205+'06-2022'!F205+'07-2022'!F205+'08-2022'!F205+'09-2022'!F205+'10-2022'!F205+'11-2022'!F205+'12-2022'!F205</f>
        <v>713180.64</v>
      </c>
      <c r="G205" s="23">
        <f>+'01-2022'!G205+'02-2022'!G205+'03-2022'!G205+'04-2022'!G205+'05-2022'!G205+'06-2022'!G205+'07-2022'!G205+'08-2022'!G205+'09-2022'!G205+'10-2022'!G205+'11-2022'!G205+'12-2022'!G205</f>
        <v>78035.23999999999</v>
      </c>
      <c r="H205" s="23">
        <f>+'01-2022'!H205+'02-2022'!H205+'03-2022'!H205+'04-2022'!H205+'05-2022'!H205+'06-2022'!H205+'07-2022'!H205+'08-2022'!H205+'09-2022'!H205+'10-2022'!H205+'11-2022'!H205+'12-2022'!H205</f>
        <v>15607.05</v>
      </c>
      <c r="I205" s="23">
        <f>+'01-2022'!I205+'02-2022'!I205+'03-2022'!I205+'04-2022'!I205+'05-2022'!I205+'06-2022'!I205+'07-2022'!I205+'08-2022'!I205+'09-2022'!I205+'10-2022'!I205+'11-2022'!I205+'12-2022'!I205</f>
        <v>624.28</v>
      </c>
      <c r="J205" s="23">
        <f>+'01-2022'!J205+'02-2022'!J205+'03-2022'!J205+'04-2022'!J205+'05-2022'!J205+'06-2022'!J205+'07-2022'!J205+'08-2022'!J205+'09-2022'!J205+'10-2022'!J205+'11-2022'!J205+'12-2022'!J205</f>
        <v>61803.909999999996</v>
      </c>
      <c r="K205" s="23">
        <f>+'01-2022'!K205+'02-2022'!K205+'03-2022'!K205+'04-2022'!K205+'05-2022'!K205+'06-2022'!K205+'07-2022'!K205+'08-2022'!K205+'09-2022'!K205+'10-2022'!K205+'11-2022'!K205+'12-2022'!K205</f>
        <v>9464360.85</v>
      </c>
      <c r="L205" s="23">
        <f>+'01-2022'!L205+'02-2022'!L205+'03-2022'!L205+'04-2022'!L205+'05-2022'!L205+'06-2022'!L205+'07-2022'!L205+'08-2022'!L205+'09-2022'!L205+'10-2022'!L205+'11-2022'!L205+'12-2022'!L205</f>
        <v>2007775.1400000001</v>
      </c>
      <c r="M205" s="23">
        <f>+'01-2022'!M205+'02-2022'!M205+'03-2022'!M205+'04-2022'!M205+'05-2022'!M205+'06-2022'!M205+'07-2022'!M205+'08-2022'!M205+'09-2022'!M205+'10-2022'!M205+'11-2022'!M205+'12-2022'!M205</f>
        <v>7456585.71</v>
      </c>
      <c r="N205" s="31">
        <f aca="true" t="shared" si="3" ref="N205:N258">+F205+J205+M205</f>
        <v>8231570.26</v>
      </c>
    </row>
    <row r="206" spans="1:14" ht="12.75">
      <c r="A206" s="9">
        <f>+'01-2022'!A206</f>
        <v>195</v>
      </c>
      <c r="B206" s="22" t="str">
        <f>+'01-2022'!B206</f>
        <v>RIALMA</v>
      </c>
      <c r="C206" s="26">
        <f>+IF(ISERROR(('01-2022'!C206+'02-2022'!C206+'03-2022'!C206+'04-2022'!C206+'05-2022'!C206+'06-2022'!C206+'07-2022'!C206+'08-2022'!C206+'09-2022'!C206+'10-2022'!C206+'11-2022'!C206+'12-2022'!C206)/COUNTA('01-2022'!C206,'02-2022'!C206,'03-2022'!C206,'04-2022'!C206,'05-2022'!C206,'06-2022'!C206,'07-2022'!C206,'08-2022'!C206,'09-2022'!C206,'10-2022'!C206,'11-2022'!C206,'12-2022'!C206)),"",('01-2022'!C206+'02-2022'!C206+'03-2022'!C206+'04-2022'!C206+'05-2022'!C206+'06-2022'!C206+'07-2022'!C206+'08-2022'!C206+'09-2022'!C206+'10-2022'!C206+'11-2022'!C206+'12-2022'!C206)/COUNTA('01-2022'!C206,'02-2022'!C206,'03-2022'!C206,'04-2022'!C206,'05-2022'!C206,'06-2022'!C206,'07-2022'!C206,'08-2022'!C206,'09-2022'!C206,'10-2022'!C206,'11-2022'!C206,'12-2022'!C206))</f>
        <v>0.188084089990761</v>
      </c>
      <c r="D206" s="23">
        <f>+'01-2022'!D206+'02-2022'!D206+'03-2022'!D206+'04-2022'!D206+'05-2022'!D206+'06-2022'!D206+'07-2022'!D206+'08-2022'!D206+'09-2022'!D206+'10-2022'!D206+'11-2022'!D206+'12-2022'!D206</f>
        <v>136758.96000000002</v>
      </c>
      <c r="E206" s="23">
        <f>+'01-2022'!E206+'02-2022'!E206+'03-2022'!E206+'04-2022'!E206+'05-2022'!E206+'06-2022'!E206+'07-2022'!E206+'08-2022'!E206+'09-2022'!E206+'10-2022'!E206+'11-2022'!E206+'12-2022'!E206</f>
        <v>25736.23</v>
      </c>
      <c r="F206" s="23">
        <f>+'01-2022'!F206+'02-2022'!F206+'03-2022'!F206+'04-2022'!F206+'05-2022'!F206+'06-2022'!F206+'07-2022'!F206+'08-2022'!F206+'09-2022'!F206+'10-2022'!F206+'11-2022'!F206+'12-2022'!F206</f>
        <v>111022.73000000001</v>
      </c>
      <c r="G206" s="23">
        <f>+'01-2022'!G206+'02-2022'!G206+'03-2022'!G206+'04-2022'!G206+'05-2022'!G206+'06-2022'!G206+'07-2022'!G206+'08-2022'!G206+'09-2022'!G206+'10-2022'!G206+'11-2022'!G206+'12-2022'!G206</f>
        <v>12955.67</v>
      </c>
      <c r="H206" s="23">
        <f>+'01-2022'!H206+'02-2022'!H206+'03-2022'!H206+'04-2022'!H206+'05-2022'!H206+'06-2022'!H206+'07-2022'!H206+'08-2022'!H206+'09-2022'!H206+'10-2022'!H206+'11-2022'!H206+'12-2022'!H206</f>
        <v>2591.14</v>
      </c>
      <c r="I206" s="23">
        <f>+'01-2022'!I206+'02-2022'!I206+'03-2022'!I206+'04-2022'!I206+'05-2022'!I206+'06-2022'!I206+'07-2022'!I206+'08-2022'!I206+'09-2022'!I206+'10-2022'!I206+'11-2022'!I206+'12-2022'!I206</f>
        <v>103.64</v>
      </c>
      <c r="J206" s="23">
        <f>+'01-2022'!J206+'02-2022'!J206+'03-2022'!J206+'04-2022'!J206+'05-2022'!J206+'06-2022'!J206+'07-2022'!J206+'08-2022'!J206+'09-2022'!J206+'10-2022'!J206+'11-2022'!J206+'12-2022'!J206</f>
        <v>10260.89</v>
      </c>
      <c r="K206" s="23">
        <f>+'01-2022'!K206+'02-2022'!K206+'03-2022'!K206+'04-2022'!K206+'05-2022'!K206+'06-2022'!K206+'07-2022'!K206+'08-2022'!K206+'09-2022'!K206+'10-2022'!K206+'11-2022'!K206+'12-2022'!K206</f>
        <v>1569646.83</v>
      </c>
      <c r="L206" s="23">
        <f>+'01-2022'!L206+'02-2022'!L206+'03-2022'!L206+'04-2022'!L206+'05-2022'!L206+'06-2022'!L206+'07-2022'!L206+'08-2022'!L206+'09-2022'!L206+'10-2022'!L206+'11-2022'!L206+'12-2022'!L206</f>
        <v>331762.44999999995</v>
      </c>
      <c r="M206" s="23">
        <f>+'01-2022'!M206+'02-2022'!M206+'03-2022'!M206+'04-2022'!M206+'05-2022'!M206+'06-2022'!M206+'07-2022'!M206+'08-2022'!M206+'09-2022'!M206+'10-2022'!M206+'11-2022'!M206+'12-2022'!M206</f>
        <v>1237884.38</v>
      </c>
      <c r="N206" s="31">
        <f t="shared" si="3"/>
        <v>1359168</v>
      </c>
    </row>
    <row r="207" spans="1:14" ht="12.75">
      <c r="A207" s="9">
        <f>+'01-2022'!A207</f>
        <v>196</v>
      </c>
      <c r="B207" s="22" t="str">
        <f>+'01-2022'!B207</f>
        <v>RIANAPOLIS</v>
      </c>
      <c r="C207" s="26">
        <f>+IF(ISERROR(('01-2022'!C207+'02-2022'!C207+'03-2022'!C207+'04-2022'!C207+'05-2022'!C207+'06-2022'!C207+'07-2022'!C207+'08-2022'!C207+'09-2022'!C207+'10-2022'!C207+'11-2022'!C207+'12-2022'!C207)/COUNTA('01-2022'!C207,'02-2022'!C207,'03-2022'!C207,'04-2022'!C207,'05-2022'!C207,'06-2022'!C207,'07-2022'!C207,'08-2022'!C207,'09-2022'!C207,'10-2022'!C207,'11-2022'!C207,'12-2022'!C207)),"",('01-2022'!C207+'02-2022'!C207+'03-2022'!C207+'04-2022'!C207+'05-2022'!C207+'06-2022'!C207+'07-2022'!C207+'08-2022'!C207+'09-2022'!C207+'10-2022'!C207+'11-2022'!C207+'12-2022'!C207)/COUNTA('01-2022'!C207,'02-2022'!C207,'03-2022'!C207,'04-2022'!C207,'05-2022'!C207,'06-2022'!C207,'07-2022'!C207,'08-2022'!C207,'09-2022'!C207,'10-2022'!C207,'11-2022'!C207,'12-2022'!C207))</f>
        <v>0.097402317355667</v>
      </c>
      <c r="D207" s="23">
        <f>+'01-2022'!D207+'02-2022'!D207+'03-2022'!D207+'04-2022'!D207+'05-2022'!D207+'06-2022'!D207+'07-2022'!D207+'08-2022'!D207+'09-2022'!D207+'10-2022'!D207+'11-2022'!D207+'12-2022'!D207</f>
        <v>43163.69</v>
      </c>
      <c r="E207" s="23">
        <f>+'01-2022'!E207+'02-2022'!E207+'03-2022'!E207+'04-2022'!E207+'05-2022'!E207+'06-2022'!E207+'07-2022'!E207+'08-2022'!E207+'09-2022'!E207+'10-2022'!E207+'11-2022'!E207+'12-2022'!E207</f>
        <v>8010.1</v>
      </c>
      <c r="F207" s="23">
        <f>+'01-2022'!F207+'02-2022'!F207+'03-2022'!F207+'04-2022'!F207+'05-2022'!F207+'06-2022'!F207+'07-2022'!F207+'08-2022'!F207+'09-2022'!F207+'10-2022'!F207+'11-2022'!F207+'12-2022'!F207</f>
        <v>35153.590000000004</v>
      </c>
      <c r="G207" s="23">
        <f>+'01-2022'!G207+'02-2022'!G207+'03-2022'!G207+'04-2022'!G207+'05-2022'!G207+'06-2022'!G207+'07-2022'!G207+'08-2022'!G207+'09-2022'!G207+'10-2022'!G207+'11-2022'!G207+'12-2022'!G207</f>
        <v>6709.27</v>
      </c>
      <c r="H207" s="23">
        <f>+'01-2022'!H207+'02-2022'!H207+'03-2022'!H207+'04-2022'!H207+'05-2022'!H207+'06-2022'!H207+'07-2022'!H207+'08-2022'!H207+'09-2022'!H207+'10-2022'!H207+'11-2022'!H207+'12-2022'!H207</f>
        <v>1341.85</v>
      </c>
      <c r="I207" s="23">
        <f>+'01-2022'!I207+'02-2022'!I207+'03-2022'!I207+'04-2022'!I207+'05-2022'!I207+'06-2022'!I207+'07-2022'!I207+'08-2022'!I207+'09-2022'!I207+'10-2022'!I207+'11-2022'!I207+'12-2022'!I207</f>
        <v>53.67</v>
      </c>
      <c r="J207" s="23">
        <f>+'01-2022'!J207+'02-2022'!J207+'03-2022'!J207+'04-2022'!J207+'05-2022'!J207+'06-2022'!J207+'07-2022'!J207+'08-2022'!J207+'09-2022'!J207+'10-2022'!J207+'11-2022'!J207+'12-2022'!J207</f>
        <v>5313.75</v>
      </c>
      <c r="K207" s="23">
        <f>+'01-2022'!K207+'02-2022'!K207+'03-2022'!K207+'04-2022'!K207+'05-2022'!K207+'06-2022'!K207+'07-2022'!K207+'08-2022'!K207+'09-2022'!K207+'10-2022'!K207+'11-2022'!K207+'12-2022'!K207</f>
        <v>813384.23</v>
      </c>
      <c r="L207" s="23">
        <f>+'01-2022'!L207+'02-2022'!L207+'03-2022'!L207+'04-2022'!L207+'05-2022'!L207+'06-2022'!L207+'07-2022'!L207+'08-2022'!L207+'09-2022'!L207+'10-2022'!L207+'11-2022'!L207+'12-2022'!L207</f>
        <v>172300.78</v>
      </c>
      <c r="M207" s="23">
        <f>+'01-2022'!M207+'02-2022'!M207+'03-2022'!M207+'04-2022'!M207+'05-2022'!M207+'06-2022'!M207+'07-2022'!M207+'08-2022'!M207+'09-2022'!M207+'10-2022'!M207+'11-2022'!M207+'12-2022'!M207</f>
        <v>641083.45</v>
      </c>
      <c r="N207" s="31">
        <f t="shared" si="3"/>
        <v>681550.7899999999</v>
      </c>
    </row>
    <row r="208" spans="1:14" ht="12.75">
      <c r="A208" s="9">
        <f>+'01-2022'!A208</f>
        <v>197</v>
      </c>
      <c r="B208" s="22" t="str">
        <f>+'01-2022'!B208</f>
        <v>RIO QUENTE</v>
      </c>
      <c r="C208" s="26">
        <f>+IF(ISERROR(('01-2022'!C208+'02-2022'!C208+'03-2022'!C208+'04-2022'!C208+'05-2022'!C208+'06-2022'!C208+'07-2022'!C208+'08-2022'!C208+'09-2022'!C208+'10-2022'!C208+'11-2022'!C208+'12-2022'!C208)/COUNTA('01-2022'!C208,'02-2022'!C208,'03-2022'!C208,'04-2022'!C208,'05-2022'!C208,'06-2022'!C208,'07-2022'!C208,'08-2022'!C208,'09-2022'!C208,'10-2022'!C208,'11-2022'!C208,'12-2022'!C208)),"",('01-2022'!C208+'02-2022'!C208+'03-2022'!C208+'04-2022'!C208+'05-2022'!C208+'06-2022'!C208+'07-2022'!C208+'08-2022'!C208+'09-2022'!C208+'10-2022'!C208+'11-2022'!C208+'12-2022'!C208)/COUNTA('01-2022'!C208,'02-2022'!C208,'03-2022'!C208,'04-2022'!C208,'05-2022'!C208,'06-2022'!C208,'07-2022'!C208,'08-2022'!C208,'09-2022'!C208,'10-2022'!C208,'11-2022'!C208,'12-2022'!C208))</f>
        <v>0.110071064113298</v>
      </c>
      <c r="D208" s="23">
        <f>+'01-2022'!D208+'02-2022'!D208+'03-2022'!D208+'04-2022'!D208+'05-2022'!D208+'06-2022'!D208+'07-2022'!D208+'08-2022'!D208+'09-2022'!D208+'10-2022'!D208+'11-2022'!D208+'12-2022'!D208</f>
        <v>61041.34</v>
      </c>
      <c r="E208" s="23">
        <f>+'01-2022'!E208+'02-2022'!E208+'03-2022'!E208+'04-2022'!E208+'05-2022'!E208+'06-2022'!E208+'07-2022'!E208+'08-2022'!E208+'09-2022'!E208+'10-2022'!E208+'11-2022'!E208+'12-2022'!E208</f>
        <v>11621.630000000001</v>
      </c>
      <c r="F208" s="23">
        <f>+'01-2022'!F208+'02-2022'!F208+'03-2022'!F208+'04-2022'!F208+'05-2022'!F208+'06-2022'!F208+'07-2022'!F208+'08-2022'!F208+'09-2022'!F208+'10-2022'!F208+'11-2022'!F208+'12-2022'!F208</f>
        <v>49419.71000000001</v>
      </c>
      <c r="G208" s="23">
        <f>+'01-2022'!G208+'02-2022'!G208+'03-2022'!G208+'04-2022'!G208+'05-2022'!G208+'06-2022'!G208+'07-2022'!G208+'08-2022'!G208+'09-2022'!G208+'10-2022'!G208+'11-2022'!G208+'12-2022'!G208</f>
        <v>7581.9400000000005</v>
      </c>
      <c r="H208" s="23">
        <f>+'01-2022'!H208+'02-2022'!H208+'03-2022'!H208+'04-2022'!H208+'05-2022'!H208+'06-2022'!H208+'07-2022'!H208+'08-2022'!H208+'09-2022'!H208+'10-2022'!H208+'11-2022'!H208+'12-2022'!H208</f>
        <v>1516.3899999999999</v>
      </c>
      <c r="I208" s="23">
        <f>+'01-2022'!I208+'02-2022'!I208+'03-2022'!I208+'04-2022'!I208+'05-2022'!I208+'06-2022'!I208+'07-2022'!I208+'08-2022'!I208+'09-2022'!I208+'10-2022'!I208+'11-2022'!I208+'12-2022'!I208</f>
        <v>60.65</v>
      </c>
      <c r="J208" s="23">
        <f>+'01-2022'!J208+'02-2022'!J208+'03-2022'!J208+'04-2022'!J208+'05-2022'!J208+'06-2022'!J208+'07-2022'!J208+'08-2022'!J208+'09-2022'!J208+'10-2022'!J208+'11-2022'!J208+'12-2022'!J208</f>
        <v>6004.9</v>
      </c>
      <c r="K208" s="23">
        <f>+'01-2022'!K208+'02-2022'!K208+'03-2022'!K208+'04-2022'!K208+'05-2022'!K208+'06-2022'!K208+'07-2022'!K208+'08-2022'!K208+'09-2022'!K208+'10-2022'!K208+'11-2022'!K208+'12-2022'!K208</f>
        <v>920452.78</v>
      </c>
      <c r="L208" s="23">
        <f>+'01-2022'!L208+'02-2022'!L208+'03-2022'!L208+'04-2022'!L208+'05-2022'!L208+'06-2022'!L208+'07-2022'!L208+'08-2022'!L208+'09-2022'!L208+'10-2022'!L208+'11-2022'!L208+'12-2022'!L208</f>
        <v>195923.46000000002</v>
      </c>
      <c r="M208" s="23">
        <f>+'01-2022'!M208+'02-2022'!M208+'03-2022'!M208+'04-2022'!M208+'05-2022'!M208+'06-2022'!M208+'07-2022'!M208+'08-2022'!M208+'09-2022'!M208+'10-2022'!M208+'11-2022'!M208+'12-2022'!M208</f>
        <v>724529.3200000001</v>
      </c>
      <c r="N208" s="31">
        <f t="shared" si="3"/>
        <v>779953.93</v>
      </c>
    </row>
    <row r="209" spans="1:14" ht="12.75">
      <c r="A209" s="9">
        <f>+'01-2022'!A209</f>
        <v>198</v>
      </c>
      <c r="B209" s="22" t="str">
        <f>+'01-2022'!B209</f>
        <v>RIO VERDE</v>
      </c>
      <c r="C209" s="26">
        <f>+IF(ISERROR(('01-2022'!C209+'02-2022'!C209+'03-2022'!C209+'04-2022'!C209+'05-2022'!C209+'06-2022'!C209+'07-2022'!C209+'08-2022'!C209+'09-2022'!C209+'10-2022'!C209+'11-2022'!C209+'12-2022'!C209)/COUNTA('01-2022'!C209,'02-2022'!C209,'03-2022'!C209,'04-2022'!C209,'05-2022'!C209,'06-2022'!C209,'07-2022'!C209,'08-2022'!C209,'09-2022'!C209,'10-2022'!C209,'11-2022'!C209,'12-2022'!C209)),"",('01-2022'!C209+'02-2022'!C209+'03-2022'!C209+'04-2022'!C209+'05-2022'!C209+'06-2022'!C209+'07-2022'!C209+'08-2022'!C209+'09-2022'!C209+'10-2022'!C209+'11-2022'!C209+'12-2022'!C209)/COUNTA('01-2022'!C209,'02-2022'!C209,'03-2022'!C209,'04-2022'!C209,'05-2022'!C209,'06-2022'!C209,'07-2022'!C209,'08-2022'!C209,'09-2022'!C209,'10-2022'!C209,'11-2022'!C209,'12-2022'!C209))</f>
        <v>6.01590138616612</v>
      </c>
      <c r="D209" s="23">
        <f>+'01-2022'!D209+'02-2022'!D209+'03-2022'!D209+'04-2022'!D209+'05-2022'!D209+'06-2022'!D209+'07-2022'!D209+'08-2022'!D209+'09-2022'!D209+'10-2022'!D209+'11-2022'!D209+'12-2022'!D209</f>
        <v>4677694.199999999</v>
      </c>
      <c r="E209" s="23">
        <f>+'01-2022'!E209+'02-2022'!E209+'03-2022'!E209+'04-2022'!E209+'05-2022'!E209+'06-2022'!E209+'07-2022'!E209+'08-2022'!E209+'09-2022'!E209+'10-2022'!E209+'11-2022'!E209+'12-2022'!E209</f>
        <v>900468.36</v>
      </c>
      <c r="F209" s="23">
        <f>+'01-2022'!F209+'02-2022'!F209+'03-2022'!F209+'04-2022'!F209+'05-2022'!F209+'06-2022'!F209+'07-2022'!F209+'08-2022'!F209+'09-2022'!F209+'10-2022'!F209+'11-2022'!F209+'12-2022'!F209</f>
        <v>3777225.84</v>
      </c>
      <c r="G209" s="23">
        <f>+'01-2022'!G209+'02-2022'!G209+'03-2022'!G209+'04-2022'!G209+'05-2022'!G209+'06-2022'!G209+'07-2022'!G209+'08-2022'!G209+'09-2022'!G209+'10-2022'!G209+'11-2022'!G209+'12-2022'!G209</f>
        <v>414388.86</v>
      </c>
      <c r="H209" s="23">
        <f>+'01-2022'!H209+'02-2022'!H209+'03-2022'!H209+'04-2022'!H209+'05-2022'!H209+'06-2022'!H209+'07-2022'!H209+'08-2022'!H209+'09-2022'!H209+'10-2022'!H209+'11-2022'!H209+'12-2022'!H209</f>
        <v>82877.78</v>
      </c>
      <c r="I209" s="23">
        <f>+'01-2022'!I209+'02-2022'!I209+'03-2022'!I209+'04-2022'!I209+'05-2022'!I209+'06-2022'!I209+'07-2022'!I209+'08-2022'!I209+'09-2022'!I209+'10-2022'!I209+'11-2022'!I209+'12-2022'!I209</f>
        <v>3315.11</v>
      </c>
      <c r="J209" s="23">
        <f>+'01-2022'!J209+'02-2022'!J209+'03-2022'!J209+'04-2022'!J209+'05-2022'!J209+'06-2022'!J209+'07-2022'!J209+'08-2022'!J209+'09-2022'!J209+'10-2022'!J209+'11-2022'!J209+'12-2022'!J209</f>
        <v>328195.97</v>
      </c>
      <c r="K209" s="23">
        <f>+'01-2022'!K209+'02-2022'!K209+'03-2022'!K209+'04-2022'!K209+'05-2022'!K209+'06-2022'!K209+'07-2022'!K209+'08-2022'!K209+'09-2022'!K209+'10-2022'!K209+'11-2022'!K209+'12-2022'!K209</f>
        <v>50223148.11</v>
      </c>
      <c r="L209" s="23">
        <f>+'01-2022'!L209+'02-2022'!L209+'03-2022'!L209+'04-2022'!L209+'05-2022'!L209+'06-2022'!L209+'07-2022'!L209+'08-2022'!L209+'09-2022'!L209+'10-2022'!L209+'11-2022'!L209+'12-2022'!L209</f>
        <v>10628334.370000001</v>
      </c>
      <c r="M209" s="23">
        <f>+'01-2022'!M209+'02-2022'!M209+'03-2022'!M209+'04-2022'!M209+'05-2022'!M209+'06-2022'!M209+'07-2022'!M209+'08-2022'!M209+'09-2022'!M209+'10-2022'!M209+'11-2022'!M209+'12-2022'!M209</f>
        <v>39594813.739999995</v>
      </c>
      <c r="N209" s="31">
        <f t="shared" si="3"/>
        <v>43700235.55</v>
      </c>
    </row>
    <row r="210" spans="1:14" ht="12.75">
      <c r="A210" s="9">
        <f>+'01-2022'!A210</f>
        <v>199</v>
      </c>
      <c r="B210" s="22" t="str">
        <f>+'01-2022'!B210</f>
        <v>RUBIATABA</v>
      </c>
      <c r="C210" s="26">
        <f>+IF(ISERROR(('01-2022'!C210+'02-2022'!C210+'03-2022'!C210+'04-2022'!C210+'05-2022'!C210+'06-2022'!C210+'07-2022'!C210+'08-2022'!C210+'09-2022'!C210+'10-2022'!C210+'11-2022'!C210+'12-2022'!C210)/COUNTA('01-2022'!C210,'02-2022'!C210,'03-2022'!C210,'04-2022'!C210,'05-2022'!C210,'06-2022'!C210,'07-2022'!C210,'08-2022'!C210,'09-2022'!C210,'10-2022'!C210,'11-2022'!C210,'12-2022'!C210)),"",('01-2022'!C210+'02-2022'!C210+'03-2022'!C210+'04-2022'!C210+'05-2022'!C210+'06-2022'!C210+'07-2022'!C210+'08-2022'!C210+'09-2022'!C210+'10-2022'!C210+'11-2022'!C210+'12-2022'!C210)/COUNTA('01-2022'!C210,'02-2022'!C210,'03-2022'!C210,'04-2022'!C210,'05-2022'!C210,'06-2022'!C210,'07-2022'!C210,'08-2022'!C210,'09-2022'!C210,'10-2022'!C210,'11-2022'!C210,'12-2022'!C210))</f>
        <v>0.271517778087605</v>
      </c>
      <c r="D210" s="23">
        <f>+'01-2022'!D210+'02-2022'!D210+'03-2022'!D210+'04-2022'!D210+'05-2022'!D210+'06-2022'!D210+'07-2022'!D210+'08-2022'!D210+'09-2022'!D210+'10-2022'!D210+'11-2022'!D210+'12-2022'!D210</f>
        <v>187460.2</v>
      </c>
      <c r="E210" s="23">
        <f>+'01-2022'!E210+'02-2022'!E210+'03-2022'!E210+'04-2022'!E210+'05-2022'!E210+'06-2022'!E210+'07-2022'!E210+'08-2022'!E210+'09-2022'!E210+'10-2022'!E210+'11-2022'!E210+'12-2022'!E210</f>
        <v>34575</v>
      </c>
      <c r="F210" s="23">
        <f>+'01-2022'!F210+'02-2022'!F210+'03-2022'!F210+'04-2022'!F210+'05-2022'!F210+'06-2022'!F210+'07-2022'!F210+'08-2022'!F210+'09-2022'!F210+'10-2022'!F210+'11-2022'!F210+'12-2022'!F210</f>
        <v>152885.2</v>
      </c>
      <c r="G210" s="23">
        <f>+'01-2022'!G210+'02-2022'!G210+'03-2022'!G210+'04-2022'!G210+'05-2022'!G210+'06-2022'!G210+'07-2022'!G210+'08-2022'!G210+'09-2022'!G210+'10-2022'!G210+'11-2022'!G210+'12-2022'!G210</f>
        <v>18702.77</v>
      </c>
      <c r="H210" s="23">
        <f>+'01-2022'!H210+'02-2022'!H210+'03-2022'!H210+'04-2022'!H210+'05-2022'!H210+'06-2022'!H210+'07-2022'!H210+'08-2022'!H210+'09-2022'!H210+'10-2022'!H210+'11-2022'!H210+'12-2022'!H210</f>
        <v>3740.56</v>
      </c>
      <c r="I210" s="23">
        <f>+'01-2022'!I210+'02-2022'!I210+'03-2022'!I210+'04-2022'!I210+'05-2022'!I210+'06-2022'!I210+'07-2022'!I210+'08-2022'!I210+'09-2022'!I210+'10-2022'!I210+'11-2022'!I210+'12-2022'!I210</f>
        <v>149.62</v>
      </c>
      <c r="J210" s="23">
        <f>+'01-2022'!J210+'02-2022'!J210+'03-2022'!J210+'04-2022'!J210+'05-2022'!J210+'06-2022'!J210+'07-2022'!J210+'08-2022'!J210+'09-2022'!J210+'10-2022'!J210+'11-2022'!J210+'12-2022'!J210</f>
        <v>14812.59</v>
      </c>
      <c r="K210" s="23">
        <f>+'01-2022'!K210+'02-2022'!K210+'03-2022'!K210+'04-2022'!K210+'05-2022'!K210+'06-2022'!K210+'07-2022'!K210+'08-2022'!K210+'09-2022'!K210+'10-2022'!K210+'11-2022'!K210+'12-2022'!K210</f>
        <v>2263616.11</v>
      </c>
      <c r="L210" s="23">
        <f>+'01-2022'!L210+'02-2022'!L210+'03-2022'!L210+'04-2022'!L210+'05-2022'!L210+'06-2022'!L210+'07-2022'!L210+'08-2022'!L210+'09-2022'!L210+'10-2022'!L210+'11-2022'!L210+'12-2022'!L210</f>
        <v>476723.07999999996</v>
      </c>
      <c r="M210" s="23">
        <f>+'01-2022'!M210+'02-2022'!M210+'03-2022'!M210+'04-2022'!M210+'05-2022'!M210+'06-2022'!M210+'07-2022'!M210+'08-2022'!M210+'09-2022'!M210+'10-2022'!M210+'11-2022'!M210+'12-2022'!M210</f>
        <v>1786893.03</v>
      </c>
      <c r="N210" s="31">
        <f t="shared" si="3"/>
        <v>1954590.82</v>
      </c>
    </row>
    <row r="211" spans="1:14" ht="12.75">
      <c r="A211" s="9">
        <f>+'01-2022'!A211</f>
        <v>200</v>
      </c>
      <c r="B211" s="22" t="str">
        <f>+'01-2022'!B211</f>
        <v>SANCLERLANDIA</v>
      </c>
      <c r="C211" s="26">
        <f>+IF(ISERROR(('01-2022'!C211+'02-2022'!C211+'03-2022'!C211+'04-2022'!C211+'05-2022'!C211+'06-2022'!C211+'07-2022'!C211+'08-2022'!C211+'09-2022'!C211+'10-2022'!C211+'11-2022'!C211+'12-2022'!C211)/COUNTA('01-2022'!C211,'02-2022'!C211,'03-2022'!C211,'04-2022'!C211,'05-2022'!C211,'06-2022'!C211,'07-2022'!C211,'08-2022'!C211,'09-2022'!C211,'10-2022'!C211,'11-2022'!C211,'12-2022'!C211)),"",('01-2022'!C211+'02-2022'!C211+'03-2022'!C211+'04-2022'!C211+'05-2022'!C211+'06-2022'!C211+'07-2022'!C211+'08-2022'!C211+'09-2022'!C211+'10-2022'!C211+'11-2022'!C211+'12-2022'!C211)/COUNTA('01-2022'!C211,'02-2022'!C211,'03-2022'!C211,'04-2022'!C211,'05-2022'!C211,'06-2022'!C211,'07-2022'!C211,'08-2022'!C211,'09-2022'!C211,'10-2022'!C211,'11-2022'!C211,'12-2022'!C211))</f>
        <v>0.124405390358688</v>
      </c>
      <c r="D211" s="23">
        <f>+'01-2022'!D211+'02-2022'!D211+'03-2022'!D211+'04-2022'!D211+'05-2022'!D211+'06-2022'!D211+'07-2022'!D211+'08-2022'!D211+'09-2022'!D211+'10-2022'!D211+'11-2022'!D211+'12-2022'!D211</f>
        <v>91272.20999999999</v>
      </c>
      <c r="E211" s="23">
        <f>+'01-2022'!E211+'02-2022'!E211+'03-2022'!E211+'04-2022'!E211+'05-2022'!E211+'06-2022'!E211+'07-2022'!E211+'08-2022'!E211+'09-2022'!E211+'10-2022'!E211+'11-2022'!E211+'12-2022'!E211</f>
        <v>18064.550000000003</v>
      </c>
      <c r="F211" s="23">
        <f>+'01-2022'!F211+'02-2022'!F211+'03-2022'!F211+'04-2022'!F211+'05-2022'!F211+'06-2022'!F211+'07-2022'!F211+'08-2022'!F211+'09-2022'!F211+'10-2022'!F211+'11-2022'!F211+'12-2022'!F211</f>
        <v>73207.66</v>
      </c>
      <c r="G211" s="23">
        <f>+'01-2022'!G211+'02-2022'!G211+'03-2022'!G211+'04-2022'!G211+'05-2022'!G211+'06-2022'!G211+'07-2022'!G211+'08-2022'!G211+'09-2022'!G211+'10-2022'!G211+'11-2022'!G211+'12-2022'!G211</f>
        <v>8569.33</v>
      </c>
      <c r="H211" s="23">
        <f>+'01-2022'!H211+'02-2022'!H211+'03-2022'!H211+'04-2022'!H211+'05-2022'!H211+'06-2022'!H211+'07-2022'!H211+'08-2022'!H211+'09-2022'!H211+'10-2022'!H211+'11-2022'!H211+'12-2022'!H211</f>
        <v>1713.87</v>
      </c>
      <c r="I211" s="23">
        <f>+'01-2022'!I211+'02-2022'!I211+'03-2022'!I211+'04-2022'!I211+'05-2022'!I211+'06-2022'!I211+'07-2022'!I211+'08-2022'!I211+'09-2022'!I211+'10-2022'!I211+'11-2022'!I211+'12-2022'!I211</f>
        <v>68.56</v>
      </c>
      <c r="J211" s="23">
        <f>+'01-2022'!J211+'02-2022'!J211+'03-2022'!J211+'04-2022'!J211+'05-2022'!J211+'06-2022'!J211+'07-2022'!J211+'08-2022'!J211+'09-2022'!J211+'10-2022'!J211+'11-2022'!J211+'12-2022'!J211</f>
        <v>6786.9</v>
      </c>
      <c r="K211" s="23">
        <f>+'01-2022'!K211+'02-2022'!K211+'03-2022'!K211+'04-2022'!K211+'05-2022'!K211+'06-2022'!K211+'07-2022'!K211+'08-2022'!K211+'09-2022'!K211+'10-2022'!K211+'11-2022'!K211+'12-2022'!K211</f>
        <v>1038559.12</v>
      </c>
      <c r="L211" s="23">
        <f>+'01-2022'!L211+'02-2022'!L211+'03-2022'!L211+'04-2022'!L211+'05-2022'!L211+'06-2022'!L211+'07-2022'!L211+'08-2022'!L211+'09-2022'!L211+'10-2022'!L211+'11-2022'!L211+'12-2022'!L211</f>
        <v>219762.31</v>
      </c>
      <c r="M211" s="23">
        <f>+'01-2022'!M211+'02-2022'!M211+'03-2022'!M211+'04-2022'!M211+'05-2022'!M211+'06-2022'!M211+'07-2022'!M211+'08-2022'!M211+'09-2022'!M211+'10-2022'!M211+'11-2022'!M211+'12-2022'!M211</f>
        <v>818796.81</v>
      </c>
      <c r="N211" s="31">
        <f t="shared" si="3"/>
        <v>898791.3700000001</v>
      </c>
    </row>
    <row r="212" spans="1:14" ht="12.75">
      <c r="A212" s="9">
        <f>+'01-2022'!A212</f>
        <v>201</v>
      </c>
      <c r="B212" s="22" t="str">
        <f>+'01-2022'!B212</f>
        <v>SANTA BARBARA DE GOIAS</v>
      </c>
      <c r="C212" s="26">
        <f>+IF(ISERROR(('01-2022'!C212+'02-2022'!C212+'03-2022'!C212+'04-2022'!C212+'05-2022'!C212+'06-2022'!C212+'07-2022'!C212+'08-2022'!C212+'09-2022'!C212+'10-2022'!C212+'11-2022'!C212+'12-2022'!C212)/COUNTA('01-2022'!C212,'02-2022'!C212,'03-2022'!C212,'04-2022'!C212,'05-2022'!C212,'06-2022'!C212,'07-2022'!C212,'08-2022'!C212,'09-2022'!C212,'10-2022'!C212,'11-2022'!C212,'12-2022'!C212)),"",('01-2022'!C212+'02-2022'!C212+'03-2022'!C212+'04-2022'!C212+'05-2022'!C212+'06-2022'!C212+'07-2022'!C212+'08-2022'!C212+'09-2022'!C212+'10-2022'!C212+'11-2022'!C212+'12-2022'!C212)/COUNTA('01-2022'!C212,'02-2022'!C212,'03-2022'!C212,'04-2022'!C212,'05-2022'!C212,'06-2022'!C212,'07-2022'!C212,'08-2022'!C212,'09-2022'!C212,'10-2022'!C212,'11-2022'!C212,'12-2022'!C212))</f>
        <v>0.085679081715051</v>
      </c>
      <c r="D212" s="23">
        <f>+'01-2022'!D212+'02-2022'!D212+'03-2022'!D212+'04-2022'!D212+'05-2022'!D212+'06-2022'!D212+'07-2022'!D212+'08-2022'!D212+'09-2022'!D212+'10-2022'!D212+'11-2022'!D212+'12-2022'!D212</f>
        <v>51453.600000000006</v>
      </c>
      <c r="E212" s="23">
        <f>+'01-2022'!E212+'02-2022'!E212+'03-2022'!E212+'04-2022'!E212+'05-2022'!E212+'06-2022'!E212+'07-2022'!E212+'08-2022'!E212+'09-2022'!E212+'10-2022'!E212+'11-2022'!E212+'12-2022'!E212</f>
        <v>9559.27</v>
      </c>
      <c r="F212" s="23">
        <f>+'01-2022'!F212+'02-2022'!F212+'03-2022'!F212+'04-2022'!F212+'05-2022'!F212+'06-2022'!F212+'07-2022'!F212+'08-2022'!F212+'09-2022'!F212+'10-2022'!F212+'11-2022'!F212+'12-2022'!F212</f>
        <v>41894.33</v>
      </c>
      <c r="G212" s="23">
        <f>+'01-2022'!G212+'02-2022'!G212+'03-2022'!G212+'04-2022'!G212+'05-2022'!G212+'06-2022'!G212+'07-2022'!G212+'08-2022'!G212+'09-2022'!G212+'10-2022'!G212+'11-2022'!G212+'12-2022'!G212</f>
        <v>5901.780000000001</v>
      </c>
      <c r="H212" s="23">
        <f>+'01-2022'!H212+'02-2022'!H212+'03-2022'!H212+'04-2022'!H212+'05-2022'!H212+'06-2022'!H212+'07-2022'!H212+'08-2022'!H212+'09-2022'!H212+'10-2022'!H212+'11-2022'!H212+'12-2022'!H212</f>
        <v>1180.3600000000001</v>
      </c>
      <c r="I212" s="23">
        <f>+'01-2022'!I212+'02-2022'!I212+'03-2022'!I212+'04-2022'!I212+'05-2022'!I212+'06-2022'!I212+'07-2022'!I212+'08-2022'!I212+'09-2022'!I212+'10-2022'!I212+'11-2022'!I212+'12-2022'!I212</f>
        <v>47.21</v>
      </c>
      <c r="J212" s="23">
        <f>+'01-2022'!J212+'02-2022'!J212+'03-2022'!J212+'04-2022'!J212+'05-2022'!J212+'06-2022'!J212+'07-2022'!J212+'08-2022'!J212+'09-2022'!J212+'10-2022'!J212+'11-2022'!J212+'12-2022'!J212</f>
        <v>4674.209999999999</v>
      </c>
      <c r="K212" s="23">
        <f>+'01-2022'!K212+'02-2022'!K212+'03-2022'!K212+'04-2022'!K212+'05-2022'!K212+'06-2022'!K212+'07-2022'!K212+'08-2022'!K212+'09-2022'!K212+'10-2022'!K212+'11-2022'!K212+'12-2022'!K212</f>
        <v>715374.62</v>
      </c>
      <c r="L212" s="23">
        <f>+'01-2022'!L212+'02-2022'!L212+'03-2022'!L212+'04-2022'!L212+'05-2022'!L212+'06-2022'!L212+'07-2022'!L212+'08-2022'!L212+'09-2022'!L212+'10-2022'!L212+'11-2022'!L212+'12-2022'!L212</f>
        <v>151456.86</v>
      </c>
      <c r="M212" s="23">
        <f>+'01-2022'!M212+'02-2022'!M212+'03-2022'!M212+'04-2022'!M212+'05-2022'!M212+'06-2022'!M212+'07-2022'!M212+'08-2022'!M212+'09-2022'!M212+'10-2022'!M212+'11-2022'!M212+'12-2022'!M212</f>
        <v>563917.76</v>
      </c>
      <c r="N212" s="31">
        <f t="shared" si="3"/>
        <v>610486.3</v>
      </c>
    </row>
    <row r="213" spans="1:14" ht="12.75">
      <c r="A213" s="9">
        <f>+'01-2022'!A213</f>
        <v>202</v>
      </c>
      <c r="B213" s="22" t="str">
        <f>+'01-2022'!B213</f>
        <v>SANTA CRUZ DE GOIAS</v>
      </c>
      <c r="C213" s="26">
        <f>+IF(ISERROR(('01-2022'!C213+'02-2022'!C213+'03-2022'!C213+'04-2022'!C213+'05-2022'!C213+'06-2022'!C213+'07-2022'!C213+'08-2022'!C213+'09-2022'!C213+'10-2022'!C213+'11-2022'!C213+'12-2022'!C213)/COUNTA('01-2022'!C213,'02-2022'!C213,'03-2022'!C213,'04-2022'!C213,'05-2022'!C213,'06-2022'!C213,'07-2022'!C213,'08-2022'!C213,'09-2022'!C213,'10-2022'!C213,'11-2022'!C213,'12-2022'!C213)),"",('01-2022'!C213+'02-2022'!C213+'03-2022'!C213+'04-2022'!C213+'05-2022'!C213+'06-2022'!C213+'07-2022'!C213+'08-2022'!C213+'09-2022'!C213+'10-2022'!C213+'11-2022'!C213+'12-2022'!C213)/COUNTA('01-2022'!C213,'02-2022'!C213,'03-2022'!C213,'04-2022'!C213,'05-2022'!C213,'06-2022'!C213,'07-2022'!C213,'08-2022'!C213,'09-2022'!C213,'10-2022'!C213,'11-2022'!C213,'12-2022'!C213))</f>
        <v>0.131431473791521</v>
      </c>
      <c r="D213" s="23">
        <f>+'01-2022'!D213+'02-2022'!D213+'03-2022'!D213+'04-2022'!D213+'05-2022'!D213+'06-2022'!D213+'07-2022'!D213+'08-2022'!D213+'09-2022'!D213+'10-2022'!D213+'11-2022'!D213+'12-2022'!D213</f>
        <v>9924.39</v>
      </c>
      <c r="E213" s="23">
        <f>+'01-2022'!E213+'02-2022'!E213+'03-2022'!E213+'04-2022'!E213+'05-2022'!E213+'06-2022'!E213+'07-2022'!E213+'08-2022'!E213+'09-2022'!E213+'10-2022'!E213+'11-2022'!E213+'12-2022'!E213</f>
        <v>1824.1</v>
      </c>
      <c r="F213" s="23">
        <f>+'01-2022'!F213+'02-2022'!F213+'03-2022'!F213+'04-2022'!F213+'05-2022'!F213+'06-2022'!F213+'07-2022'!F213+'08-2022'!F213+'09-2022'!F213+'10-2022'!F213+'11-2022'!F213+'12-2022'!F213</f>
        <v>8100.29</v>
      </c>
      <c r="G213" s="23">
        <f>+'01-2022'!G213+'02-2022'!G213+'03-2022'!G213+'04-2022'!G213+'05-2022'!G213+'06-2022'!G213+'07-2022'!G213+'08-2022'!G213+'09-2022'!G213+'10-2022'!G213+'11-2022'!G213+'12-2022'!G213</f>
        <v>9053.31</v>
      </c>
      <c r="H213" s="23">
        <f>+'01-2022'!H213+'02-2022'!H213+'03-2022'!H213+'04-2022'!H213+'05-2022'!H213+'06-2022'!H213+'07-2022'!H213+'08-2022'!H213+'09-2022'!H213+'10-2022'!H213+'11-2022'!H213+'12-2022'!H213</f>
        <v>1810.67</v>
      </c>
      <c r="I213" s="23">
        <f>+'01-2022'!I213+'02-2022'!I213+'03-2022'!I213+'04-2022'!I213+'05-2022'!I213+'06-2022'!I213+'07-2022'!I213+'08-2022'!I213+'09-2022'!I213+'10-2022'!I213+'11-2022'!I213+'12-2022'!I213</f>
        <v>72.43</v>
      </c>
      <c r="J213" s="23">
        <f>+'01-2022'!J213+'02-2022'!J213+'03-2022'!J213+'04-2022'!J213+'05-2022'!J213+'06-2022'!J213+'07-2022'!J213+'08-2022'!J213+'09-2022'!J213+'10-2022'!J213+'11-2022'!J213+'12-2022'!J213</f>
        <v>7170.21</v>
      </c>
      <c r="K213" s="23">
        <f>+'01-2022'!K213+'02-2022'!K213+'03-2022'!K213+'04-2022'!K213+'05-2022'!K213+'06-2022'!K213+'07-2022'!K213+'08-2022'!K213+'09-2022'!K213+'10-2022'!K213+'11-2022'!K213+'12-2022'!K213</f>
        <v>1096772.6600000001</v>
      </c>
      <c r="L213" s="23">
        <f>+'01-2022'!L213+'02-2022'!L213+'03-2022'!L213+'04-2022'!L213+'05-2022'!L213+'06-2022'!L213+'07-2022'!L213+'08-2022'!L213+'09-2022'!L213+'10-2022'!L213+'11-2022'!L213+'12-2022'!L213</f>
        <v>231754.06</v>
      </c>
      <c r="M213" s="23">
        <f>+'01-2022'!M213+'02-2022'!M213+'03-2022'!M213+'04-2022'!M213+'05-2022'!M213+'06-2022'!M213+'07-2022'!M213+'08-2022'!M213+'09-2022'!M213+'10-2022'!M213+'11-2022'!M213+'12-2022'!M213</f>
        <v>865018.6</v>
      </c>
      <c r="N213" s="31">
        <f t="shared" si="3"/>
        <v>880289.1</v>
      </c>
    </row>
    <row r="214" spans="1:14" ht="12.75">
      <c r="A214" s="9">
        <f>+'01-2022'!A214</f>
        <v>203</v>
      </c>
      <c r="B214" s="22" t="str">
        <f>+'01-2022'!B214</f>
        <v>SANTA FE DE GOIAS</v>
      </c>
      <c r="C214" s="26">
        <f>+IF(ISERROR(('01-2022'!C214+'02-2022'!C214+'03-2022'!C214+'04-2022'!C214+'05-2022'!C214+'06-2022'!C214+'07-2022'!C214+'08-2022'!C214+'09-2022'!C214+'10-2022'!C214+'11-2022'!C214+'12-2022'!C214)/COUNTA('01-2022'!C214,'02-2022'!C214,'03-2022'!C214,'04-2022'!C214,'05-2022'!C214,'06-2022'!C214,'07-2022'!C214,'08-2022'!C214,'09-2022'!C214,'10-2022'!C214,'11-2022'!C214,'12-2022'!C214)),"",('01-2022'!C214+'02-2022'!C214+'03-2022'!C214+'04-2022'!C214+'05-2022'!C214+'06-2022'!C214+'07-2022'!C214+'08-2022'!C214+'09-2022'!C214+'10-2022'!C214+'11-2022'!C214+'12-2022'!C214)/COUNTA('01-2022'!C214,'02-2022'!C214,'03-2022'!C214,'04-2022'!C214,'05-2022'!C214,'06-2022'!C214,'07-2022'!C214,'08-2022'!C214,'09-2022'!C214,'10-2022'!C214,'11-2022'!C214,'12-2022'!C214))</f>
        <v>0.145379533780192</v>
      </c>
      <c r="D214" s="23">
        <f>+'01-2022'!D214+'02-2022'!D214+'03-2022'!D214+'04-2022'!D214+'05-2022'!D214+'06-2022'!D214+'07-2022'!D214+'08-2022'!D214+'09-2022'!D214+'10-2022'!D214+'11-2022'!D214+'12-2022'!D214</f>
        <v>54581.45</v>
      </c>
      <c r="E214" s="23">
        <f>+'01-2022'!E214+'02-2022'!E214+'03-2022'!E214+'04-2022'!E214+'05-2022'!E214+'06-2022'!E214+'07-2022'!E214+'08-2022'!E214+'09-2022'!E214+'10-2022'!E214+'11-2022'!E214+'12-2022'!E214</f>
        <v>11258.02</v>
      </c>
      <c r="F214" s="23">
        <f>+'01-2022'!F214+'02-2022'!F214+'03-2022'!F214+'04-2022'!F214+'05-2022'!F214+'06-2022'!F214+'07-2022'!F214+'08-2022'!F214+'09-2022'!F214+'10-2022'!F214+'11-2022'!F214+'12-2022'!F214</f>
        <v>43323.42999999999</v>
      </c>
      <c r="G214" s="23">
        <f>+'01-2022'!G214+'02-2022'!G214+'03-2022'!G214+'04-2022'!G214+'05-2022'!G214+'06-2022'!G214+'07-2022'!G214+'08-2022'!G214+'09-2022'!G214+'10-2022'!G214+'11-2022'!G214+'12-2022'!G214</f>
        <v>10014.07</v>
      </c>
      <c r="H214" s="23">
        <f>+'01-2022'!H214+'02-2022'!H214+'03-2022'!H214+'04-2022'!H214+'05-2022'!H214+'06-2022'!H214+'07-2022'!H214+'08-2022'!H214+'09-2022'!H214+'10-2022'!H214+'11-2022'!H214+'12-2022'!H214</f>
        <v>2002.8200000000002</v>
      </c>
      <c r="I214" s="23">
        <f>+'01-2022'!I214+'02-2022'!I214+'03-2022'!I214+'04-2022'!I214+'05-2022'!I214+'06-2022'!I214+'07-2022'!I214+'08-2022'!I214+'09-2022'!I214+'10-2022'!I214+'11-2022'!I214+'12-2022'!I214</f>
        <v>80.11</v>
      </c>
      <c r="J214" s="23">
        <f>+'01-2022'!J214+'02-2022'!J214+'03-2022'!J214+'04-2022'!J214+'05-2022'!J214+'06-2022'!J214+'07-2022'!J214+'08-2022'!J214+'09-2022'!J214+'10-2022'!J214+'11-2022'!J214+'12-2022'!J214</f>
        <v>7931.139999999999</v>
      </c>
      <c r="K214" s="23">
        <f>+'01-2022'!K214+'02-2022'!K214+'03-2022'!K214+'04-2022'!K214+'05-2022'!K214+'06-2022'!K214+'07-2022'!K214+'08-2022'!K214+'09-2022'!K214+'10-2022'!K214+'11-2022'!K214+'12-2022'!K214</f>
        <v>1217268.99</v>
      </c>
      <c r="L214" s="23">
        <f>+'01-2022'!L214+'02-2022'!L214+'03-2022'!L214+'04-2022'!L214+'05-2022'!L214+'06-2022'!L214+'07-2022'!L214+'08-2022'!L214+'09-2022'!L214+'10-2022'!L214+'11-2022'!L214+'12-2022'!L214</f>
        <v>260249.40999999997</v>
      </c>
      <c r="M214" s="23">
        <f>+'01-2022'!M214+'02-2022'!M214+'03-2022'!M214+'04-2022'!M214+'05-2022'!M214+'06-2022'!M214+'07-2022'!M214+'08-2022'!M214+'09-2022'!M214+'10-2022'!M214+'11-2022'!M214+'12-2022'!M214</f>
        <v>957019.5800000001</v>
      </c>
      <c r="N214" s="31">
        <f t="shared" si="3"/>
        <v>1008274.15</v>
      </c>
    </row>
    <row r="215" spans="1:14" ht="12.75">
      <c r="A215" s="9">
        <f>+'01-2022'!A215</f>
        <v>204</v>
      </c>
      <c r="B215" s="22" t="str">
        <f>+'01-2022'!B215</f>
        <v>SANTA HELENA DE GOIAS</v>
      </c>
      <c r="C215" s="26">
        <f>+IF(ISERROR(('01-2022'!C215+'02-2022'!C215+'03-2022'!C215+'04-2022'!C215+'05-2022'!C215+'06-2022'!C215+'07-2022'!C215+'08-2022'!C215+'09-2022'!C215+'10-2022'!C215+'11-2022'!C215+'12-2022'!C215)/COUNTA('01-2022'!C215,'02-2022'!C215,'03-2022'!C215,'04-2022'!C215,'05-2022'!C215,'06-2022'!C215,'07-2022'!C215,'08-2022'!C215,'09-2022'!C215,'10-2022'!C215,'11-2022'!C215,'12-2022'!C215)),"",('01-2022'!C215+'02-2022'!C215+'03-2022'!C215+'04-2022'!C215+'05-2022'!C215+'06-2022'!C215+'07-2022'!C215+'08-2022'!C215+'09-2022'!C215+'10-2022'!C215+'11-2022'!C215+'12-2022'!C215)/COUNTA('01-2022'!C215,'02-2022'!C215,'03-2022'!C215,'04-2022'!C215,'05-2022'!C215,'06-2022'!C215,'07-2022'!C215,'08-2022'!C215,'09-2022'!C215,'10-2022'!C215,'11-2022'!C215,'12-2022'!C215))</f>
        <v>0.742964896400677</v>
      </c>
      <c r="D215" s="23">
        <f>+'01-2022'!D215+'02-2022'!D215+'03-2022'!D215+'04-2022'!D215+'05-2022'!D215+'06-2022'!D215+'07-2022'!D215+'08-2022'!D215+'09-2022'!D215+'10-2022'!D215+'11-2022'!D215+'12-2022'!D215</f>
        <v>627568.56</v>
      </c>
      <c r="E215" s="23">
        <f>+'01-2022'!E215+'02-2022'!E215+'03-2022'!E215+'04-2022'!E215+'05-2022'!E215+'06-2022'!E215+'07-2022'!E215+'08-2022'!E215+'09-2022'!E215+'10-2022'!E215+'11-2022'!E215+'12-2022'!E215</f>
        <v>118791.57</v>
      </c>
      <c r="F215" s="23">
        <f>+'01-2022'!F215+'02-2022'!F215+'03-2022'!F215+'04-2022'!F215+'05-2022'!F215+'06-2022'!F215+'07-2022'!F215+'08-2022'!F215+'09-2022'!F215+'10-2022'!F215+'11-2022'!F215+'12-2022'!F215</f>
        <v>508776.99</v>
      </c>
      <c r="G215" s="23">
        <f>+'01-2022'!G215+'02-2022'!G215+'03-2022'!G215+'04-2022'!G215+'05-2022'!G215+'06-2022'!G215+'07-2022'!G215+'08-2022'!G215+'09-2022'!G215+'10-2022'!G215+'11-2022'!G215+'12-2022'!G215</f>
        <v>51177.119999999995</v>
      </c>
      <c r="H215" s="23">
        <f>+'01-2022'!H215+'02-2022'!H215+'03-2022'!H215+'04-2022'!H215+'05-2022'!H215+'06-2022'!H215+'07-2022'!H215+'08-2022'!H215+'09-2022'!H215+'10-2022'!H215+'11-2022'!H215+'12-2022'!H215</f>
        <v>10235.43</v>
      </c>
      <c r="I215" s="23">
        <f>+'01-2022'!I215+'02-2022'!I215+'03-2022'!I215+'04-2022'!I215+'05-2022'!I215+'06-2022'!I215+'07-2022'!I215+'08-2022'!I215+'09-2022'!I215+'10-2022'!I215+'11-2022'!I215+'12-2022'!I215</f>
        <v>409.41999999999996</v>
      </c>
      <c r="J215" s="23">
        <f>+'01-2022'!J215+'02-2022'!J215+'03-2022'!J215+'04-2022'!J215+'05-2022'!J215+'06-2022'!J215+'07-2022'!J215+'08-2022'!J215+'09-2022'!J215+'10-2022'!J215+'11-2022'!J215+'12-2022'!J215</f>
        <v>40532.270000000004</v>
      </c>
      <c r="K215" s="23">
        <f>+'01-2022'!K215+'02-2022'!K215+'03-2022'!K215+'04-2022'!K215+'05-2022'!K215+'06-2022'!K215+'07-2022'!K215+'08-2022'!K215+'09-2022'!K215+'10-2022'!K215+'11-2022'!K215+'12-2022'!K215</f>
        <v>6195359.37</v>
      </c>
      <c r="L215" s="23">
        <f>+'01-2022'!L215+'02-2022'!L215+'03-2022'!L215+'04-2022'!L215+'05-2022'!L215+'06-2022'!L215+'07-2022'!L215+'08-2022'!L215+'09-2022'!L215+'10-2022'!L215+'11-2022'!L215+'12-2022'!L215</f>
        <v>1305747.24</v>
      </c>
      <c r="M215" s="23">
        <f>+'01-2022'!M215+'02-2022'!M215+'03-2022'!M215+'04-2022'!M215+'05-2022'!M215+'06-2022'!M215+'07-2022'!M215+'08-2022'!M215+'09-2022'!M215+'10-2022'!M215+'11-2022'!M215+'12-2022'!M215</f>
        <v>4889612.130000001</v>
      </c>
      <c r="N215" s="31">
        <f t="shared" si="3"/>
        <v>5438921.390000001</v>
      </c>
    </row>
    <row r="216" spans="1:14" ht="12.75">
      <c r="A216" s="9">
        <f>+'01-2022'!A216</f>
        <v>205</v>
      </c>
      <c r="B216" s="22" t="str">
        <f>+'01-2022'!B216</f>
        <v>SANTA ISABEL</v>
      </c>
      <c r="C216" s="26">
        <f>+IF(ISERROR(('01-2022'!C216+'02-2022'!C216+'03-2022'!C216+'04-2022'!C216+'05-2022'!C216+'06-2022'!C216+'07-2022'!C216+'08-2022'!C216+'09-2022'!C216+'10-2022'!C216+'11-2022'!C216+'12-2022'!C216)/COUNTA('01-2022'!C216,'02-2022'!C216,'03-2022'!C216,'04-2022'!C216,'05-2022'!C216,'06-2022'!C216,'07-2022'!C216,'08-2022'!C216,'09-2022'!C216,'10-2022'!C216,'11-2022'!C216,'12-2022'!C216)),"",('01-2022'!C216+'02-2022'!C216+'03-2022'!C216+'04-2022'!C216+'05-2022'!C216+'06-2022'!C216+'07-2022'!C216+'08-2022'!C216+'09-2022'!C216+'10-2022'!C216+'11-2022'!C216+'12-2022'!C216)/COUNTA('01-2022'!C216,'02-2022'!C216,'03-2022'!C216,'04-2022'!C216,'05-2022'!C216,'06-2022'!C216,'07-2022'!C216,'08-2022'!C216,'09-2022'!C216,'10-2022'!C216,'11-2022'!C216,'12-2022'!C216))</f>
        <v>0.093804529986068</v>
      </c>
      <c r="D216" s="23">
        <f>+'01-2022'!D216+'02-2022'!D216+'03-2022'!D216+'04-2022'!D216+'05-2022'!D216+'06-2022'!D216+'07-2022'!D216+'08-2022'!D216+'09-2022'!D216+'10-2022'!D216+'11-2022'!D216+'12-2022'!D216</f>
        <v>26301.83</v>
      </c>
      <c r="E216" s="23">
        <f>+'01-2022'!E216+'02-2022'!E216+'03-2022'!E216+'04-2022'!E216+'05-2022'!E216+'06-2022'!E216+'07-2022'!E216+'08-2022'!E216+'09-2022'!E216+'10-2022'!E216+'11-2022'!E216+'12-2022'!E216</f>
        <v>5265.44</v>
      </c>
      <c r="F216" s="23">
        <f>+'01-2022'!F216+'02-2022'!F216+'03-2022'!F216+'04-2022'!F216+'05-2022'!F216+'06-2022'!F216+'07-2022'!F216+'08-2022'!F216+'09-2022'!F216+'10-2022'!F216+'11-2022'!F216+'12-2022'!F216</f>
        <v>21036.39</v>
      </c>
      <c r="G216" s="23">
        <f>+'01-2022'!G216+'02-2022'!G216+'03-2022'!G216+'04-2022'!G216+'05-2022'!G216+'06-2022'!G216+'07-2022'!G216+'08-2022'!G216+'09-2022'!G216+'10-2022'!G216+'11-2022'!G216+'12-2022'!G216</f>
        <v>6461.46</v>
      </c>
      <c r="H216" s="23">
        <f>+'01-2022'!H216+'02-2022'!H216+'03-2022'!H216+'04-2022'!H216+'05-2022'!H216+'06-2022'!H216+'07-2022'!H216+'08-2022'!H216+'09-2022'!H216+'10-2022'!H216+'11-2022'!H216+'12-2022'!H216</f>
        <v>1292.29</v>
      </c>
      <c r="I216" s="23">
        <f>+'01-2022'!I216+'02-2022'!I216+'03-2022'!I216+'04-2022'!I216+'05-2022'!I216+'06-2022'!I216+'07-2022'!I216+'08-2022'!I216+'09-2022'!I216+'10-2022'!I216+'11-2022'!I216+'12-2022'!I216</f>
        <v>51.69</v>
      </c>
      <c r="J216" s="23">
        <f>+'01-2022'!J216+'02-2022'!J216+'03-2022'!J216+'04-2022'!J216+'05-2022'!J216+'06-2022'!J216+'07-2022'!J216+'08-2022'!J216+'09-2022'!J216+'10-2022'!J216+'11-2022'!J216+'12-2022'!J216</f>
        <v>5117.48</v>
      </c>
      <c r="K216" s="23">
        <f>+'01-2022'!K216+'02-2022'!K216+'03-2022'!K216+'04-2022'!K216+'05-2022'!K216+'06-2022'!K216+'07-2022'!K216+'08-2022'!K216+'09-2022'!K216+'10-2022'!K216+'11-2022'!K216+'12-2022'!K216</f>
        <v>783398.09</v>
      </c>
      <c r="L216" s="23">
        <f>+'01-2022'!L216+'02-2022'!L216+'03-2022'!L216+'04-2022'!L216+'05-2022'!L216+'06-2022'!L216+'07-2022'!L216+'08-2022'!L216+'09-2022'!L216+'10-2022'!L216+'11-2022'!L216+'12-2022'!L216</f>
        <v>165991.71000000002</v>
      </c>
      <c r="M216" s="23">
        <f>+'01-2022'!M216+'02-2022'!M216+'03-2022'!M216+'04-2022'!M216+'05-2022'!M216+'06-2022'!M216+'07-2022'!M216+'08-2022'!M216+'09-2022'!M216+'10-2022'!M216+'11-2022'!M216+'12-2022'!M216</f>
        <v>617406.38</v>
      </c>
      <c r="N216" s="31">
        <f t="shared" si="3"/>
        <v>643560.25</v>
      </c>
    </row>
    <row r="217" spans="1:14" ht="12.75">
      <c r="A217" s="9">
        <f>+'01-2022'!A217</f>
        <v>206</v>
      </c>
      <c r="B217" s="22" t="str">
        <f>+'01-2022'!B217</f>
        <v>SANTA RITA DO ARAGUAIA</v>
      </c>
      <c r="C217" s="26">
        <f>+IF(ISERROR(('01-2022'!C217+'02-2022'!C217+'03-2022'!C217+'04-2022'!C217+'05-2022'!C217+'06-2022'!C217+'07-2022'!C217+'08-2022'!C217+'09-2022'!C217+'10-2022'!C217+'11-2022'!C217+'12-2022'!C217)/COUNTA('01-2022'!C217,'02-2022'!C217,'03-2022'!C217,'04-2022'!C217,'05-2022'!C217,'06-2022'!C217,'07-2022'!C217,'08-2022'!C217,'09-2022'!C217,'10-2022'!C217,'11-2022'!C217,'12-2022'!C217)),"",('01-2022'!C217+'02-2022'!C217+'03-2022'!C217+'04-2022'!C217+'05-2022'!C217+'06-2022'!C217+'07-2022'!C217+'08-2022'!C217+'09-2022'!C217+'10-2022'!C217+'11-2022'!C217+'12-2022'!C217)/COUNTA('01-2022'!C217,'02-2022'!C217,'03-2022'!C217,'04-2022'!C217,'05-2022'!C217,'06-2022'!C217,'07-2022'!C217,'08-2022'!C217,'09-2022'!C217,'10-2022'!C217,'11-2022'!C217,'12-2022'!C217))</f>
        <v>0.130034525753792</v>
      </c>
      <c r="D217" s="23">
        <f>+'01-2022'!D217+'02-2022'!D217+'03-2022'!D217+'04-2022'!D217+'05-2022'!D217+'06-2022'!D217+'07-2022'!D217+'08-2022'!D217+'09-2022'!D217+'10-2022'!D217+'11-2022'!D217+'12-2022'!D217</f>
        <v>135916.22</v>
      </c>
      <c r="E217" s="23">
        <f>+'01-2022'!E217+'02-2022'!E217+'03-2022'!E217+'04-2022'!E217+'05-2022'!E217+'06-2022'!E217+'07-2022'!E217+'08-2022'!E217+'09-2022'!E217+'10-2022'!E217+'11-2022'!E217+'12-2022'!E217</f>
        <v>26419.59</v>
      </c>
      <c r="F217" s="23">
        <f>+'01-2022'!F217+'02-2022'!F217+'03-2022'!F217+'04-2022'!F217+'05-2022'!F217+'06-2022'!F217+'07-2022'!F217+'08-2022'!F217+'09-2022'!F217+'10-2022'!F217+'11-2022'!F217+'12-2022'!F217</f>
        <v>109496.63</v>
      </c>
      <c r="G217" s="23">
        <f>+'01-2022'!G217+'02-2022'!G217+'03-2022'!G217+'04-2022'!G217+'05-2022'!G217+'06-2022'!G217+'07-2022'!G217+'08-2022'!G217+'09-2022'!G217+'10-2022'!G217+'11-2022'!G217+'12-2022'!G217</f>
        <v>8957.08</v>
      </c>
      <c r="H217" s="23">
        <f>+'01-2022'!H217+'02-2022'!H217+'03-2022'!H217+'04-2022'!H217+'05-2022'!H217+'06-2022'!H217+'07-2022'!H217+'08-2022'!H217+'09-2022'!H217+'10-2022'!H217+'11-2022'!H217+'12-2022'!H217</f>
        <v>1791.42</v>
      </c>
      <c r="I217" s="23">
        <f>+'01-2022'!I217+'02-2022'!I217+'03-2022'!I217+'04-2022'!I217+'05-2022'!I217+'06-2022'!I217+'07-2022'!I217+'08-2022'!I217+'09-2022'!I217+'10-2022'!I217+'11-2022'!I217+'12-2022'!I217</f>
        <v>71.66</v>
      </c>
      <c r="J217" s="23">
        <f>+'01-2022'!J217+'02-2022'!J217+'03-2022'!J217+'04-2022'!J217+'05-2022'!J217+'06-2022'!J217+'07-2022'!J217+'08-2022'!J217+'09-2022'!J217+'10-2022'!J217+'11-2022'!J217+'12-2022'!J217</f>
        <v>7094</v>
      </c>
      <c r="K217" s="23">
        <f>+'01-2022'!K217+'02-2022'!K217+'03-2022'!K217+'04-2022'!K217+'05-2022'!K217+'06-2022'!K217+'07-2022'!K217+'08-2022'!K217+'09-2022'!K217+'10-2022'!K217+'11-2022'!K217+'12-2022'!K217</f>
        <v>1085892.02</v>
      </c>
      <c r="L217" s="23">
        <f>+'01-2022'!L217+'02-2022'!L217+'03-2022'!L217+'04-2022'!L217+'05-2022'!L217+'06-2022'!L217+'07-2022'!L217+'08-2022'!L217+'09-2022'!L217+'10-2022'!L217+'11-2022'!L217+'12-2022'!L217</f>
        <v>230029.39</v>
      </c>
      <c r="M217" s="23">
        <f>+'01-2022'!M217+'02-2022'!M217+'03-2022'!M217+'04-2022'!M217+'05-2022'!M217+'06-2022'!M217+'07-2022'!M217+'08-2022'!M217+'09-2022'!M217+'10-2022'!M217+'11-2022'!M217+'12-2022'!M217</f>
        <v>855862.63</v>
      </c>
      <c r="N217" s="31">
        <f t="shared" si="3"/>
        <v>972453.26</v>
      </c>
    </row>
    <row r="218" spans="1:14" ht="12.75">
      <c r="A218" s="9">
        <f>+'01-2022'!A218</f>
        <v>207</v>
      </c>
      <c r="B218" s="22" t="str">
        <f>+'01-2022'!B218</f>
        <v>SANTA RITA DO NOVO DESTINO</v>
      </c>
      <c r="C218" s="26">
        <f>+IF(ISERROR(('01-2022'!C218+'02-2022'!C218+'03-2022'!C218+'04-2022'!C218+'05-2022'!C218+'06-2022'!C218+'07-2022'!C218+'08-2022'!C218+'09-2022'!C218+'10-2022'!C218+'11-2022'!C218+'12-2022'!C218)/COUNTA('01-2022'!C218,'02-2022'!C218,'03-2022'!C218,'04-2022'!C218,'05-2022'!C218,'06-2022'!C218,'07-2022'!C218,'08-2022'!C218,'09-2022'!C218,'10-2022'!C218,'11-2022'!C218,'12-2022'!C218)),"",('01-2022'!C218+'02-2022'!C218+'03-2022'!C218+'04-2022'!C218+'05-2022'!C218+'06-2022'!C218+'07-2022'!C218+'08-2022'!C218+'09-2022'!C218+'10-2022'!C218+'11-2022'!C218+'12-2022'!C218)/COUNTA('01-2022'!C218,'02-2022'!C218,'03-2022'!C218,'04-2022'!C218,'05-2022'!C218,'06-2022'!C218,'07-2022'!C218,'08-2022'!C218,'09-2022'!C218,'10-2022'!C218,'11-2022'!C218,'12-2022'!C218))</f>
        <v>0.089364725670451</v>
      </c>
      <c r="D218" s="23">
        <f>+'01-2022'!D218+'02-2022'!D218+'03-2022'!D218+'04-2022'!D218+'05-2022'!D218+'06-2022'!D218+'07-2022'!D218+'08-2022'!D218+'09-2022'!D218+'10-2022'!D218+'11-2022'!D218+'12-2022'!D218</f>
        <v>17503.73</v>
      </c>
      <c r="E218" s="23">
        <f>+'01-2022'!E218+'02-2022'!E218+'03-2022'!E218+'04-2022'!E218+'05-2022'!E218+'06-2022'!E218+'07-2022'!E218+'08-2022'!E218+'09-2022'!E218+'10-2022'!E218+'11-2022'!E218+'12-2022'!E218</f>
        <v>3538.05</v>
      </c>
      <c r="F218" s="23">
        <f>+'01-2022'!F218+'02-2022'!F218+'03-2022'!F218+'04-2022'!F218+'05-2022'!F218+'06-2022'!F218+'07-2022'!F218+'08-2022'!F218+'09-2022'!F218+'10-2022'!F218+'11-2022'!F218+'12-2022'!F218</f>
        <v>13965.68</v>
      </c>
      <c r="G218" s="23">
        <f>+'01-2022'!G218+'02-2022'!G218+'03-2022'!G218+'04-2022'!G218+'05-2022'!G218+'06-2022'!G218+'07-2022'!G218+'08-2022'!G218+'09-2022'!G218+'10-2022'!G218+'11-2022'!G218+'12-2022'!G218</f>
        <v>6155.639999999999</v>
      </c>
      <c r="H218" s="23">
        <f>+'01-2022'!H218+'02-2022'!H218+'03-2022'!H218+'04-2022'!H218+'05-2022'!H218+'06-2022'!H218+'07-2022'!H218+'08-2022'!H218+'09-2022'!H218+'10-2022'!H218+'11-2022'!H218+'12-2022'!H218</f>
        <v>1231.13</v>
      </c>
      <c r="I218" s="23">
        <f>+'01-2022'!I218+'02-2022'!I218+'03-2022'!I218+'04-2022'!I218+'05-2022'!I218+'06-2022'!I218+'07-2022'!I218+'08-2022'!I218+'09-2022'!I218+'10-2022'!I218+'11-2022'!I218+'12-2022'!I218</f>
        <v>49.25</v>
      </c>
      <c r="J218" s="23">
        <f>+'01-2022'!J218+'02-2022'!J218+'03-2022'!J218+'04-2022'!J218+'05-2022'!J218+'06-2022'!J218+'07-2022'!J218+'08-2022'!J218+'09-2022'!J218+'10-2022'!J218+'11-2022'!J218+'12-2022'!J218</f>
        <v>4875.26</v>
      </c>
      <c r="K218" s="23">
        <f>+'01-2022'!K218+'02-2022'!K218+'03-2022'!K218+'04-2022'!K218+'05-2022'!K218+'06-2022'!K218+'07-2022'!K218+'08-2022'!K218+'09-2022'!K218+'10-2022'!K218+'11-2022'!K218+'12-2022'!K218</f>
        <v>748633.3</v>
      </c>
      <c r="L218" s="23">
        <f>+'01-2022'!L218+'02-2022'!L218+'03-2022'!L218+'04-2022'!L218+'05-2022'!L218+'06-2022'!L218+'07-2022'!L218+'08-2022'!L218+'09-2022'!L218+'10-2022'!L218+'11-2022'!L218+'12-2022'!L218</f>
        <v>160335.27000000002</v>
      </c>
      <c r="M218" s="23">
        <f>+'01-2022'!M218+'02-2022'!M218+'03-2022'!M218+'04-2022'!M218+'05-2022'!M218+'06-2022'!M218+'07-2022'!M218+'08-2022'!M218+'09-2022'!M218+'10-2022'!M218+'11-2022'!M218+'12-2022'!M218</f>
        <v>588298.03</v>
      </c>
      <c r="N218" s="31">
        <f t="shared" si="3"/>
        <v>607138.97</v>
      </c>
    </row>
    <row r="219" spans="1:14" ht="12.75">
      <c r="A219" s="9">
        <f>+'01-2022'!A219</f>
        <v>208</v>
      </c>
      <c r="B219" s="22" t="str">
        <f>+'01-2022'!B219</f>
        <v>SANTA ROSA DE GOIAS</v>
      </c>
      <c r="C219" s="26">
        <f>+IF(ISERROR(('01-2022'!C219+'02-2022'!C219+'03-2022'!C219+'04-2022'!C219+'05-2022'!C219+'06-2022'!C219+'07-2022'!C219+'08-2022'!C219+'09-2022'!C219+'10-2022'!C219+'11-2022'!C219+'12-2022'!C219)/COUNTA('01-2022'!C219,'02-2022'!C219,'03-2022'!C219,'04-2022'!C219,'05-2022'!C219,'06-2022'!C219,'07-2022'!C219,'08-2022'!C219,'09-2022'!C219,'10-2022'!C219,'11-2022'!C219,'12-2022'!C219)),"",('01-2022'!C219+'02-2022'!C219+'03-2022'!C219+'04-2022'!C219+'05-2022'!C219+'06-2022'!C219+'07-2022'!C219+'08-2022'!C219+'09-2022'!C219+'10-2022'!C219+'11-2022'!C219+'12-2022'!C219)/COUNTA('01-2022'!C219,'02-2022'!C219,'03-2022'!C219,'04-2022'!C219,'05-2022'!C219,'06-2022'!C219,'07-2022'!C219,'08-2022'!C219,'09-2022'!C219,'10-2022'!C219,'11-2022'!C219,'12-2022'!C219))</f>
        <v>0.095104920379126</v>
      </c>
      <c r="D219" s="23">
        <f>+'01-2022'!D219+'02-2022'!D219+'03-2022'!D219+'04-2022'!D219+'05-2022'!D219+'06-2022'!D219+'07-2022'!D219+'08-2022'!D219+'09-2022'!D219+'10-2022'!D219+'11-2022'!D219+'12-2022'!D219</f>
        <v>21422.620000000003</v>
      </c>
      <c r="E219" s="23">
        <f>+'01-2022'!E219+'02-2022'!E219+'03-2022'!E219+'04-2022'!E219+'05-2022'!E219+'06-2022'!E219+'07-2022'!E219+'08-2022'!E219+'09-2022'!E219+'10-2022'!E219+'11-2022'!E219+'12-2022'!E219</f>
        <v>3685.84</v>
      </c>
      <c r="F219" s="23">
        <f>+'01-2022'!F219+'02-2022'!F219+'03-2022'!F219+'04-2022'!F219+'05-2022'!F219+'06-2022'!F219+'07-2022'!F219+'08-2022'!F219+'09-2022'!F219+'10-2022'!F219+'11-2022'!F219+'12-2022'!F219</f>
        <v>17736.78</v>
      </c>
      <c r="G219" s="23">
        <f>+'01-2022'!G219+'02-2022'!G219+'03-2022'!G219+'04-2022'!G219+'05-2022'!G219+'06-2022'!G219+'07-2022'!G219+'08-2022'!G219+'09-2022'!G219+'10-2022'!G219+'11-2022'!G219+'12-2022'!G219</f>
        <v>6551.04</v>
      </c>
      <c r="H219" s="23">
        <f>+'01-2022'!H219+'02-2022'!H219+'03-2022'!H219+'04-2022'!H219+'05-2022'!H219+'06-2022'!H219+'07-2022'!H219+'08-2022'!H219+'09-2022'!H219+'10-2022'!H219+'11-2022'!H219+'12-2022'!H219</f>
        <v>1310.21</v>
      </c>
      <c r="I219" s="23">
        <f>+'01-2022'!I219+'02-2022'!I219+'03-2022'!I219+'04-2022'!I219+'05-2022'!I219+'06-2022'!I219+'07-2022'!I219+'08-2022'!I219+'09-2022'!I219+'10-2022'!I219+'11-2022'!I219+'12-2022'!I219</f>
        <v>52.400000000000006</v>
      </c>
      <c r="J219" s="23">
        <f>+'01-2022'!J219+'02-2022'!J219+'03-2022'!J219+'04-2022'!J219+'05-2022'!J219+'06-2022'!J219+'07-2022'!J219+'08-2022'!J219+'09-2022'!J219+'10-2022'!J219+'11-2022'!J219+'12-2022'!J219</f>
        <v>5188.43</v>
      </c>
      <c r="K219" s="23">
        <f>+'01-2022'!K219+'02-2022'!K219+'03-2022'!K219+'04-2022'!K219+'05-2022'!K219+'06-2022'!K219+'07-2022'!K219+'08-2022'!K219+'09-2022'!K219+'10-2022'!K219+'11-2022'!K219+'12-2022'!K219</f>
        <v>794172.3700000001</v>
      </c>
      <c r="L219" s="23">
        <f>+'01-2022'!L219+'02-2022'!L219+'03-2022'!L219+'04-2022'!L219+'05-2022'!L219+'06-2022'!L219+'07-2022'!L219+'08-2022'!L219+'09-2022'!L219+'10-2022'!L219+'11-2022'!L219+'12-2022'!L219</f>
        <v>168211.24</v>
      </c>
      <c r="M219" s="23">
        <f>+'01-2022'!M219+'02-2022'!M219+'03-2022'!M219+'04-2022'!M219+'05-2022'!M219+'06-2022'!M219+'07-2022'!M219+'08-2022'!M219+'09-2022'!M219+'10-2022'!M219+'11-2022'!M219+'12-2022'!M219</f>
        <v>625961.13</v>
      </c>
      <c r="N219" s="31">
        <f t="shared" si="3"/>
        <v>648886.34</v>
      </c>
    </row>
    <row r="220" spans="1:14" ht="12.75">
      <c r="A220" s="9">
        <f>+'01-2022'!A220</f>
        <v>209</v>
      </c>
      <c r="B220" s="22" t="str">
        <f>+'01-2022'!B220</f>
        <v>SANTA TEREZA DE GOIAS</v>
      </c>
      <c r="C220" s="26">
        <f>+IF(ISERROR(('01-2022'!C220+'02-2022'!C220+'03-2022'!C220+'04-2022'!C220+'05-2022'!C220+'06-2022'!C220+'07-2022'!C220+'08-2022'!C220+'09-2022'!C220+'10-2022'!C220+'11-2022'!C220+'12-2022'!C220)/COUNTA('01-2022'!C220,'02-2022'!C220,'03-2022'!C220,'04-2022'!C220,'05-2022'!C220,'06-2022'!C220,'07-2022'!C220,'08-2022'!C220,'09-2022'!C220,'10-2022'!C220,'11-2022'!C220,'12-2022'!C220)),"",('01-2022'!C220+'02-2022'!C220+'03-2022'!C220+'04-2022'!C220+'05-2022'!C220+'06-2022'!C220+'07-2022'!C220+'08-2022'!C220+'09-2022'!C220+'10-2022'!C220+'11-2022'!C220+'12-2022'!C220)/COUNTA('01-2022'!C220,'02-2022'!C220,'03-2022'!C220,'04-2022'!C220,'05-2022'!C220,'06-2022'!C220,'07-2022'!C220,'08-2022'!C220,'09-2022'!C220,'10-2022'!C220,'11-2022'!C220,'12-2022'!C220))</f>
        <v>0.104551920714838</v>
      </c>
      <c r="D220" s="23">
        <f>+'01-2022'!D220+'02-2022'!D220+'03-2022'!D220+'04-2022'!D220+'05-2022'!D220+'06-2022'!D220+'07-2022'!D220+'08-2022'!D220+'09-2022'!D220+'10-2022'!D220+'11-2022'!D220+'12-2022'!D220</f>
        <v>30398.68</v>
      </c>
      <c r="E220" s="23">
        <f>+'01-2022'!E220+'02-2022'!E220+'03-2022'!E220+'04-2022'!E220+'05-2022'!E220+'06-2022'!E220+'07-2022'!E220+'08-2022'!E220+'09-2022'!E220+'10-2022'!E220+'11-2022'!E220+'12-2022'!E220</f>
        <v>5006.09</v>
      </c>
      <c r="F220" s="23">
        <f>+'01-2022'!F220+'02-2022'!F220+'03-2022'!F220+'04-2022'!F220+'05-2022'!F220+'06-2022'!F220+'07-2022'!F220+'08-2022'!F220+'09-2022'!F220+'10-2022'!F220+'11-2022'!F220+'12-2022'!F220</f>
        <v>25392.59</v>
      </c>
      <c r="G220" s="23">
        <f>+'01-2022'!G220+'02-2022'!G220+'03-2022'!G220+'04-2022'!G220+'05-2022'!G220+'06-2022'!G220+'07-2022'!G220+'08-2022'!G220+'09-2022'!G220+'10-2022'!G220+'11-2022'!G220+'12-2022'!G220</f>
        <v>7201.78</v>
      </c>
      <c r="H220" s="23">
        <f>+'01-2022'!H220+'02-2022'!H220+'03-2022'!H220+'04-2022'!H220+'05-2022'!H220+'06-2022'!H220+'07-2022'!H220+'08-2022'!H220+'09-2022'!H220+'10-2022'!H220+'11-2022'!H220+'12-2022'!H220</f>
        <v>1440.3600000000001</v>
      </c>
      <c r="I220" s="23">
        <f>+'01-2022'!I220+'02-2022'!I220+'03-2022'!I220+'04-2022'!I220+'05-2022'!I220+'06-2022'!I220+'07-2022'!I220+'08-2022'!I220+'09-2022'!I220+'10-2022'!I220+'11-2022'!I220+'12-2022'!I220</f>
        <v>57.61</v>
      </c>
      <c r="J220" s="23">
        <f>+'01-2022'!J220+'02-2022'!J220+'03-2022'!J220+'04-2022'!J220+'05-2022'!J220+'06-2022'!J220+'07-2022'!J220+'08-2022'!J220+'09-2022'!J220+'10-2022'!J220+'11-2022'!J220+'12-2022'!J220</f>
        <v>5703.8099999999995</v>
      </c>
      <c r="K220" s="23">
        <f>+'01-2022'!K220+'02-2022'!K220+'03-2022'!K220+'04-2022'!K220+'05-2022'!K220+'06-2022'!K220+'07-2022'!K220+'08-2022'!K220+'09-2022'!K220+'10-2022'!K220+'11-2022'!K220+'12-2022'!K220</f>
        <v>872696.4299999999</v>
      </c>
      <c r="L220" s="23">
        <f>+'01-2022'!L220+'02-2022'!L220+'03-2022'!L220+'04-2022'!L220+'05-2022'!L220+'06-2022'!L220+'07-2022'!L220+'08-2022'!L220+'09-2022'!L220+'10-2022'!L220+'11-2022'!L220+'12-2022'!L220</f>
        <v>184574.81</v>
      </c>
      <c r="M220" s="23">
        <f>+'01-2022'!M220+'02-2022'!M220+'03-2022'!M220+'04-2022'!M220+'05-2022'!M220+'06-2022'!M220+'07-2022'!M220+'08-2022'!M220+'09-2022'!M220+'10-2022'!M220+'11-2022'!M220+'12-2022'!M220</f>
        <v>688121.62</v>
      </c>
      <c r="N220" s="31">
        <f t="shared" si="3"/>
        <v>719218.02</v>
      </c>
    </row>
    <row r="221" spans="1:14" ht="12.75">
      <c r="A221" s="9">
        <f>+'01-2022'!A221</f>
        <v>210</v>
      </c>
      <c r="B221" s="22" t="str">
        <f>+'01-2022'!B221</f>
        <v>SANTA TEREZINHA DE GOIAS</v>
      </c>
      <c r="C221" s="26">
        <f>+IF(ISERROR(('01-2022'!C221+'02-2022'!C221+'03-2022'!C221+'04-2022'!C221+'05-2022'!C221+'06-2022'!C221+'07-2022'!C221+'08-2022'!C221+'09-2022'!C221+'10-2022'!C221+'11-2022'!C221+'12-2022'!C221)/COUNTA('01-2022'!C221,'02-2022'!C221,'03-2022'!C221,'04-2022'!C221,'05-2022'!C221,'06-2022'!C221,'07-2022'!C221,'08-2022'!C221,'09-2022'!C221,'10-2022'!C221,'11-2022'!C221,'12-2022'!C221)),"",('01-2022'!C221+'02-2022'!C221+'03-2022'!C221+'04-2022'!C221+'05-2022'!C221+'06-2022'!C221+'07-2022'!C221+'08-2022'!C221+'09-2022'!C221+'10-2022'!C221+'11-2022'!C221+'12-2022'!C221)/COUNTA('01-2022'!C221,'02-2022'!C221,'03-2022'!C221,'04-2022'!C221,'05-2022'!C221,'06-2022'!C221,'07-2022'!C221,'08-2022'!C221,'09-2022'!C221,'10-2022'!C221,'11-2022'!C221,'12-2022'!C221))</f>
        <v>0.093827270618696</v>
      </c>
      <c r="D221" s="23">
        <f>+'01-2022'!D221+'02-2022'!D221+'03-2022'!D221+'04-2022'!D221+'05-2022'!D221+'06-2022'!D221+'07-2022'!D221+'08-2022'!D221+'09-2022'!D221+'10-2022'!D221+'11-2022'!D221+'12-2022'!D221</f>
        <v>98270.97</v>
      </c>
      <c r="E221" s="23">
        <f>+'01-2022'!E221+'02-2022'!E221+'03-2022'!E221+'04-2022'!E221+'05-2022'!E221+'06-2022'!E221+'07-2022'!E221+'08-2022'!E221+'09-2022'!E221+'10-2022'!E221+'11-2022'!E221+'12-2022'!E221</f>
        <v>20372.43</v>
      </c>
      <c r="F221" s="23">
        <f>+'01-2022'!F221+'02-2022'!F221+'03-2022'!F221+'04-2022'!F221+'05-2022'!F221+'06-2022'!F221+'07-2022'!F221+'08-2022'!F221+'09-2022'!F221+'10-2022'!F221+'11-2022'!F221+'12-2022'!F221</f>
        <v>77898.54000000001</v>
      </c>
      <c r="G221" s="23">
        <f>+'01-2022'!G221+'02-2022'!G221+'03-2022'!G221+'04-2022'!G221+'05-2022'!G221+'06-2022'!G221+'07-2022'!G221+'08-2022'!G221+'09-2022'!G221+'10-2022'!G221+'11-2022'!G221+'12-2022'!G221</f>
        <v>6463.04</v>
      </c>
      <c r="H221" s="23">
        <f>+'01-2022'!H221+'02-2022'!H221+'03-2022'!H221+'04-2022'!H221+'05-2022'!H221+'06-2022'!H221+'07-2022'!H221+'08-2022'!H221+'09-2022'!H221+'10-2022'!H221+'11-2022'!H221+'12-2022'!H221</f>
        <v>1292.6100000000001</v>
      </c>
      <c r="I221" s="23">
        <f>+'01-2022'!I221+'02-2022'!I221+'03-2022'!I221+'04-2022'!I221+'05-2022'!I221+'06-2022'!I221+'07-2022'!I221+'08-2022'!I221+'09-2022'!I221+'10-2022'!I221+'11-2022'!I221+'12-2022'!I221</f>
        <v>51.71</v>
      </c>
      <c r="J221" s="23">
        <f>+'01-2022'!J221+'02-2022'!J221+'03-2022'!J221+'04-2022'!J221+'05-2022'!J221+'06-2022'!J221+'07-2022'!J221+'08-2022'!J221+'09-2022'!J221+'10-2022'!J221+'11-2022'!J221+'12-2022'!J221</f>
        <v>5118.719999999999</v>
      </c>
      <c r="K221" s="23">
        <f>+'01-2022'!K221+'02-2022'!K221+'03-2022'!K221+'04-2022'!K221+'05-2022'!K221+'06-2022'!K221+'07-2022'!K221+'08-2022'!K221+'09-2022'!K221+'10-2022'!K221+'11-2022'!K221+'12-2022'!K221</f>
        <v>782174.0800000001</v>
      </c>
      <c r="L221" s="23">
        <f>+'01-2022'!L221+'02-2022'!L221+'03-2022'!L221+'04-2022'!L221+'05-2022'!L221+'06-2022'!L221+'07-2022'!L221+'08-2022'!L221+'09-2022'!L221+'10-2022'!L221+'11-2022'!L221+'12-2022'!L221</f>
        <v>164687.58000000002</v>
      </c>
      <c r="M221" s="23">
        <f>+'01-2022'!M221+'02-2022'!M221+'03-2022'!M221+'04-2022'!M221+'05-2022'!M221+'06-2022'!M221+'07-2022'!M221+'08-2022'!M221+'09-2022'!M221+'10-2022'!M221+'11-2022'!M221+'12-2022'!M221</f>
        <v>617486.5</v>
      </c>
      <c r="N221" s="31">
        <f t="shared" si="3"/>
        <v>700503.76</v>
      </c>
    </row>
    <row r="222" spans="1:14" ht="12.75">
      <c r="A222" s="9">
        <f>+'01-2022'!A222</f>
        <v>211</v>
      </c>
      <c r="B222" s="22" t="str">
        <f>+'01-2022'!B222</f>
        <v>SANTO ANTONIO DA BARRA</v>
      </c>
      <c r="C222" s="26">
        <f>+IF(ISERROR(('01-2022'!C222+'02-2022'!C222+'03-2022'!C222+'04-2022'!C222+'05-2022'!C222+'06-2022'!C222+'07-2022'!C222+'08-2022'!C222+'09-2022'!C222+'10-2022'!C222+'11-2022'!C222+'12-2022'!C222)/COUNTA('01-2022'!C222,'02-2022'!C222,'03-2022'!C222,'04-2022'!C222,'05-2022'!C222,'06-2022'!C222,'07-2022'!C222,'08-2022'!C222,'09-2022'!C222,'10-2022'!C222,'11-2022'!C222,'12-2022'!C222)),"",('01-2022'!C222+'02-2022'!C222+'03-2022'!C222+'04-2022'!C222+'05-2022'!C222+'06-2022'!C222+'07-2022'!C222+'08-2022'!C222+'09-2022'!C222+'10-2022'!C222+'11-2022'!C222+'12-2022'!C222)/COUNTA('01-2022'!C222,'02-2022'!C222,'03-2022'!C222,'04-2022'!C222,'05-2022'!C222,'06-2022'!C222,'07-2022'!C222,'08-2022'!C222,'09-2022'!C222,'10-2022'!C222,'11-2022'!C222,'12-2022'!C222))</f>
        <v>0.223182391075515</v>
      </c>
      <c r="D222" s="23">
        <f>+'01-2022'!D222+'02-2022'!D222+'03-2022'!D222+'04-2022'!D222+'05-2022'!D222+'06-2022'!D222+'07-2022'!D222+'08-2022'!D222+'09-2022'!D222+'10-2022'!D222+'11-2022'!D222+'12-2022'!D222</f>
        <v>32359.11</v>
      </c>
      <c r="E222" s="23">
        <f>+'01-2022'!E222+'02-2022'!E222+'03-2022'!E222+'04-2022'!E222+'05-2022'!E222+'06-2022'!E222+'07-2022'!E222+'08-2022'!E222+'09-2022'!E222+'10-2022'!E222+'11-2022'!E222+'12-2022'!E222</f>
        <v>6399.93</v>
      </c>
      <c r="F222" s="23">
        <f>+'01-2022'!F222+'02-2022'!F222+'03-2022'!F222+'04-2022'!F222+'05-2022'!F222+'06-2022'!F222+'07-2022'!F222+'08-2022'!F222+'09-2022'!F222+'10-2022'!F222+'11-2022'!F222+'12-2022'!F222</f>
        <v>25959.18</v>
      </c>
      <c r="G222" s="23">
        <f>+'01-2022'!G222+'02-2022'!G222+'03-2022'!G222+'04-2022'!G222+'05-2022'!G222+'06-2022'!G222+'07-2022'!G222+'08-2022'!G222+'09-2022'!G222+'10-2022'!G222+'11-2022'!G222+'12-2022'!G222</f>
        <v>15373.32</v>
      </c>
      <c r="H222" s="23">
        <f>+'01-2022'!H222+'02-2022'!H222+'03-2022'!H222+'04-2022'!H222+'05-2022'!H222+'06-2022'!H222+'07-2022'!H222+'08-2022'!H222+'09-2022'!H222+'10-2022'!H222+'11-2022'!H222+'12-2022'!H222</f>
        <v>3074.67</v>
      </c>
      <c r="I222" s="23">
        <f>+'01-2022'!I222+'02-2022'!I222+'03-2022'!I222+'04-2022'!I222+'05-2022'!I222+'06-2022'!I222+'07-2022'!I222+'08-2022'!I222+'09-2022'!I222+'10-2022'!I222+'11-2022'!I222+'12-2022'!I222</f>
        <v>122.99000000000001</v>
      </c>
      <c r="J222" s="23">
        <f>+'01-2022'!J222+'02-2022'!J222+'03-2022'!J222+'04-2022'!J222+'05-2022'!J222+'06-2022'!J222+'07-2022'!J222+'08-2022'!J222+'09-2022'!J222+'10-2022'!J222+'11-2022'!J222+'12-2022'!J222</f>
        <v>12175.66</v>
      </c>
      <c r="K222" s="23">
        <f>+'01-2022'!K222+'02-2022'!K222+'03-2022'!K222+'04-2022'!K222+'05-2022'!K222+'06-2022'!K222+'07-2022'!K222+'08-2022'!K222+'09-2022'!K222+'10-2022'!K222+'11-2022'!K222+'12-2022'!K222</f>
        <v>1859365.2400000002</v>
      </c>
      <c r="L222" s="23">
        <f>+'01-2022'!L222+'02-2022'!L222+'03-2022'!L222+'04-2022'!L222+'05-2022'!L222+'06-2022'!L222+'07-2022'!L222+'08-2022'!L222+'09-2022'!L222+'10-2022'!L222+'11-2022'!L222+'12-2022'!L222</f>
        <v>390636.69999999995</v>
      </c>
      <c r="M222" s="23">
        <f>+'01-2022'!M222+'02-2022'!M222+'03-2022'!M222+'04-2022'!M222+'05-2022'!M222+'06-2022'!M222+'07-2022'!M222+'08-2022'!M222+'09-2022'!M222+'10-2022'!M222+'11-2022'!M222+'12-2022'!M222</f>
        <v>1468728.54</v>
      </c>
      <c r="N222" s="31">
        <f t="shared" si="3"/>
        <v>1506863.3800000001</v>
      </c>
    </row>
    <row r="223" spans="1:14" ht="12.75">
      <c r="A223" s="9">
        <f>+'01-2022'!A223</f>
        <v>212</v>
      </c>
      <c r="B223" s="22" t="str">
        <f>+'01-2022'!B223</f>
        <v>SANTO ANTONIO DE GOIAS</v>
      </c>
      <c r="C223" s="26">
        <f>+IF(ISERROR(('01-2022'!C223+'02-2022'!C223+'03-2022'!C223+'04-2022'!C223+'05-2022'!C223+'06-2022'!C223+'07-2022'!C223+'08-2022'!C223+'09-2022'!C223+'10-2022'!C223+'11-2022'!C223+'12-2022'!C223)/COUNTA('01-2022'!C223,'02-2022'!C223,'03-2022'!C223,'04-2022'!C223,'05-2022'!C223,'06-2022'!C223,'07-2022'!C223,'08-2022'!C223,'09-2022'!C223,'10-2022'!C223,'11-2022'!C223,'12-2022'!C223)),"",('01-2022'!C223+'02-2022'!C223+'03-2022'!C223+'04-2022'!C223+'05-2022'!C223+'06-2022'!C223+'07-2022'!C223+'08-2022'!C223+'09-2022'!C223+'10-2022'!C223+'11-2022'!C223+'12-2022'!C223)/COUNTA('01-2022'!C223,'02-2022'!C223,'03-2022'!C223,'04-2022'!C223,'05-2022'!C223,'06-2022'!C223,'07-2022'!C223,'08-2022'!C223,'09-2022'!C223,'10-2022'!C223,'11-2022'!C223,'12-2022'!C223))</f>
        <v>0.097198487325831</v>
      </c>
      <c r="D223" s="23">
        <f>+'01-2022'!D223+'02-2022'!D223+'03-2022'!D223+'04-2022'!D223+'05-2022'!D223+'06-2022'!D223+'07-2022'!D223+'08-2022'!D223+'09-2022'!D223+'10-2022'!D223+'11-2022'!D223+'12-2022'!D223</f>
        <v>76598.5</v>
      </c>
      <c r="E223" s="23">
        <f>+'01-2022'!E223+'02-2022'!E223+'03-2022'!E223+'04-2022'!E223+'05-2022'!E223+'06-2022'!E223+'07-2022'!E223+'08-2022'!E223+'09-2022'!E223+'10-2022'!E223+'11-2022'!E223+'12-2022'!E223</f>
        <v>12930.43</v>
      </c>
      <c r="F223" s="23">
        <f>+'01-2022'!F223+'02-2022'!F223+'03-2022'!F223+'04-2022'!F223+'05-2022'!F223+'06-2022'!F223+'07-2022'!F223+'08-2022'!F223+'09-2022'!F223+'10-2022'!F223+'11-2022'!F223+'12-2022'!F223</f>
        <v>63668.07</v>
      </c>
      <c r="G223" s="23">
        <f>+'01-2022'!G223+'02-2022'!G223+'03-2022'!G223+'04-2022'!G223+'05-2022'!G223+'06-2022'!G223+'07-2022'!G223+'08-2022'!G223+'09-2022'!G223+'10-2022'!G223+'11-2022'!G223+'12-2022'!G223</f>
        <v>6695.24</v>
      </c>
      <c r="H223" s="23">
        <f>+'01-2022'!H223+'02-2022'!H223+'03-2022'!H223+'04-2022'!H223+'05-2022'!H223+'06-2022'!H223+'07-2022'!H223+'08-2022'!H223+'09-2022'!H223+'10-2022'!H223+'11-2022'!H223+'12-2022'!H223</f>
        <v>1339.05</v>
      </c>
      <c r="I223" s="23">
        <f>+'01-2022'!I223+'02-2022'!I223+'03-2022'!I223+'04-2022'!I223+'05-2022'!I223+'06-2022'!I223+'07-2022'!I223+'08-2022'!I223+'09-2022'!I223+'10-2022'!I223+'11-2022'!I223+'12-2022'!I223</f>
        <v>53.56</v>
      </c>
      <c r="J223" s="23">
        <f>+'01-2022'!J223+'02-2022'!J223+'03-2022'!J223+'04-2022'!J223+'05-2022'!J223+'06-2022'!J223+'07-2022'!J223+'08-2022'!J223+'09-2022'!J223+'10-2022'!J223+'11-2022'!J223+'12-2022'!J223</f>
        <v>5302.629999999999</v>
      </c>
      <c r="K223" s="23">
        <f>+'01-2022'!K223+'02-2022'!K223+'03-2022'!K223+'04-2022'!K223+'05-2022'!K223+'06-2022'!K223+'07-2022'!K223+'08-2022'!K223+'09-2022'!K223+'10-2022'!K223+'11-2022'!K223+'12-2022'!K223</f>
        <v>812083.15</v>
      </c>
      <c r="L223" s="23">
        <f>+'01-2022'!L223+'02-2022'!L223+'03-2022'!L223+'04-2022'!L223+'05-2022'!L223+'06-2022'!L223+'07-2022'!L223+'08-2022'!L223+'09-2022'!L223+'10-2022'!L223+'11-2022'!L223+'12-2022'!L223</f>
        <v>172321.51</v>
      </c>
      <c r="M223" s="23">
        <f>+'01-2022'!M223+'02-2022'!M223+'03-2022'!M223+'04-2022'!M223+'05-2022'!M223+'06-2022'!M223+'07-2022'!M223+'08-2022'!M223+'09-2022'!M223+'10-2022'!M223+'11-2022'!M223+'12-2022'!M223</f>
        <v>639761.6399999999</v>
      </c>
      <c r="N223" s="31">
        <f t="shared" si="3"/>
        <v>708732.3399999999</v>
      </c>
    </row>
    <row r="224" spans="1:14" ht="12.75">
      <c r="A224" s="9">
        <f>+'01-2022'!A224</f>
        <v>213</v>
      </c>
      <c r="B224" s="22" t="str">
        <f>+'01-2022'!B224</f>
        <v>SANTO ANTONIO DO DESCOBERTO</v>
      </c>
      <c r="C224" s="26">
        <f>+IF(ISERROR(('01-2022'!C224+'02-2022'!C224+'03-2022'!C224+'04-2022'!C224+'05-2022'!C224+'06-2022'!C224+'07-2022'!C224+'08-2022'!C224+'09-2022'!C224+'10-2022'!C224+'11-2022'!C224+'12-2022'!C224)/COUNTA('01-2022'!C224,'02-2022'!C224,'03-2022'!C224,'04-2022'!C224,'05-2022'!C224,'06-2022'!C224,'07-2022'!C224,'08-2022'!C224,'09-2022'!C224,'10-2022'!C224,'11-2022'!C224,'12-2022'!C224)),"",('01-2022'!C224+'02-2022'!C224+'03-2022'!C224+'04-2022'!C224+'05-2022'!C224+'06-2022'!C224+'07-2022'!C224+'08-2022'!C224+'09-2022'!C224+'10-2022'!C224+'11-2022'!C224+'12-2022'!C224)/COUNTA('01-2022'!C224,'02-2022'!C224,'03-2022'!C224,'04-2022'!C224,'05-2022'!C224,'06-2022'!C224,'07-2022'!C224,'08-2022'!C224,'09-2022'!C224,'10-2022'!C224,'11-2022'!C224,'12-2022'!C224))</f>
        <v>0.128994881262505</v>
      </c>
      <c r="D224" s="23">
        <f>+'01-2022'!D224+'02-2022'!D224+'03-2022'!D224+'04-2022'!D224+'05-2022'!D224+'06-2022'!D224+'07-2022'!D224+'08-2022'!D224+'09-2022'!D224+'10-2022'!D224+'11-2022'!D224+'12-2022'!D224</f>
        <v>113309.70999999999</v>
      </c>
      <c r="E224" s="23">
        <f>+'01-2022'!E224+'02-2022'!E224+'03-2022'!E224+'04-2022'!E224+'05-2022'!E224+'06-2022'!E224+'07-2022'!E224+'08-2022'!E224+'09-2022'!E224+'10-2022'!E224+'11-2022'!E224+'12-2022'!E224</f>
        <v>20982.39</v>
      </c>
      <c r="F224" s="23">
        <f>+'01-2022'!F224+'02-2022'!F224+'03-2022'!F224+'04-2022'!F224+'05-2022'!F224+'06-2022'!F224+'07-2022'!F224+'08-2022'!F224+'09-2022'!F224+'10-2022'!F224+'11-2022'!F224+'12-2022'!F224</f>
        <v>92327.32</v>
      </c>
      <c r="G224" s="23">
        <f>+'01-2022'!G224+'02-2022'!G224+'03-2022'!G224+'04-2022'!G224+'05-2022'!G224+'06-2022'!G224+'07-2022'!G224+'08-2022'!G224+'09-2022'!G224+'10-2022'!G224+'11-2022'!G224+'12-2022'!G224</f>
        <v>8885.45</v>
      </c>
      <c r="H224" s="23">
        <f>+'01-2022'!H224+'02-2022'!H224+'03-2022'!H224+'04-2022'!H224+'05-2022'!H224+'06-2022'!H224+'07-2022'!H224+'08-2022'!H224+'09-2022'!H224+'10-2022'!H224+'11-2022'!H224+'12-2022'!H224</f>
        <v>1777.0900000000001</v>
      </c>
      <c r="I224" s="23">
        <f>+'01-2022'!I224+'02-2022'!I224+'03-2022'!I224+'04-2022'!I224+'05-2022'!I224+'06-2022'!I224+'07-2022'!I224+'08-2022'!I224+'09-2022'!I224+'10-2022'!I224+'11-2022'!I224+'12-2022'!I224</f>
        <v>71.08</v>
      </c>
      <c r="J224" s="23">
        <f>+'01-2022'!J224+'02-2022'!J224+'03-2022'!J224+'04-2022'!J224+'05-2022'!J224+'06-2022'!J224+'07-2022'!J224+'08-2022'!J224+'09-2022'!J224+'10-2022'!J224+'11-2022'!J224+'12-2022'!J224</f>
        <v>7037.280000000001</v>
      </c>
      <c r="K224" s="23">
        <f>+'01-2022'!K224+'02-2022'!K224+'03-2022'!K224+'04-2022'!K224+'05-2022'!K224+'06-2022'!K224+'07-2022'!K224+'08-2022'!K224+'09-2022'!K224+'10-2022'!K224+'11-2022'!K224+'12-2022'!K224</f>
        <v>1077013.6099999999</v>
      </c>
      <c r="L224" s="23">
        <f>+'01-2022'!L224+'02-2022'!L224+'03-2022'!L224+'04-2022'!L224+'05-2022'!L224+'06-2022'!L224+'07-2022'!L224+'08-2022'!L224+'09-2022'!L224+'10-2022'!L224+'11-2022'!L224+'12-2022'!L224</f>
        <v>228003.3</v>
      </c>
      <c r="M224" s="23">
        <f>+'01-2022'!M224+'02-2022'!M224+'03-2022'!M224+'04-2022'!M224+'05-2022'!M224+'06-2022'!M224+'07-2022'!M224+'08-2022'!M224+'09-2022'!M224+'10-2022'!M224+'11-2022'!M224+'12-2022'!M224</f>
        <v>849010.31</v>
      </c>
      <c r="N224" s="31">
        <f t="shared" si="3"/>
        <v>948374.91</v>
      </c>
    </row>
    <row r="225" spans="1:14" ht="12.75">
      <c r="A225" s="9">
        <f>+'01-2022'!A225</f>
        <v>214</v>
      </c>
      <c r="B225" s="22" t="str">
        <f>+'01-2022'!B225</f>
        <v>SAO DOMINGOS</v>
      </c>
      <c r="C225" s="26">
        <f>+IF(ISERROR(('01-2022'!C225+'02-2022'!C225+'03-2022'!C225+'04-2022'!C225+'05-2022'!C225+'06-2022'!C225+'07-2022'!C225+'08-2022'!C225+'09-2022'!C225+'10-2022'!C225+'11-2022'!C225+'12-2022'!C225)/COUNTA('01-2022'!C225,'02-2022'!C225,'03-2022'!C225,'04-2022'!C225,'05-2022'!C225,'06-2022'!C225,'07-2022'!C225,'08-2022'!C225,'09-2022'!C225,'10-2022'!C225,'11-2022'!C225,'12-2022'!C225)),"",('01-2022'!C225+'02-2022'!C225+'03-2022'!C225+'04-2022'!C225+'05-2022'!C225+'06-2022'!C225+'07-2022'!C225+'08-2022'!C225+'09-2022'!C225+'10-2022'!C225+'11-2022'!C225+'12-2022'!C225)/COUNTA('01-2022'!C225,'02-2022'!C225,'03-2022'!C225,'04-2022'!C225,'05-2022'!C225,'06-2022'!C225,'07-2022'!C225,'08-2022'!C225,'09-2022'!C225,'10-2022'!C225,'11-2022'!C225,'12-2022'!C225))</f>
        <v>0.144610178828687</v>
      </c>
      <c r="D225" s="23">
        <f>+'01-2022'!D225+'02-2022'!D225+'03-2022'!D225+'04-2022'!D225+'05-2022'!D225+'06-2022'!D225+'07-2022'!D225+'08-2022'!D225+'09-2022'!D225+'10-2022'!D225+'11-2022'!D225+'12-2022'!D225</f>
        <v>44161.12</v>
      </c>
      <c r="E225" s="23">
        <f>+'01-2022'!E225+'02-2022'!E225+'03-2022'!E225+'04-2022'!E225+'05-2022'!E225+'06-2022'!E225+'07-2022'!E225+'08-2022'!E225+'09-2022'!E225+'10-2022'!E225+'11-2022'!E225+'12-2022'!E225</f>
        <v>8781.16</v>
      </c>
      <c r="F225" s="23">
        <f>+'01-2022'!F225+'02-2022'!F225+'03-2022'!F225+'04-2022'!F225+'05-2022'!F225+'06-2022'!F225+'07-2022'!F225+'08-2022'!F225+'09-2022'!F225+'10-2022'!F225+'11-2022'!F225+'12-2022'!F225</f>
        <v>35379.96</v>
      </c>
      <c r="G225" s="23">
        <f>+'01-2022'!G225+'02-2022'!G225+'03-2022'!G225+'04-2022'!G225+'05-2022'!G225+'06-2022'!G225+'07-2022'!G225+'08-2022'!G225+'09-2022'!G225+'10-2022'!G225+'11-2022'!G225+'12-2022'!G225</f>
        <v>9961.060000000001</v>
      </c>
      <c r="H225" s="23">
        <f>+'01-2022'!H225+'02-2022'!H225+'03-2022'!H225+'04-2022'!H225+'05-2022'!H225+'06-2022'!H225+'07-2022'!H225+'08-2022'!H225+'09-2022'!H225+'10-2022'!H225+'11-2022'!H225+'12-2022'!H225</f>
        <v>1992.21</v>
      </c>
      <c r="I225" s="23">
        <f>+'01-2022'!I225+'02-2022'!I225+'03-2022'!I225+'04-2022'!I225+'05-2022'!I225+'06-2022'!I225+'07-2022'!I225+'08-2022'!I225+'09-2022'!I225+'10-2022'!I225+'11-2022'!I225+'12-2022'!I225</f>
        <v>79.68</v>
      </c>
      <c r="J225" s="23">
        <f>+'01-2022'!J225+'02-2022'!J225+'03-2022'!J225+'04-2022'!J225+'05-2022'!J225+'06-2022'!J225+'07-2022'!J225+'08-2022'!J225+'09-2022'!J225+'10-2022'!J225+'11-2022'!J225+'12-2022'!J225</f>
        <v>7889.17</v>
      </c>
      <c r="K225" s="23">
        <f>+'01-2022'!K225+'02-2022'!K225+'03-2022'!K225+'04-2022'!K225+'05-2022'!K225+'06-2022'!K225+'07-2022'!K225+'08-2022'!K225+'09-2022'!K225+'10-2022'!K225+'11-2022'!K225+'12-2022'!K225</f>
        <v>1208128.14</v>
      </c>
      <c r="L225" s="23">
        <f>+'01-2022'!L225+'02-2022'!L225+'03-2022'!L225+'04-2022'!L225+'05-2022'!L225+'06-2022'!L225+'07-2022'!L225+'08-2022'!L225+'09-2022'!L225+'10-2022'!L225+'11-2022'!L225+'12-2022'!L225</f>
        <v>256305.84</v>
      </c>
      <c r="M225" s="23">
        <f>+'01-2022'!M225+'02-2022'!M225+'03-2022'!M225+'04-2022'!M225+'05-2022'!M225+'06-2022'!M225+'07-2022'!M225+'08-2022'!M225+'09-2022'!M225+'10-2022'!M225+'11-2022'!M225+'12-2022'!M225</f>
        <v>951822.3</v>
      </c>
      <c r="N225" s="31">
        <f t="shared" si="3"/>
        <v>995091.43</v>
      </c>
    </row>
    <row r="226" spans="1:14" ht="12.75">
      <c r="A226" s="9">
        <f>+'01-2022'!A226</f>
        <v>215</v>
      </c>
      <c r="B226" s="22" t="str">
        <f>+'01-2022'!B226</f>
        <v>SAO FRANCISCO DE GOIAS</v>
      </c>
      <c r="C226" s="26">
        <f>+IF(ISERROR(('01-2022'!C226+'02-2022'!C226+'03-2022'!C226+'04-2022'!C226+'05-2022'!C226+'06-2022'!C226+'07-2022'!C226+'08-2022'!C226+'09-2022'!C226+'10-2022'!C226+'11-2022'!C226+'12-2022'!C226)/COUNTA('01-2022'!C226,'02-2022'!C226,'03-2022'!C226,'04-2022'!C226,'05-2022'!C226,'06-2022'!C226,'07-2022'!C226,'08-2022'!C226,'09-2022'!C226,'10-2022'!C226,'11-2022'!C226,'12-2022'!C226)),"",('01-2022'!C226+'02-2022'!C226+'03-2022'!C226+'04-2022'!C226+'05-2022'!C226+'06-2022'!C226+'07-2022'!C226+'08-2022'!C226+'09-2022'!C226+'10-2022'!C226+'11-2022'!C226+'12-2022'!C226)/COUNTA('01-2022'!C226,'02-2022'!C226,'03-2022'!C226,'04-2022'!C226,'05-2022'!C226,'06-2022'!C226,'07-2022'!C226,'08-2022'!C226,'09-2022'!C226,'10-2022'!C226,'11-2022'!C226,'12-2022'!C226))</f>
        <v>0.116217494282514</v>
      </c>
      <c r="D226" s="23">
        <f>+'01-2022'!D226+'02-2022'!D226+'03-2022'!D226+'04-2022'!D226+'05-2022'!D226+'06-2022'!D226+'07-2022'!D226+'08-2022'!D226+'09-2022'!D226+'10-2022'!D226+'11-2022'!D226+'12-2022'!D226</f>
        <v>29253.239999999998</v>
      </c>
      <c r="E226" s="23">
        <f>+'01-2022'!E226+'02-2022'!E226+'03-2022'!E226+'04-2022'!E226+'05-2022'!E226+'06-2022'!E226+'07-2022'!E226+'08-2022'!E226+'09-2022'!E226+'10-2022'!E226+'11-2022'!E226+'12-2022'!E226</f>
        <v>6066.25</v>
      </c>
      <c r="F226" s="23">
        <f>+'01-2022'!F226+'02-2022'!F226+'03-2022'!F226+'04-2022'!F226+'05-2022'!F226+'06-2022'!F226+'07-2022'!F226+'08-2022'!F226+'09-2022'!F226+'10-2022'!F226+'11-2022'!F226+'12-2022'!F226</f>
        <v>23186.99</v>
      </c>
      <c r="G226" s="23">
        <f>+'01-2022'!G226+'02-2022'!G226+'03-2022'!G226+'04-2022'!G226+'05-2022'!G226+'06-2022'!G226+'07-2022'!G226+'08-2022'!G226+'09-2022'!G226+'10-2022'!G226+'11-2022'!G226+'12-2022'!G226</f>
        <v>8005.32</v>
      </c>
      <c r="H226" s="23">
        <f>+'01-2022'!H226+'02-2022'!H226+'03-2022'!H226+'04-2022'!H226+'05-2022'!H226+'06-2022'!H226+'07-2022'!H226+'08-2022'!H226+'09-2022'!H226+'10-2022'!H226+'11-2022'!H226+'12-2022'!H226</f>
        <v>1601.06</v>
      </c>
      <c r="I226" s="23">
        <f>+'01-2022'!I226+'02-2022'!I226+'03-2022'!I226+'04-2022'!I226+'05-2022'!I226+'06-2022'!I226+'07-2022'!I226+'08-2022'!I226+'09-2022'!I226+'10-2022'!I226+'11-2022'!I226+'12-2022'!I226</f>
        <v>64.04</v>
      </c>
      <c r="J226" s="23">
        <f>+'01-2022'!J226+'02-2022'!J226+'03-2022'!J226+'04-2022'!J226+'05-2022'!J226+'06-2022'!J226+'07-2022'!J226+'08-2022'!J226+'09-2022'!J226+'10-2022'!J226+'11-2022'!J226+'12-2022'!J226</f>
        <v>6340.219999999999</v>
      </c>
      <c r="K226" s="23">
        <f>+'01-2022'!K226+'02-2022'!K226+'03-2022'!K226+'04-2022'!K226+'05-2022'!K226+'06-2022'!K226+'07-2022'!K226+'08-2022'!K226+'09-2022'!K226+'10-2022'!K226+'11-2022'!K226+'12-2022'!K226</f>
        <v>967417.3400000001</v>
      </c>
      <c r="L226" s="23">
        <f>+'01-2022'!L226+'02-2022'!L226+'03-2022'!L226+'04-2022'!L226+'05-2022'!L226+'06-2022'!L226+'07-2022'!L226+'08-2022'!L226+'09-2022'!L226+'10-2022'!L226+'11-2022'!L226+'12-2022'!L226</f>
        <v>202647.84999999998</v>
      </c>
      <c r="M226" s="23">
        <f>+'01-2022'!M226+'02-2022'!M226+'03-2022'!M226+'04-2022'!M226+'05-2022'!M226+'06-2022'!M226+'07-2022'!M226+'08-2022'!M226+'09-2022'!M226+'10-2022'!M226+'11-2022'!M226+'12-2022'!M226</f>
        <v>764769.49</v>
      </c>
      <c r="N226" s="31">
        <f t="shared" si="3"/>
        <v>794296.7</v>
      </c>
    </row>
    <row r="227" spans="1:14" ht="12.75">
      <c r="A227" s="9">
        <f>+'01-2022'!A227</f>
        <v>216</v>
      </c>
      <c r="B227" s="22" t="str">
        <f>+'01-2022'!B227</f>
        <v>SAO JOAO D'ALIANCA</v>
      </c>
      <c r="C227" s="26">
        <f>+IF(ISERROR(('01-2022'!C227+'02-2022'!C227+'03-2022'!C227+'04-2022'!C227+'05-2022'!C227+'06-2022'!C227+'07-2022'!C227+'08-2022'!C227+'09-2022'!C227+'10-2022'!C227+'11-2022'!C227+'12-2022'!C227)/COUNTA('01-2022'!C227,'02-2022'!C227,'03-2022'!C227,'04-2022'!C227,'05-2022'!C227,'06-2022'!C227,'07-2022'!C227,'08-2022'!C227,'09-2022'!C227,'10-2022'!C227,'11-2022'!C227,'12-2022'!C227)),"",('01-2022'!C227+'02-2022'!C227+'03-2022'!C227+'04-2022'!C227+'05-2022'!C227+'06-2022'!C227+'07-2022'!C227+'08-2022'!C227+'09-2022'!C227+'10-2022'!C227+'11-2022'!C227+'12-2022'!C227)/COUNTA('01-2022'!C227,'02-2022'!C227,'03-2022'!C227,'04-2022'!C227,'05-2022'!C227,'06-2022'!C227,'07-2022'!C227,'08-2022'!C227,'09-2022'!C227,'10-2022'!C227,'11-2022'!C227,'12-2022'!C227))</f>
        <v>0.242415749054649</v>
      </c>
      <c r="D227" s="23">
        <f>+'01-2022'!D227+'02-2022'!D227+'03-2022'!D227+'04-2022'!D227+'05-2022'!D227+'06-2022'!D227+'07-2022'!D227+'08-2022'!D227+'09-2022'!D227+'10-2022'!D227+'11-2022'!D227+'12-2022'!D227</f>
        <v>75128.47</v>
      </c>
      <c r="E227" s="23">
        <f>+'01-2022'!E227+'02-2022'!E227+'03-2022'!E227+'04-2022'!E227+'05-2022'!E227+'06-2022'!E227+'07-2022'!E227+'08-2022'!E227+'09-2022'!E227+'10-2022'!E227+'11-2022'!E227+'12-2022'!E227</f>
        <v>13580.93</v>
      </c>
      <c r="F227" s="23">
        <f>+'01-2022'!F227+'02-2022'!F227+'03-2022'!F227+'04-2022'!F227+'05-2022'!F227+'06-2022'!F227+'07-2022'!F227+'08-2022'!F227+'09-2022'!F227+'10-2022'!F227+'11-2022'!F227+'12-2022'!F227</f>
        <v>61547.54</v>
      </c>
      <c r="G227" s="23">
        <f>+'01-2022'!G227+'02-2022'!G227+'03-2022'!G227+'04-2022'!G227+'05-2022'!G227+'06-2022'!G227+'07-2022'!G227+'08-2022'!G227+'09-2022'!G227+'10-2022'!G227+'11-2022'!G227+'12-2022'!G227</f>
        <v>16698.16</v>
      </c>
      <c r="H227" s="23">
        <f>+'01-2022'!H227+'02-2022'!H227+'03-2022'!H227+'04-2022'!H227+'05-2022'!H227+'06-2022'!H227+'07-2022'!H227+'08-2022'!H227+'09-2022'!H227+'10-2022'!H227+'11-2022'!H227+'12-2022'!H227</f>
        <v>3339.63</v>
      </c>
      <c r="I227" s="23">
        <f>+'01-2022'!I227+'02-2022'!I227+'03-2022'!I227+'04-2022'!I227+'05-2022'!I227+'06-2022'!I227+'07-2022'!I227+'08-2022'!I227+'09-2022'!I227+'10-2022'!I227+'11-2022'!I227+'12-2022'!I227</f>
        <v>133.59</v>
      </c>
      <c r="J227" s="23">
        <f>+'01-2022'!J227+'02-2022'!J227+'03-2022'!J227+'04-2022'!J227+'05-2022'!J227+'06-2022'!J227+'07-2022'!J227+'08-2022'!J227+'09-2022'!J227+'10-2022'!J227+'11-2022'!J227+'12-2022'!J227</f>
        <v>13224.939999999999</v>
      </c>
      <c r="K227" s="23">
        <f>+'01-2022'!K227+'02-2022'!K227+'03-2022'!K227+'04-2022'!K227+'05-2022'!K227+'06-2022'!K227+'07-2022'!K227+'08-2022'!K227+'09-2022'!K227+'10-2022'!K227+'11-2022'!K227+'12-2022'!K227</f>
        <v>2021861.39</v>
      </c>
      <c r="L227" s="23">
        <f>+'01-2022'!L227+'02-2022'!L227+'03-2022'!L227+'04-2022'!L227+'05-2022'!L227+'06-2022'!L227+'07-2022'!L227+'08-2022'!L227+'09-2022'!L227+'10-2022'!L227+'11-2022'!L227+'12-2022'!L227</f>
        <v>426450.05</v>
      </c>
      <c r="M227" s="23">
        <f>+'01-2022'!M227+'02-2022'!M227+'03-2022'!M227+'04-2022'!M227+'05-2022'!M227+'06-2022'!M227+'07-2022'!M227+'08-2022'!M227+'09-2022'!M227+'10-2022'!M227+'11-2022'!M227+'12-2022'!M227</f>
        <v>1595411.3399999999</v>
      </c>
      <c r="N227" s="31">
        <f t="shared" si="3"/>
        <v>1670183.8199999998</v>
      </c>
    </row>
    <row r="228" spans="1:14" ht="12.75">
      <c r="A228" s="9">
        <f>+'01-2022'!A228</f>
        <v>217</v>
      </c>
      <c r="B228" s="22" t="str">
        <f>+'01-2022'!B228</f>
        <v>SAO JOAO DA PARAUNA</v>
      </c>
      <c r="C228" s="26">
        <f>+IF(ISERROR(('01-2022'!C228+'02-2022'!C228+'03-2022'!C228+'04-2022'!C228+'05-2022'!C228+'06-2022'!C228+'07-2022'!C228+'08-2022'!C228+'09-2022'!C228+'10-2022'!C228+'11-2022'!C228+'12-2022'!C228)/COUNTA('01-2022'!C228,'02-2022'!C228,'03-2022'!C228,'04-2022'!C228,'05-2022'!C228,'06-2022'!C228,'07-2022'!C228,'08-2022'!C228,'09-2022'!C228,'10-2022'!C228,'11-2022'!C228,'12-2022'!C228)),"",('01-2022'!C228+'02-2022'!C228+'03-2022'!C228+'04-2022'!C228+'05-2022'!C228+'06-2022'!C228+'07-2022'!C228+'08-2022'!C228+'09-2022'!C228+'10-2022'!C228+'11-2022'!C228+'12-2022'!C228)/COUNTA('01-2022'!C228,'02-2022'!C228,'03-2022'!C228,'04-2022'!C228,'05-2022'!C228,'06-2022'!C228,'07-2022'!C228,'08-2022'!C228,'09-2022'!C228,'10-2022'!C228,'11-2022'!C228,'12-2022'!C228))</f>
        <v>0.108285603213858</v>
      </c>
      <c r="D228" s="23">
        <f>+'01-2022'!D228+'02-2022'!D228+'03-2022'!D228+'04-2022'!D228+'05-2022'!D228+'06-2022'!D228+'07-2022'!D228+'08-2022'!D228+'09-2022'!D228+'10-2022'!D228+'11-2022'!D228+'12-2022'!D228</f>
        <v>33253.229999999996</v>
      </c>
      <c r="E228" s="23">
        <f>+'01-2022'!E228+'02-2022'!E228+'03-2022'!E228+'04-2022'!E228+'05-2022'!E228+'06-2022'!E228+'07-2022'!E228+'08-2022'!E228+'09-2022'!E228+'10-2022'!E228+'11-2022'!E228+'12-2022'!E228</f>
        <v>5455.36</v>
      </c>
      <c r="F228" s="23">
        <f>+'01-2022'!F228+'02-2022'!F228+'03-2022'!F228+'04-2022'!F228+'05-2022'!F228+'06-2022'!F228+'07-2022'!F228+'08-2022'!F228+'09-2022'!F228+'10-2022'!F228+'11-2022'!F228+'12-2022'!F228</f>
        <v>27797.870000000003</v>
      </c>
      <c r="G228" s="23">
        <f>+'01-2022'!G228+'02-2022'!G228+'03-2022'!G228+'04-2022'!G228+'05-2022'!G228+'06-2022'!G228+'07-2022'!G228+'08-2022'!G228+'09-2022'!G228+'10-2022'!G228+'11-2022'!G228+'12-2022'!G228</f>
        <v>7458.969999999999</v>
      </c>
      <c r="H228" s="23">
        <f>+'01-2022'!H228+'02-2022'!H228+'03-2022'!H228+'04-2022'!H228+'05-2022'!H228+'06-2022'!H228+'07-2022'!H228+'08-2022'!H228+'09-2022'!H228+'10-2022'!H228+'11-2022'!H228+'12-2022'!H228</f>
        <v>1491.8000000000002</v>
      </c>
      <c r="I228" s="23">
        <f>+'01-2022'!I228+'02-2022'!I228+'03-2022'!I228+'04-2022'!I228+'05-2022'!I228+'06-2022'!I228+'07-2022'!I228+'08-2022'!I228+'09-2022'!I228+'10-2022'!I228+'11-2022'!I228+'12-2022'!I228</f>
        <v>59.67</v>
      </c>
      <c r="J228" s="23">
        <f>+'01-2022'!J228+'02-2022'!J228+'03-2022'!J228+'04-2022'!J228+'05-2022'!J228+'06-2022'!J228+'07-2022'!J228+'08-2022'!J228+'09-2022'!J228+'10-2022'!J228+'11-2022'!J228+'12-2022'!J228</f>
        <v>5907.5</v>
      </c>
      <c r="K228" s="23">
        <f>+'01-2022'!K228+'02-2022'!K228+'03-2022'!K228+'04-2022'!K228+'05-2022'!K228+'06-2022'!K228+'07-2022'!K228+'08-2022'!K228+'09-2022'!K228+'10-2022'!K228+'11-2022'!K228+'12-2022'!K228</f>
        <v>903476.3899999999</v>
      </c>
      <c r="L228" s="23">
        <f>+'01-2022'!L228+'02-2022'!L228+'03-2022'!L228+'04-2022'!L228+'05-2022'!L228+'06-2022'!L228+'07-2022'!L228+'08-2022'!L228+'09-2022'!L228+'10-2022'!L228+'11-2022'!L228+'12-2022'!L228</f>
        <v>190800.3</v>
      </c>
      <c r="M228" s="23">
        <f>+'01-2022'!M228+'02-2022'!M228+'03-2022'!M228+'04-2022'!M228+'05-2022'!M228+'06-2022'!M228+'07-2022'!M228+'08-2022'!M228+'09-2022'!M228+'10-2022'!M228+'11-2022'!M228+'12-2022'!M228</f>
        <v>712676.09</v>
      </c>
      <c r="N228" s="31">
        <f t="shared" si="3"/>
        <v>746381.46</v>
      </c>
    </row>
    <row r="229" spans="1:14" ht="12.75">
      <c r="A229" s="9">
        <f>+'01-2022'!A229</f>
        <v>218</v>
      </c>
      <c r="B229" s="22" t="str">
        <f>+'01-2022'!B229</f>
        <v>SAO LUIS DE MONTES BELOS</v>
      </c>
      <c r="C229" s="26">
        <f>+IF(ISERROR(('01-2022'!C229+'02-2022'!C229+'03-2022'!C229+'04-2022'!C229+'05-2022'!C229+'06-2022'!C229+'07-2022'!C229+'08-2022'!C229+'09-2022'!C229+'10-2022'!C229+'11-2022'!C229+'12-2022'!C229)/COUNTA('01-2022'!C229,'02-2022'!C229,'03-2022'!C229,'04-2022'!C229,'05-2022'!C229,'06-2022'!C229,'07-2022'!C229,'08-2022'!C229,'09-2022'!C229,'10-2022'!C229,'11-2022'!C229,'12-2022'!C229)),"",('01-2022'!C229+'02-2022'!C229+'03-2022'!C229+'04-2022'!C229+'05-2022'!C229+'06-2022'!C229+'07-2022'!C229+'08-2022'!C229+'09-2022'!C229+'10-2022'!C229+'11-2022'!C229+'12-2022'!C229)/COUNTA('01-2022'!C229,'02-2022'!C229,'03-2022'!C229,'04-2022'!C229,'05-2022'!C229,'06-2022'!C229,'07-2022'!C229,'08-2022'!C229,'09-2022'!C229,'10-2022'!C229,'11-2022'!C229,'12-2022'!C229))</f>
        <v>0.584143595714152</v>
      </c>
      <c r="D229" s="23">
        <f>+'01-2022'!D229+'02-2022'!D229+'03-2022'!D229+'04-2022'!D229+'05-2022'!D229+'06-2022'!D229+'07-2022'!D229+'08-2022'!D229+'09-2022'!D229+'10-2022'!D229+'11-2022'!D229+'12-2022'!D229</f>
        <v>484101.52</v>
      </c>
      <c r="E229" s="23">
        <f>+'01-2022'!E229+'02-2022'!E229+'03-2022'!E229+'04-2022'!E229+'05-2022'!E229+'06-2022'!E229+'07-2022'!E229+'08-2022'!E229+'09-2022'!E229+'10-2022'!E229+'11-2022'!E229+'12-2022'!E229</f>
        <v>95009.72</v>
      </c>
      <c r="F229" s="23">
        <f>+'01-2022'!F229+'02-2022'!F229+'03-2022'!F229+'04-2022'!F229+'05-2022'!F229+'06-2022'!F229+'07-2022'!F229+'08-2022'!F229+'09-2022'!F229+'10-2022'!F229+'11-2022'!F229+'12-2022'!F229</f>
        <v>389091.8</v>
      </c>
      <c r="G229" s="23">
        <f>+'01-2022'!G229+'02-2022'!G229+'03-2022'!G229+'04-2022'!G229+'05-2022'!G229+'06-2022'!G229+'07-2022'!G229+'08-2022'!G229+'09-2022'!G229+'10-2022'!G229+'11-2022'!G229+'12-2022'!G229</f>
        <v>40237.14</v>
      </c>
      <c r="H229" s="23">
        <f>+'01-2022'!H229+'02-2022'!H229+'03-2022'!H229+'04-2022'!H229+'05-2022'!H229+'06-2022'!H229+'07-2022'!H229+'08-2022'!H229+'09-2022'!H229+'10-2022'!H229+'11-2022'!H229+'12-2022'!H229</f>
        <v>8047.43</v>
      </c>
      <c r="I229" s="23">
        <f>+'01-2022'!I229+'02-2022'!I229+'03-2022'!I229+'04-2022'!I229+'05-2022'!I229+'06-2022'!I229+'07-2022'!I229+'08-2022'!I229+'09-2022'!I229+'10-2022'!I229+'11-2022'!I229+'12-2022'!I229</f>
        <v>321.9</v>
      </c>
      <c r="J229" s="23">
        <f>+'01-2022'!J229+'02-2022'!J229+'03-2022'!J229+'04-2022'!J229+'05-2022'!J229+'06-2022'!J229+'07-2022'!J229+'08-2022'!J229+'09-2022'!J229+'10-2022'!J229+'11-2022'!J229+'12-2022'!J229</f>
        <v>31867.81</v>
      </c>
      <c r="K229" s="23">
        <f>+'01-2022'!K229+'02-2022'!K229+'03-2022'!K229+'04-2022'!K229+'05-2022'!K229+'06-2022'!K229+'07-2022'!K229+'08-2022'!K229+'09-2022'!K229+'10-2022'!K229+'11-2022'!K229+'12-2022'!K229</f>
        <v>4863923.52</v>
      </c>
      <c r="L229" s="23">
        <f>+'01-2022'!L229+'02-2022'!L229+'03-2022'!L229+'04-2022'!L229+'05-2022'!L229+'06-2022'!L229+'07-2022'!L229+'08-2022'!L229+'09-2022'!L229+'10-2022'!L229+'11-2022'!L229+'12-2022'!L229</f>
        <v>1019896.3300000001</v>
      </c>
      <c r="M229" s="23">
        <f>+'01-2022'!M229+'02-2022'!M229+'03-2022'!M229+'04-2022'!M229+'05-2022'!M229+'06-2022'!M229+'07-2022'!M229+'08-2022'!M229+'09-2022'!M229+'10-2022'!M229+'11-2022'!M229+'12-2022'!M229</f>
        <v>3844027.19</v>
      </c>
      <c r="N229" s="31">
        <f t="shared" si="3"/>
        <v>4264986.8</v>
      </c>
    </row>
    <row r="230" spans="1:14" ht="12.75">
      <c r="A230" s="9">
        <f>+'01-2022'!A230</f>
        <v>219</v>
      </c>
      <c r="B230" s="22" t="str">
        <f>+'01-2022'!B230</f>
        <v>SAO LUIZ DO NORTE</v>
      </c>
      <c r="C230" s="26">
        <f>+IF(ISERROR(('01-2022'!C230+'02-2022'!C230+'03-2022'!C230+'04-2022'!C230+'05-2022'!C230+'06-2022'!C230+'07-2022'!C230+'08-2022'!C230+'09-2022'!C230+'10-2022'!C230+'11-2022'!C230+'12-2022'!C230)/COUNTA('01-2022'!C230,'02-2022'!C230,'03-2022'!C230,'04-2022'!C230,'05-2022'!C230,'06-2022'!C230,'07-2022'!C230,'08-2022'!C230,'09-2022'!C230,'10-2022'!C230,'11-2022'!C230,'12-2022'!C230)),"",('01-2022'!C230+'02-2022'!C230+'03-2022'!C230+'04-2022'!C230+'05-2022'!C230+'06-2022'!C230+'07-2022'!C230+'08-2022'!C230+'09-2022'!C230+'10-2022'!C230+'11-2022'!C230+'12-2022'!C230)/COUNTA('01-2022'!C230,'02-2022'!C230,'03-2022'!C230,'04-2022'!C230,'05-2022'!C230,'06-2022'!C230,'07-2022'!C230,'08-2022'!C230,'09-2022'!C230,'10-2022'!C230,'11-2022'!C230,'12-2022'!C230))</f>
        <v>0.164757056334051</v>
      </c>
      <c r="D230" s="23">
        <f>+'01-2022'!D230+'02-2022'!D230+'03-2022'!D230+'04-2022'!D230+'05-2022'!D230+'06-2022'!D230+'07-2022'!D230+'08-2022'!D230+'09-2022'!D230+'10-2022'!D230+'11-2022'!D230+'12-2022'!D230</f>
        <v>28640.510000000002</v>
      </c>
      <c r="E230" s="23">
        <f>+'01-2022'!E230+'02-2022'!E230+'03-2022'!E230+'04-2022'!E230+'05-2022'!E230+'06-2022'!E230+'07-2022'!E230+'08-2022'!E230+'09-2022'!E230+'10-2022'!E230+'11-2022'!E230+'12-2022'!E230</f>
        <v>6087.1</v>
      </c>
      <c r="F230" s="23">
        <f>+'01-2022'!F230+'02-2022'!F230+'03-2022'!F230+'04-2022'!F230+'05-2022'!F230+'06-2022'!F230+'07-2022'!F230+'08-2022'!F230+'09-2022'!F230+'10-2022'!F230+'11-2022'!F230+'12-2022'!F230</f>
        <v>22553.41</v>
      </c>
      <c r="G230" s="23">
        <f>+'01-2022'!G230+'02-2022'!G230+'03-2022'!G230+'04-2022'!G230+'05-2022'!G230+'06-2022'!G230+'07-2022'!G230+'08-2022'!G230+'09-2022'!G230+'10-2022'!G230+'11-2022'!G230+'12-2022'!G230</f>
        <v>11348.84</v>
      </c>
      <c r="H230" s="23">
        <f>+'01-2022'!H230+'02-2022'!H230+'03-2022'!H230+'04-2022'!H230+'05-2022'!H230+'06-2022'!H230+'07-2022'!H230+'08-2022'!H230+'09-2022'!H230+'10-2022'!H230+'11-2022'!H230+'12-2022'!H230</f>
        <v>2269.77</v>
      </c>
      <c r="I230" s="23">
        <f>+'01-2022'!I230+'02-2022'!I230+'03-2022'!I230+'04-2022'!I230+'05-2022'!I230+'06-2022'!I230+'07-2022'!I230+'08-2022'!I230+'09-2022'!I230+'10-2022'!I230+'11-2022'!I230+'12-2022'!I230</f>
        <v>90.78999999999999</v>
      </c>
      <c r="J230" s="23">
        <f>+'01-2022'!J230+'02-2022'!J230+'03-2022'!J230+'04-2022'!J230+'05-2022'!J230+'06-2022'!J230+'07-2022'!J230+'08-2022'!J230+'09-2022'!J230+'10-2022'!J230+'11-2022'!J230+'12-2022'!J230</f>
        <v>8988.28</v>
      </c>
      <c r="K230" s="23">
        <f>+'01-2022'!K230+'02-2022'!K230+'03-2022'!K230+'04-2022'!K230+'05-2022'!K230+'06-2022'!K230+'07-2022'!K230+'08-2022'!K230+'09-2022'!K230+'10-2022'!K230+'11-2022'!K230+'12-2022'!K230</f>
        <v>1376143.63</v>
      </c>
      <c r="L230" s="23">
        <f>+'01-2022'!L230+'02-2022'!L230+'03-2022'!L230+'04-2022'!L230+'05-2022'!L230+'06-2022'!L230+'07-2022'!L230+'08-2022'!L230+'09-2022'!L230+'10-2022'!L230+'11-2022'!L230+'12-2022'!L230</f>
        <v>291729.72</v>
      </c>
      <c r="M230" s="23">
        <f>+'01-2022'!M230+'02-2022'!M230+'03-2022'!M230+'04-2022'!M230+'05-2022'!M230+'06-2022'!M230+'07-2022'!M230+'08-2022'!M230+'09-2022'!M230+'10-2022'!M230+'11-2022'!M230+'12-2022'!M230</f>
        <v>1084413.9100000001</v>
      </c>
      <c r="N230" s="31">
        <f t="shared" si="3"/>
        <v>1115955.6</v>
      </c>
    </row>
    <row r="231" spans="1:14" ht="12.75">
      <c r="A231" s="9">
        <f>+'01-2022'!A231</f>
        <v>220</v>
      </c>
      <c r="B231" s="22" t="str">
        <f>+'01-2022'!B231</f>
        <v>SAO MIGUEL DO ARAGUAIA</v>
      </c>
      <c r="C231" s="26">
        <f>+IF(ISERROR(('01-2022'!C231+'02-2022'!C231+'03-2022'!C231+'04-2022'!C231+'05-2022'!C231+'06-2022'!C231+'07-2022'!C231+'08-2022'!C231+'09-2022'!C231+'10-2022'!C231+'11-2022'!C231+'12-2022'!C231)/COUNTA('01-2022'!C231,'02-2022'!C231,'03-2022'!C231,'04-2022'!C231,'05-2022'!C231,'06-2022'!C231,'07-2022'!C231,'08-2022'!C231,'09-2022'!C231,'10-2022'!C231,'11-2022'!C231,'12-2022'!C231)),"",('01-2022'!C231+'02-2022'!C231+'03-2022'!C231+'04-2022'!C231+'05-2022'!C231+'06-2022'!C231+'07-2022'!C231+'08-2022'!C231+'09-2022'!C231+'10-2022'!C231+'11-2022'!C231+'12-2022'!C231)/COUNTA('01-2022'!C231,'02-2022'!C231,'03-2022'!C231,'04-2022'!C231,'05-2022'!C231,'06-2022'!C231,'07-2022'!C231,'08-2022'!C231,'09-2022'!C231,'10-2022'!C231,'11-2022'!C231,'12-2022'!C231))</f>
        <v>0.321973200658864</v>
      </c>
      <c r="D231" s="23">
        <f>+'01-2022'!D231+'02-2022'!D231+'03-2022'!D231+'04-2022'!D231+'05-2022'!D231+'06-2022'!D231+'07-2022'!D231+'08-2022'!D231+'09-2022'!D231+'10-2022'!D231+'11-2022'!D231+'12-2022'!D231</f>
        <v>269424.94</v>
      </c>
      <c r="E231" s="23">
        <f>+'01-2022'!E231+'02-2022'!E231+'03-2022'!E231+'04-2022'!E231+'05-2022'!E231+'06-2022'!E231+'07-2022'!E231+'08-2022'!E231+'09-2022'!E231+'10-2022'!E231+'11-2022'!E231+'12-2022'!E231</f>
        <v>52150.84</v>
      </c>
      <c r="F231" s="23">
        <f>+'01-2022'!F231+'02-2022'!F231+'03-2022'!F231+'04-2022'!F231+'05-2022'!F231+'06-2022'!F231+'07-2022'!F231+'08-2022'!F231+'09-2022'!F231+'10-2022'!F231+'11-2022'!F231+'12-2022'!F231</f>
        <v>217274.09999999998</v>
      </c>
      <c r="G231" s="23">
        <f>+'01-2022'!G231+'02-2022'!G231+'03-2022'!G231+'04-2022'!G231+'05-2022'!G231+'06-2022'!G231+'07-2022'!G231+'08-2022'!G231+'09-2022'!G231+'10-2022'!G231+'11-2022'!G231+'12-2022'!G231</f>
        <v>22178.25</v>
      </c>
      <c r="H231" s="23">
        <f>+'01-2022'!H231+'02-2022'!H231+'03-2022'!H231+'04-2022'!H231+'05-2022'!H231+'06-2022'!H231+'07-2022'!H231+'08-2022'!H231+'09-2022'!H231+'10-2022'!H231+'11-2022'!H231+'12-2022'!H231</f>
        <v>4435.65</v>
      </c>
      <c r="I231" s="23">
        <f>+'01-2022'!I231+'02-2022'!I231+'03-2022'!I231+'04-2022'!I231+'05-2022'!I231+'06-2022'!I231+'07-2022'!I231+'08-2022'!I231+'09-2022'!I231+'10-2022'!I231+'11-2022'!I231+'12-2022'!I231</f>
        <v>177.43</v>
      </c>
      <c r="J231" s="23">
        <f>+'01-2022'!J231+'02-2022'!J231+'03-2022'!J231+'04-2022'!J231+'05-2022'!J231+'06-2022'!J231+'07-2022'!J231+'08-2022'!J231+'09-2022'!J231+'10-2022'!J231+'11-2022'!J231+'12-2022'!J231</f>
        <v>17565.17</v>
      </c>
      <c r="K231" s="23">
        <f>+'01-2022'!K231+'02-2022'!K231+'03-2022'!K231+'04-2022'!K231+'05-2022'!K231+'06-2022'!K231+'07-2022'!K231+'08-2022'!K231+'09-2022'!K231+'10-2022'!K231+'11-2022'!K231+'12-2022'!K231</f>
        <v>2681542.01</v>
      </c>
      <c r="L231" s="23">
        <f>+'01-2022'!L231+'02-2022'!L231+'03-2022'!L231+'04-2022'!L231+'05-2022'!L231+'06-2022'!L231+'07-2022'!L231+'08-2022'!L231+'09-2022'!L231+'10-2022'!L231+'11-2022'!L231+'12-2022'!L231</f>
        <v>562729</v>
      </c>
      <c r="M231" s="23">
        <f>+'01-2022'!M231+'02-2022'!M231+'03-2022'!M231+'04-2022'!M231+'05-2022'!M231+'06-2022'!M231+'07-2022'!M231+'08-2022'!M231+'09-2022'!M231+'10-2022'!M231+'11-2022'!M231+'12-2022'!M231</f>
        <v>2118813.0100000002</v>
      </c>
      <c r="N231" s="31">
        <f t="shared" si="3"/>
        <v>2353652.2800000003</v>
      </c>
    </row>
    <row r="232" spans="1:14" ht="12.75">
      <c r="A232" s="9">
        <f>+'01-2022'!A232</f>
        <v>221</v>
      </c>
      <c r="B232" s="22" t="str">
        <f>+'01-2022'!B232</f>
        <v>SAO MIGUEL DO PASSA QUATRO</v>
      </c>
      <c r="C232" s="26">
        <f>+IF(ISERROR(('01-2022'!C232+'02-2022'!C232+'03-2022'!C232+'04-2022'!C232+'05-2022'!C232+'06-2022'!C232+'07-2022'!C232+'08-2022'!C232+'09-2022'!C232+'10-2022'!C232+'11-2022'!C232+'12-2022'!C232)/COUNTA('01-2022'!C232,'02-2022'!C232,'03-2022'!C232,'04-2022'!C232,'05-2022'!C232,'06-2022'!C232,'07-2022'!C232,'08-2022'!C232,'09-2022'!C232,'10-2022'!C232,'11-2022'!C232,'12-2022'!C232)),"",('01-2022'!C232+'02-2022'!C232+'03-2022'!C232+'04-2022'!C232+'05-2022'!C232+'06-2022'!C232+'07-2022'!C232+'08-2022'!C232+'09-2022'!C232+'10-2022'!C232+'11-2022'!C232+'12-2022'!C232)/COUNTA('01-2022'!C232,'02-2022'!C232,'03-2022'!C232,'04-2022'!C232,'05-2022'!C232,'06-2022'!C232,'07-2022'!C232,'08-2022'!C232,'09-2022'!C232,'10-2022'!C232,'11-2022'!C232,'12-2022'!C232))</f>
        <v>0.142003718702133</v>
      </c>
      <c r="D232" s="23">
        <f>+'01-2022'!D232+'02-2022'!D232+'03-2022'!D232+'04-2022'!D232+'05-2022'!D232+'06-2022'!D232+'07-2022'!D232+'08-2022'!D232+'09-2022'!D232+'10-2022'!D232+'11-2022'!D232+'12-2022'!D232</f>
        <v>24239.34</v>
      </c>
      <c r="E232" s="23">
        <f>+'01-2022'!E232+'02-2022'!E232+'03-2022'!E232+'04-2022'!E232+'05-2022'!E232+'06-2022'!E232+'07-2022'!E232+'08-2022'!E232+'09-2022'!E232+'10-2022'!E232+'11-2022'!E232+'12-2022'!E232</f>
        <v>4753.599999999999</v>
      </c>
      <c r="F232" s="23">
        <f>+'01-2022'!F232+'02-2022'!F232+'03-2022'!F232+'04-2022'!F232+'05-2022'!F232+'06-2022'!F232+'07-2022'!F232+'08-2022'!F232+'09-2022'!F232+'10-2022'!F232+'11-2022'!F232+'12-2022'!F232</f>
        <v>19485.74</v>
      </c>
      <c r="G232" s="23">
        <f>+'01-2022'!G232+'02-2022'!G232+'03-2022'!G232+'04-2022'!G232+'05-2022'!G232+'06-2022'!G232+'07-2022'!G232+'08-2022'!G232+'09-2022'!G232+'10-2022'!G232+'11-2022'!G232+'12-2022'!G232</f>
        <v>9781.54</v>
      </c>
      <c r="H232" s="23">
        <f>+'01-2022'!H232+'02-2022'!H232+'03-2022'!H232+'04-2022'!H232+'05-2022'!H232+'06-2022'!H232+'07-2022'!H232+'08-2022'!H232+'09-2022'!H232+'10-2022'!H232+'11-2022'!H232+'12-2022'!H232</f>
        <v>1956.31</v>
      </c>
      <c r="I232" s="23">
        <f>+'01-2022'!I232+'02-2022'!I232+'03-2022'!I232+'04-2022'!I232+'05-2022'!I232+'06-2022'!I232+'07-2022'!I232+'08-2022'!I232+'09-2022'!I232+'10-2022'!I232+'11-2022'!I232+'12-2022'!I232</f>
        <v>78.25</v>
      </c>
      <c r="J232" s="23">
        <f>+'01-2022'!J232+'02-2022'!J232+'03-2022'!J232+'04-2022'!J232+'05-2022'!J232+'06-2022'!J232+'07-2022'!J232+'08-2022'!J232+'09-2022'!J232+'10-2022'!J232+'11-2022'!J232+'12-2022'!J232</f>
        <v>7746.98</v>
      </c>
      <c r="K232" s="23">
        <f>+'01-2022'!K232+'02-2022'!K232+'03-2022'!K232+'04-2022'!K232+'05-2022'!K232+'06-2022'!K232+'07-2022'!K232+'08-2022'!K232+'09-2022'!K232+'10-2022'!K232+'11-2022'!K232+'12-2022'!K232</f>
        <v>1181078.74</v>
      </c>
      <c r="L232" s="23">
        <f>+'01-2022'!L232+'02-2022'!L232+'03-2022'!L232+'04-2022'!L232+'05-2022'!L232+'06-2022'!L232+'07-2022'!L232+'08-2022'!L232+'09-2022'!L232+'10-2022'!L232+'11-2022'!L232+'12-2022'!L232</f>
        <v>246671.53999999998</v>
      </c>
      <c r="M232" s="23">
        <f>+'01-2022'!M232+'02-2022'!M232+'03-2022'!M232+'04-2022'!M232+'05-2022'!M232+'06-2022'!M232+'07-2022'!M232+'08-2022'!M232+'09-2022'!M232+'10-2022'!M232+'11-2022'!M232+'12-2022'!M232</f>
        <v>934407.2</v>
      </c>
      <c r="N232" s="31">
        <f t="shared" si="3"/>
        <v>961639.9199999999</v>
      </c>
    </row>
    <row r="233" spans="1:14" ht="12.75">
      <c r="A233" s="9">
        <f>+'01-2022'!A233</f>
        <v>222</v>
      </c>
      <c r="B233" s="22" t="str">
        <f>+'01-2022'!B233</f>
        <v>SAO PATRICIO</v>
      </c>
      <c r="C233" s="26">
        <f>+IF(ISERROR(('01-2022'!C233+'02-2022'!C233+'03-2022'!C233+'04-2022'!C233+'05-2022'!C233+'06-2022'!C233+'07-2022'!C233+'08-2022'!C233+'09-2022'!C233+'10-2022'!C233+'11-2022'!C233+'12-2022'!C233)/COUNTA('01-2022'!C233,'02-2022'!C233,'03-2022'!C233,'04-2022'!C233,'05-2022'!C233,'06-2022'!C233,'07-2022'!C233,'08-2022'!C233,'09-2022'!C233,'10-2022'!C233,'11-2022'!C233,'12-2022'!C233)),"",('01-2022'!C233+'02-2022'!C233+'03-2022'!C233+'04-2022'!C233+'05-2022'!C233+'06-2022'!C233+'07-2022'!C233+'08-2022'!C233+'09-2022'!C233+'10-2022'!C233+'11-2022'!C233+'12-2022'!C233)/COUNTA('01-2022'!C233,'02-2022'!C233,'03-2022'!C233,'04-2022'!C233,'05-2022'!C233,'06-2022'!C233,'07-2022'!C233,'08-2022'!C233,'09-2022'!C233,'10-2022'!C233,'11-2022'!C233,'12-2022'!C233))</f>
        <v>0.0953764635917</v>
      </c>
      <c r="D233" s="23">
        <f>+'01-2022'!D233+'02-2022'!D233+'03-2022'!D233+'04-2022'!D233+'05-2022'!D233+'06-2022'!D233+'07-2022'!D233+'08-2022'!D233+'09-2022'!D233+'10-2022'!D233+'11-2022'!D233+'12-2022'!D233</f>
        <v>8283.560000000001</v>
      </c>
      <c r="E233" s="23">
        <f>+'01-2022'!E233+'02-2022'!E233+'03-2022'!E233+'04-2022'!E233+'05-2022'!E233+'06-2022'!E233+'07-2022'!E233+'08-2022'!E233+'09-2022'!E233+'10-2022'!E233+'11-2022'!E233+'12-2022'!E233</f>
        <v>1515</v>
      </c>
      <c r="F233" s="23">
        <f>+'01-2022'!F233+'02-2022'!F233+'03-2022'!F233+'04-2022'!F233+'05-2022'!F233+'06-2022'!F233+'07-2022'!F233+'08-2022'!F233+'09-2022'!F233+'10-2022'!F233+'11-2022'!F233+'12-2022'!F233</f>
        <v>6768.5599999999995</v>
      </c>
      <c r="G233" s="23">
        <f>+'01-2022'!G233+'02-2022'!G233+'03-2022'!G233+'04-2022'!G233+'05-2022'!G233+'06-2022'!G233+'07-2022'!G233+'08-2022'!G233+'09-2022'!G233+'10-2022'!G233+'11-2022'!G233+'12-2022'!G233</f>
        <v>6569.74</v>
      </c>
      <c r="H233" s="23">
        <f>+'01-2022'!H233+'02-2022'!H233+'03-2022'!H233+'04-2022'!H233+'05-2022'!H233+'06-2022'!H233+'07-2022'!H233+'08-2022'!H233+'09-2022'!H233+'10-2022'!H233+'11-2022'!H233+'12-2022'!H233</f>
        <v>1313.9499999999998</v>
      </c>
      <c r="I233" s="23">
        <f>+'01-2022'!I233+'02-2022'!I233+'03-2022'!I233+'04-2022'!I233+'05-2022'!I233+'06-2022'!I233+'07-2022'!I233+'08-2022'!I233+'09-2022'!I233+'10-2022'!I233+'11-2022'!I233+'12-2022'!I233</f>
        <v>52.56</v>
      </c>
      <c r="J233" s="23">
        <f>+'01-2022'!J233+'02-2022'!J233+'03-2022'!J233+'04-2022'!J233+'05-2022'!J233+'06-2022'!J233+'07-2022'!J233+'08-2022'!J233+'09-2022'!J233+'10-2022'!J233+'11-2022'!J233+'12-2022'!J233</f>
        <v>5203.23</v>
      </c>
      <c r="K233" s="23">
        <f>+'01-2022'!K233+'02-2022'!K233+'03-2022'!K233+'04-2022'!K233+'05-2022'!K233+'06-2022'!K233+'07-2022'!K233+'08-2022'!K233+'09-2022'!K233+'10-2022'!K233+'11-2022'!K233+'12-2022'!K233</f>
        <v>794073.14</v>
      </c>
      <c r="L233" s="23">
        <f>+'01-2022'!L233+'02-2022'!L233+'03-2022'!L233+'04-2022'!L233+'05-2022'!L233+'06-2022'!L233+'07-2022'!L233+'08-2022'!L233+'09-2022'!L233+'10-2022'!L233+'11-2022'!L233+'12-2022'!L233</f>
        <v>166441.21000000002</v>
      </c>
      <c r="M233" s="23">
        <f>+'01-2022'!M233+'02-2022'!M233+'03-2022'!M233+'04-2022'!M233+'05-2022'!M233+'06-2022'!M233+'07-2022'!M233+'08-2022'!M233+'09-2022'!M233+'10-2022'!M233+'11-2022'!M233+'12-2022'!M233</f>
        <v>627631.9299999999</v>
      </c>
      <c r="N233" s="31">
        <f t="shared" si="3"/>
        <v>639603.72</v>
      </c>
    </row>
    <row r="234" spans="1:14" ht="12.75">
      <c r="A234" s="9">
        <f>+'01-2022'!A234</f>
        <v>223</v>
      </c>
      <c r="B234" s="22" t="str">
        <f>+'01-2022'!B234</f>
        <v>SAO SIMAO</v>
      </c>
      <c r="C234" s="26">
        <f>+IF(ISERROR(('01-2022'!C234+'02-2022'!C234+'03-2022'!C234+'04-2022'!C234+'05-2022'!C234+'06-2022'!C234+'07-2022'!C234+'08-2022'!C234+'09-2022'!C234+'10-2022'!C234+'11-2022'!C234+'12-2022'!C234)/COUNTA('01-2022'!C234,'02-2022'!C234,'03-2022'!C234,'04-2022'!C234,'05-2022'!C234,'06-2022'!C234,'07-2022'!C234,'08-2022'!C234,'09-2022'!C234,'10-2022'!C234,'11-2022'!C234,'12-2022'!C234)),"",('01-2022'!C234+'02-2022'!C234+'03-2022'!C234+'04-2022'!C234+'05-2022'!C234+'06-2022'!C234+'07-2022'!C234+'08-2022'!C234+'09-2022'!C234+'10-2022'!C234+'11-2022'!C234+'12-2022'!C234)/COUNTA('01-2022'!C234,'02-2022'!C234,'03-2022'!C234,'04-2022'!C234,'05-2022'!C234,'06-2022'!C234,'07-2022'!C234,'08-2022'!C234,'09-2022'!C234,'10-2022'!C234,'11-2022'!C234,'12-2022'!C234))</f>
        <v>1.04906749066827</v>
      </c>
      <c r="D234" s="23">
        <f>+'01-2022'!D234+'02-2022'!D234+'03-2022'!D234+'04-2022'!D234+'05-2022'!D234+'06-2022'!D234+'07-2022'!D234+'08-2022'!D234+'09-2022'!D234+'10-2022'!D234+'11-2022'!D234+'12-2022'!D234</f>
        <v>186399.85</v>
      </c>
      <c r="E234" s="23">
        <f>+'01-2022'!E234+'02-2022'!E234+'03-2022'!E234+'04-2022'!E234+'05-2022'!E234+'06-2022'!E234+'07-2022'!E234+'08-2022'!E234+'09-2022'!E234+'10-2022'!E234+'11-2022'!E234+'12-2022'!E234</f>
        <v>35262.22</v>
      </c>
      <c r="F234" s="23">
        <f>+'01-2022'!F234+'02-2022'!F234+'03-2022'!F234+'04-2022'!F234+'05-2022'!F234+'06-2022'!F234+'07-2022'!F234+'08-2022'!F234+'09-2022'!F234+'10-2022'!F234+'11-2022'!F234+'12-2022'!F234</f>
        <v>151137.63</v>
      </c>
      <c r="G234" s="23">
        <f>+'01-2022'!G234+'02-2022'!G234+'03-2022'!G234+'04-2022'!G234+'05-2022'!G234+'06-2022'!G234+'07-2022'!G234+'08-2022'!G234+'09-2022'!G234+'10-2022'!G234+'11-2022'!G234+'12-2022'!G234</f>
        <v>72262.14</v>
      </c>
      <c r="H234" s="23">
        <f>+'01-2022'!H234+'02-2022'!H234+'03-2022'!H234+'04-2022'!H234+'05-2022'!H234+'06-2022'!H234+'07-2022'!H234+'08-2022'!H234+'09-2022'!H234+'10-2022'!H234+'11-2022'!H234+'12-2022'!H234</f>
        <v>14452.43</v>
      </c>
      <c r="I234" s="23">
        <f>+'01-2022'!I234+'02-2022'!I234+'03-2022'!I234+'04-2022'!I234+'05-2022'!I234+'06-2022'!I234+'07-2022'!I234+'08-2022'!I234+'09-2022'!I234+'10-2022'!I234+'11-2022'!I234+'12-2022'!I234</f>
        <v>578.1</v>
      </c>
      <c r="J234" s="23">
        <f>+'01-2022'!J234+'02-2022'!J234+'03-2022'!J234+'04-2022'!J234+'05-2022'!J234+'06-2022'!J234+'07-2022'!J234+'08-2022'!J234+'09-2022'!J234+'10-2022'!J234+'11-2022'!J234+'12-2022'!J234</f>
        <v>57231.61</v>
      </c>
      <c r="K234" s="23">
        <f>+'01-2022'!K234+'02-2022'!K234+'03-2022'!K234+'04-2022'!K234+'05-2022'!K234+'06-2022'!K234+'07-2022'!K234+'08-2022'!K234+'09-2022'!K234+'10-2022'!K234+'11-2022'!K234+'12-2022'!K234</f>
        <v>8803850.5</v>
      </c>
      <c r="L234" s="23">
        <f>+'01-2022'!L234+'02-2022'!L234+'03-2022'!L234+'04-2022'!L234+'05-2022'!L234+'06-2022'!L234+'07-2022'!L234+'08-2022'!L234+'09-2022'!L234+'10-2022'!L234+'11-2022'!L234+'12-2022'!L234</f>
        <v>1896957.68</v>
      </c>
      <c r="M234" s="23">
        <f>+'01-2022'!M234+'02-2022'!M234+'03-2022'!M234+'04-2022'!M234+'05-2022'!M234+'06-2022'!M234+'07-2022'!M234+'08-2022'!M234+'09-2022'!M234+'10-2022'!M234+'11-2022'!M234+'12-2022'!M234</f>
        <v>6906892.82</v>
      </c>
      <c r="N234" s="31">
        <f t="shared" si="3"/>
        <v>7115262.0600000005</v>
      </c>
    </row>
    <row r="235" spans="1:14" ht="12.75">
      <c r="A235" s="9">
        <f>+'01-2022'!A235</f>
        <v>224</v>
      </c>
      <c r="B235" s="22" t="str">
        <f>+'01-2022'!B235</f>
        <v>SENADOR CANEDO</v>
      </c>
      <c r="C235" s="26">
        <f>+IF(ISERROR(('01-2022'!C235+'02-2022'!C235+'03-2022'!C235+'04-2022'!C235+'05-2022'!C235+'06-2022'!C235+'07-2022'!C235+'08-2022'!C235+'09-2022'!C235+'10-2022'!C235+'11-2022'!C235+'12-2022'!C235)/COUNTA('01-2022'!C235,'02-2022'!C235,'03-2022'!C235,'04-2022'!C235,'05-2022'!C235,'06-2022'!C235,'07-2022'!C235,'08-2022'!C235,'09-2022'!C235,'10-2022'!C235,'11-2022'!C235,'12-2022'!C235)),"",('01-2022'!C235+'02-2022'!C235+'03-2022'!C235+'04-2022'!C235+'05-2022'!C235+'06-2022'!C235+'07-2022'!C235+'08-2022'!C235+'09-2022'!C235+'10-2022'!C235+'11-2022'!C235+'12-2022'!C235)/COUNTA('01-2022'!C235,'02-2022'!C235,'03-2022'!C235,'04-2022'!C235,'05-2022'!C235,'06-2022'!C235,'07-2022'!C235,'08-2022'!C235,'09-2022'!C235,'10-2022'!C235,'11-2022'!C235,'12-2022'!C235))</f>
        <v>3.42864593611093</v>
      </c>
      <c r="D235" s="23">
        <f>+'01-2022'!D235+'02-2022'!D235+'03-2022'!D235+'04-2022'!D235+'05-2022'!D235+'06-2022'!D235+'07-2022'!D235+'08-2022'!D235+'09-2022'!D235+'10-2022'!D235+'11-2022'!D235+'12-2022'!D235</f>
        <v>1127664.1600000001</v>
      </c>
      <c r="E235" s="23">
        <f>+'01-2022'!E235+'02-2022'!E235+'03-2022'!E235+'04-2022'!E235+'05-2022'!E235+'06-2022'!E235+'07-2022'!E235+'08-2022'!E235+'09-2022'!E235+'10-2022'!E235+'11-2022'!E235+'12-2022'!E235</f>
        <v>215326.95</v>
      </c>
      <c r="F235" s="23">
        <f>+'01-2022'!F235+'02-2022'!F235+'03-2022'!F235+'04-2022'!F235+'05-2022'!F235+'06-2022'!F235+'07-2022'!F235+'08-2022'!F235+'09-2022'!F235+'10-2022'!F235+'11-2022'!F235+'12-2022'!F235</f>
        <v>912337.21</v>
      </c>
      <c r="G235" s="23">
        <f>+'01-2022'!G235+'02-2022'!G235+'03-2022'!G235+'04-2022'!G235+'05-2022'!G235+'06-2022'!G235+'07-2022'!G235+'08-2022'!G235+'09-2022'!G235+'10-2022'!G235+'11-2022'!G235+'12-2022'!G235</f>
        <v>236172.86</v>
      </c>
      <c r="H235" s="23">
        <f>+'01-2022'!H235+'02-2022'!H235+'03-2022'!H235+'04-2022'!H235+'05-2022'!H235+'06-2022'!H235+'07-2022'!H235+'08-2022'!H235+'09-2022'!H235+'10-2022'!H235+'11-2022'!H235+'12-2022'!H235</f>
        <v>47234.57</v>
      </c>
      <c r="I235" s="23">
        <f>+'01-2022'!I235+'02-2022'!I235+'03-2022'!I235+'04-2022'!I235+'05-2022'!I235+'06-2022'!I235+'07-2022'!I235+'08-2022'!I235+'09-2022'!I235+'10-2022'!I235+'11-2022'!I235+'12-2022'!I235</f>
        <v>1889.39</v>
      </c>
      <c r="J235" s="23">
        <f>+'01-2022'!J235+'02-2022'!J235+'03-2022'!J235+'04-2022'!J235+'05-2022'!J235+'06-2022'!J235+'07-2022'!J235+'08-2022'!J235+'09-2022'!J235+'10-2022'!J235+'11-2022'!J235+'12-2022'!J235</f>
        <v>187048.9</v>
      </c>
      <c r="K235" s="23">
        <f>+'01-2022'!K235+'02-2022'!K235+'03-2022'!K235+'04-2022'!K235+'05-2022'!K235+'06-2022'!K235+'07-2022'!K235+'08-2022'!K235+'09-2022'!K235+'10-2022'!K235+'11-2022'!K235+'12-2022'!K235</f>
        <v>28710785.28</v>
      </c>
      <c r="L235" s="23">
        <f>+'01-2022'!L235+'02-2022'!L235+'03-2022'!L235+'04-2022'!L235+'05-2022'!L235+'06-2022'!L235+'07-2022'!L235+'08-2022'!L235+'09-2022'!L235+'10-2022'!L235+'11-2022'!L235+'12-2022'!L235</f>
        <v>6140209.3</v>
      </c>
      <c r="M235" s="23">
        <f>+'01-2022'!M235+'02-2022'!M235+'03-2022'!M235+'04-2022'!M235+'05-2022'!M235+'06-2022'!M235+'07-2022'!M235+'08-2022'!M235+'09-2022'!M235+'10-2022'!M235+'11-2022'!M235+'12-2022'!M235</f>
        <v>22570575.98</v>
      </c>
      <c r="N235" s="31">
        <f t="shared" si="3"/>
        <v>23669962.09</v>
      </c>
    </row>
    <row r="236" spans="1:14" ht="12.75">
      <c r="A236" s="9">
        <f>+'01-2022'!A236</f>
        <v>225</v>
      </c>
      <c r="B236" s="22" t="str">
        <f>+'01-2022'!B236</f>
        <v>SERRANOPOLIS</v>
      </c>
      <c r="C236" s="26">
        <f>+IF(ISERROR(('01-2022'!C236+'02-2022'!C236+'03-2022'!C236+'04-2022'!C236+'05-2022'!C236+'06-2022'!C236+'07-2022'!C236+'08-2022'!C236+'09-2022'!C236+'10-2022'!C236+'11-2022'!C236+'12-2022'!C236)/COUNTA('01-2022'!C236,'02-2022'!C236,'03-2022'!C236,'04-2022'!C236,'05-2022'!C236,'06-2022'!C236,'07-2022'!C236,'08-2022'!C236,'09-2022'!C236,'10-2022'!C236,'11-2022'!C236,'12-2022'!C236)),"",('01-2022'!C236+'02-2022'!C236+'03-2022'!C236+'04-2022'!C236+'05-2022'!C236+'06-2022'!C236+'07-2022'!C236+'08-2022'!C236+'09-2022'!C236+'10-2022'!C236+'11-2022'!C236+'12-2022'!C236)/COUNTA('01-2022'!C236,'02-2022'!C236,'03-2022'!C236,'04-2022'!C236,'05-2022'!C236,'06-2022'!C236,'07-2022'!C236,'08-2022'!C236,'09-2022'!C236,'10-2022'!C236,'11-2022'!C236,'12-2022'!C236))</f>
        <v>0.366880670724963</v>
      </c>
      <c r="D236" s="23">
        <f>+'01-2022'!D236+'02-2022'!D236+'03-2022'!D236+'04-2022'!D236+'05-2022'!D236+'06-2022'!D236+'07-2022'!D236+'08-2022'!D236+'09-2022'!D236+'10-2022'!D236+'11-2022'!D236+'12-2022'!D236</f>
        <v>68565.36</v>
      </c>
      <c r="E236" s="23">
        <f>+'01-2022'!E236+'02-2022'!E236+'03-2022'!E236+'04-2022'!E236+'05-2022'!E236+'06-2022'!E236+'07-2022'!E236+'08-2022'!E236+'09-2022'!E236+'10-2022'!E236+'11-2022'!E236+'12-2022'!E236</f>
        <v>13667.93</v>
      </c>
      <c r="F236" s="23">
        <f>+'01-2022'!F236+'02-2022'!F236+'03-2022'!F236+'04-2022'!F236+'05-2022'!F236+'06-2022'!F236+'07-2022'!F236+'08-2022'!F236+'09-2022'!F236+'10-2022'!F236+'11-2022'!F236+'12-2022'!F236</f>
        <v>54897.43</v>
      </c>
      <c r="G236" s="23">
        <f>+'01-2022'!G236+'02-2022'!G236+'03-2022'!G236+'04-2022'!G236+'05-2022'!G236+'06-2022'!G236+'07-2022'!G236+'08-2022'!G236+'09-2022'!G236+'10-2022'!G236+'11-2022'!G236+'12-2022'!G236</f>
        <v>25271.57</v>
      </c>
      <c r="H236" s="23">
        <f>+'01-2022'!H236+'02-2022'!H236+'03-2022'!H236+'04-2022'!H236+'05-2022'!H236+'06-2022'!H236+'07-2022'!H236+'08-2022'!H236+'09-2022'!H236+'10-2022'!H236+'11-2022'!H236+'12-2022'!H236</f>
        <v>5054.31</v>
      </c>
      <c r="I236" s="23">
        <f>+'01-2022'!I236+'02-2022'!I236+'03-2022'!I236+'04-2022'!I236+'05-2022'!I236+'06-2022'!I236+'07-2022'!I236+'08-2022'!I236+'09-2022'!I236+'10-2022'!I236+'11-2022'!I236+'12-2022'!I236</f>
        <v>202.17</v>
      </c>
      <c r="J236" s="23">
        <f>+'01-2022'!J236+'02-2022'!J236+'03-2022'!J236+'04-2022'!J236+'05-2022'!J236+'06-2022'!J236+'07-2022'!J236+'08-2022'!J236+'09-2022'!J236+'10-2022'!J236+'11-2022'!J236+'12-2022'!J236</f>
        <v>20015.09</v>
      </c>
      <c r="K236" s="23">
        <f>+'01-2022'!K236+'02-2022'!K236+'03-2022'!K236+'04-2022'!K236+'05-2022'!K236+'06-2022'!K236+'07-2022'!K236+'08-2022'!K236+'09-2022'!K236+'10-2022'!K236+'11-2022'!K236+'12-2022'!K236</f>
        <v>3058866.3899999997</v>
      </c>
      <c r="L236" s="23">
        <f>+'01-2022'!L236+'02-2022'!L236+'03-2022'!L236+'04-2022'!L236+'05-2022'!L236+'06-2022'!L236+'07-2022'!L236+'08-2022'!L236+'09-2022'!L236+'10-2022'!L236+'11-2022'!L236+'12-2022'!L236</f>
        <v>644367.27</v>
      </c>
      <c r="M236" s="23">
        <f>+'01-2022'!M236+'02-2022'!M236+'03-2022'!M236+'04-2022'!M236+'05-2022'!M236+'06-2022'!M236+'07-2022'!M236+'08-2022'!M236+'09-2022'!M236+'10-2022'!M236+'11-2022'!M236+'12-2022'!M236</f>
        <v>2414499.12</v>
      </c>
      <c r="N236" s="31">
        <f t="shared" si="3"/>
        <v>2489411.64</v>
      </c>
    </row>
    <row r="237" spans="1:14" ht="12.75">
      <c r="A237" s="9">
        <f>+'01-2022'!A237</f>
        <v>226</v>
      </c>
      <c r="B237" s="22" t="str">
        <f>+'01-2022'!B237</f>
        <v>SILVANIA</v>
      </c>
      <c r="C237" s="26">
        <f>+IF(ISERROR(('01-2022'!C237+'02-2022'!C237+'03-2022'!C237+'04-2022'!C237+'05-2022'!C237+'06-2022'!C237+'07-2022'!C237+'08-2022'!C237+'09-2022'!C237+'10-2022'!C237+'11-2022'!C237+'12-2022'!C237)/COUNTA('01-2022'!C237,'02-2022'!C237,'03-2022'!C237,'04-2022'!C237,'05-2022'!C237,'06-2022'!C237,'07-2022'!C237,'08-2022'!C237,'09-2022'!C237,'10-2022'!C237,'11-2022'!C237,'12-2022'!C237)),"",('01-2022'!C237+'02-2022'!C237+'03-2022'!C237+'04-2022'!C237+'05-2022'!C237+'06-2022'!C237+'07-2022'!C237+'08-2022'!C237+'09-2022'!C237+'10-2022'!C237+'11-2022'!C237+'12-2022'!C237)/COUNTA('01-2022'!C237,'02-2022'!C237,'03-2022'!C237,'04-2022'!C237,'05-2022'!C237,'06-2022'!C237,'07-2022'!C237,'08-2022'!C237,'09-2022'!C237,'10-2022'!C237,'11-2022'!C237,'12-2022'!C237))</f>
        <v>0.38526883281994</v>
      </c>
      <c r="D237" s="23">
        <f>+'01-2022'!D237+'02-2022'!D237+'03-2022'!D237+'04-2022'!D237+'05-2022'!D237+'06-2022'!D237+'07-2022'!D237+'08-2022'!D237+'09-2022'!D237+'10-2022'!D237+'11-2022'!D237+'12-2022'!D237</f>
        <v>237865.53</v>
      </c>
      <c r="E237" s="23">
        <f>+'01-2022'!E237+'02-2022'!E237+'03-2022'!E237+'04-2022'!E237+'05-2022'!E237+'06-2022'!E237+'07-2022'!E237+'08-2022'!E237+'09-2022'!E237+'10-2022'!E237+'11-2022'!E237+'12-2022'!E237</f>
        <v>45543.369999999995</v>
      </c>
      <c r="F237" s="23">
        <f>+'01-2022'!F237+'02-2022'!F237+'03-2022'!F237+'04-2022'!F237+'05-2022'!F237+'06-2022'!F237+'07-2022'!F237+'08-2022'!F237+'09-2022'!F237+'10-2022'!F237+'11-2022'!F237+'12-2022'!F237</f>
        <v>192322.16</v>
      </c>
      <c r="G237" s="23">
        <f>+'01-2022'!G237+'02-2022'!G237+'03-2022'!G237+'04-2022'!G237+'05-2022'!G237+'06-2022'!G237+'07-2022'!G237+'08-2022'!G237+'09-2022'!G237+'10-2022'!G237+'11-2022'!G237+'12-2022'!G237</f>
        <v>26538.21</v>
      </c>
      <c r="H237" s="23">
        <f>+'01-2022'!H237+'02-2022'!H237+'03-2022'!H237+'04-2022'!H237+'05-2022'!H237+'06-2022'!H237+'07-2022'!H237+'08-2022'!H237+'09-2022'!H237+'10-2022'!H237+'11-2022'!H237+'12-2022'!H237</f>
        <v>5307.65</v>
      </c>
      <c r="I237" s="23">
        <f>+'01-2022'!I237+'02-2022'!I237+'03-2022'!I237+'04-2022'!I237+'05-2022'!I237+'06-2022'!I237+'07-2022'!I237+'08-2022'!I237+'09-2022'!I237+'10-2022'!I237+'11-2022'!I237+'12-2022'!I237</f>
        <v>212.31</v>
      </c>
      <c r="J237" s="23">
        <f>+'01-2022'!J237+'02-2022'!J237+'03-2022'!J237+'04-2022'!J237+'05-2022'!J237+'06-2022'!J237+'07-2022'!J237+'08-2022'!J237+'09-2022'!J237+'10-2022'!J237+'11-2022'!J237+'12-2022'!J237</f>
        <v>21018.25</v>
      </c>
      <c r="K237" s="23">
        <f>+'01-2022'!K237+'02-2022'!K237+'03-2022'!K237+'04-2022'!K237+'05-2022'!K237+'06-2022'!K237+'07-2022'!K237+'08-2022'!K237+'09-2022'!K237+'10-2022'!K237+'11-2022'!K237+'12-2022'!K237</f>
        <v>3218031.4299999997</v>
      </c>
      <c r="L237" s="23">
        <f>+'01-2022'!L237+'02-2022'!L237+'03-2022'!L237+'04-2022'!L237+'05-2022'!L237+'06-2022'!L237+'07-2022'!L237+'08-2022'!L237+'09-2022'!L237+'10-2022'!L237+'11-2022'!L237+'12-2022'!L237</f>
        <v>682229.0700000001</v>
      </c>
      <c r="M237" s="23">
        <f>+'01-2022'!M237+'02-2022'!M237+'03-2022'!M237+'04-2022'!M237+'05-2022'!M237+'06-2022'!M237+'07-2022'!M237+'08-2022'!M237+'09-2022'!M237+'10-2022'!M237+'11-2022'!M237+'12-2022'!M237</f>
        <v>2535802.3600000003</v>
      </c>
      <c r="N237" s="31">
        <f t="shared" si="3"/>
        <v>2749142.7700000005</v>
      </c>
    </row>
    <row r="238" spans="1:14" ht="12.75">
      <c r="A238" s="9">
        <f>+'01-2022'!A238</f>
        <v>227</v>
      </c>
      <c r="B238" s="22" t="str">
        <f>+'01-2022'!B238</f>
        <v>SIMOLANDIA</v>
      </c>
      <c r="C238" s="26">
        <f>+IF(ISERROR(('01-2022'!C238+'02-2022'!C238+'03-2022'!C238+'04-2022'!C238+'05-2022'!C238+'06-2022'!C238+'07-2022'!C238+'08-2022'!C238+'09-2022'!C238+'10-2022'!C238+'11-2022'!C238+'12-2022'!C238)/COUNTA('01-2022'!C238,'02-2022'!C238,'03-2022'!C238,'04-2022'!C238,'05-2022'!C238,'06-2022'!C238,'07-2022'!C238,'08-2022'!C238,'09-2022'!C238,'10-2022'!C238,'11-2022'!C238,'12-2022'!C238)),"",('01-2022'!C238+'02-2022'!C238+'03-2022'!C238+'04-2022'!C238+'05-2022'!C238+'06-2022'!C238+'07-2022'!C238+'08-2022'!C238+'09-2022'!C238+'10-2022'!C238+'11-2022'!C238+'12-2022'!C238)/COUNTA('01-2022'!C238,'02-2022'!C238,'03-2022'!C238,'04-2022'!C238,'05-2022'!C238,'06-2022'!C238,'07-2022'!C238,'08-2022'!C238,'09-2022'!C238,'10-2022'!C238,'11-2022'!C238,'12-2022'!C238))</f>
        <v>0.103674994520804</v>
      </c>
      <c r="D238" s="23">
        <f>+'01-2022'!D238+'02-2022'!D238+'03-2022'!D238+'04-2022'!D238+'05-2022'!D238+'06-2022'!D238+'07-2022'!D238+'08-2022'!D238+'09-2022'!D238+'10-2022'!D238+'11-2022'!D238+'12-2022'!D238</f>
        <v>51369.64</v>
      </c>
      <c r="E238" s="23">
        <f>+'01-2022'!E238+'02-2022'!E238+'03-2022'!E238+'04-2022'!E238+'05-2022'!E238+'06-2022'!E238+'07-2022'!E238+'08-2022'!E238+'09-2022'!E238+'10-2022'!E238+'11-2022'!E238+'12-2022'!E238</f>
        <v>9866.34</v>
      </c>
      <c r="F238" s="23">
        <f>+'01-2022'!F238+'02-2022'!F238+'03-2022'!F238+'04-2022'!F238+'05-2022'!F238+'06-2022'!F238+'07-2022'!F238+'08-2022'!F238+'09-2022'!F238+'10-2022'!F238+'11-2022'!F238+'12-2022'!F238</f>
        <v>41503.3</v>
      </c>
      <c r="G238" s="23">
        <f>+'01-2022'!G238+'02-2022'!G238+'03-2022'!G238+'04-2022'!G238+'05-2022'!G238+'06-2022'!G238+'07-2022'!G238+'08-2022'!G238+'09-2022'!G238+'10-2022'!G238+'11-2022'!G238+'12-2022'!G238</f>
        <v>7141.38</v>
      </c>
      <c r="H238" s="23">
        <f>+'01-2022'!H238+'02-2022'!H238+'03-2022'!H238+'04-2022'!H238+'05-2022'!H238+'06-2022'!H238+'07-2022'!H238+'08-2022'!H238+'09-2022'!H238+'10-2022'!H238+'11-2022'!H238+'12-2022'!H238</f>
        <v>1428.2800000000002</v>
      </c>
      <c r="I238" s="23">
        <f>+'01-2022'!I238+'02-2022'!I238+'03-2022'!I238+'04-2022'!I238+'05-2022'!I238+'06-2022'!I238+'07-2022'!I238+'08-2022'!I238+'09-2022'!I238+'10-2022'!I238+'11-2022'!I238+'12-2022'!I238</f>
        <v>57.129999999999995</v>
      </c>
      <c r="J238" s="23">
        <f>+'01-2022'!J238+'02-2022'!J238+'03-2022'!J238+'04-2022'!J238+'05-2022'!J238+'06-2022'!J238+'07-2022'!J238+'08-2022'!J238+'09-2022'!J238+'10-2022'!J238+'11-2022'!J238+'12-2022'!J238</f>
        <v>5655.969999999999</v>
      </c>
      <c r="K238" s="23">
        <f>+'01-2022'!K238+'02-2022'!K238+'03-2022'!K238+'04-2022'!K238+'05-2022'!K238+'06-2022'!K238+'07-2022'!K238+'08-2022'!K238+'09-2022'!K238+'10-2022'!K238+'11-2022'!K238+'12-2022'!K238</f>
        <v>865916.61</v>
      </c>
      <c r="L238" s="23">
        <f>+'01-2022'!L238+'02-2022'!L238+'03-2022'!L238+'04-2022'!L238+'05-2022'!L238+'06-2022'!L238+'07-2022'!L238+'08-2022'!L238+'09-2022'!L238+'10-2022'!L238+'11-2022'!L238+'12-2022'!L238</f>
        <v>183540.09</v>
      </c>
      <c r="M238" s="23">
        <f>+'01-2022'!M238+'02-2022'!M238+'03-2022'!M238+'04-2022'!M238+'05-2022'!M238+'06-2022'!M238+'07-2022'!M238+'08-2022'!M238+'09-2022'!M238+'10-2022'!M238+'11-2022'!M238+'12-2022'!M238</f>
        <v>682376.52</v>
      </c>
      <c r="N238" s="31">
        <f t="shared" si="3"/>
        <v>729535.79</v>
      </c>
    </row>
    <row r="239" spans="1:14" ht="12.75">
      <c r="A239" s="9">
        <f>+'01-2022'!A239</f>
        <v>228</v>
      </c>
      <c r="B239" s="22" t="str">
        <f>+'01-2022'!B239</f>
        <v>SITIO D'ABADIA</v>
      </c>
      <c r="C239" s="26">
        <f>+IF(ISERROR(('01-2022'!C239+'02-2022'!C239+'03-2022'!C239+'04-2022'!C239+'05-2022'!C239+'06-2022'!C239+'07-2022'!C239+'08-2022'!C239+'09-2022'!C239+'10-2022'!C239+'11-2022'!C239+'12-2022'!C239)/COUNTA('01-2022'!C239,'02-2022'!C239,'03-2022'!C239,'04-2022'!C239,'05-2022'!C239,'06-2022'!C239,'07-2022'!C239,'08-2022'!C239,'09-2022'!C239,'10-2022'!C239,'11-2022'!C239,'12-2022'!C239)),"",('01-2022'!C239+'02-2022'!C239+'03-2022'!C239+'04-2022'!C239+'05-2022'!C239+'06-2022'!C239+'07-2022'!C239+'08-2022'!C239+'09-2022'!C239+'10-2022'!C239+'11-2022'!C239+'12-2022'!C239)/COUNTA('01-2022'!C239,'02-2022'!C239,'03-2022'!C239,'04-2022'!C239,'05-2022'!C239,'06-2022'!C239,'07-2022'!C239,'08-2022'!C239,'09-2022'!C239,'10-2022'!C239,'11-2022'!C239,'12-2022'!C239))</f>
        <v>0.11158060596569</v>
      </c>
      <c r="D239" s="23">
        <f>+'01-2022'!D239+'02-2022'!D239+'03-2022'!D239+'04-2022'!D239+'05-2022'!D239+'06-2022'!D239+'07-2022'!D239+'08-2022'!D239+'09-2022'!D239+'10-2022'!D239+'11-2022'!D239+'12-2022'!D239</f>
        <v>5976.08</v>
      </c>
      <c r="E239" s="23">
        <f>+'01-2022'!E239+'02-2022'!E239+'03-2022'!E239+'04-2022'!E239+'05-2022'!E239+'06-2022'!E239+'07-2022'!E239+'08-2022'!E239+'09-2022'!E239+'10-2022'!E239+'11-2022'!E239+'12-2022'!E239</f>
        <v>1052.76</v>
      </c>
      <c r="F239" s="23">
        <f>+'01-2022'!F239+'02-2022'!F239+'03-2022'!F239+'04-2022'!F239+'05-2022'!F239+'06-2022'!F239+'07-2022'!F239+'08-2022'!F239+'09-2022'!F239+'10-2022'!F239+'11-2022'!F239+'12-2022'!F239</f>
        <v>4923.32</v>
      </c>
      <c r="G239" s="23">
        <f>+'01-2022'!G239+'02-2022'!G239+'03-2022'!G239+'04-2022'!G239+'05-2022'!G239+'06-2022'!G239+'07-2022'!G239+'08-2022'!G239+'09-2022'!G239+'10-2022'!G239+'11-2022'!G239+'12-2022'!G239</f>
        <v>7685.92</v>
      </c>
      <c r="H239" s="23">
        <f>+'01-2022'!H239+'02-2022'!H239+'03-2022'!H239+'04-2022'!H239+'05-2022'!H239+'06-2022'!H239+'07-2022'!H239+'08-2022'!H239+'09-2022'!H239+'10-2022'!H239+'11-2022'!H239+'12-2022'!H239</f>
        <v>1537.18</v>
      </c>
      <c r="I239" s="23">
        <f>+'01-2022'!I239+'02-2022'!I239+'03-2022'!I239+'04-2022'!I239+'05-2022'!I239+'06-2022'!I239+'07-2022'!I239+'08-2022'!I239+'09-2022'!I239+'10-2022'!I239+'11-2022'!I239+'12-2022'!I239</f>
        <v>61.489999999999995</v>
      </c>
      <c r="J239" s="23">
        <f>+'01-2022'!J239+'02-2022'!J239+'03-2022'!J239+'04-2022'!J239+'05-2022'!J239+'06-2022'!J239+'07-2022'!J239+'08-2022'!J239+'09-2022'!J239+'10-2022'!J239+'11-2022'!J239+'12-2022'!J239</f>
        <v>6087.25</v>
      </c>
      <c r="K239" s="23">
        <f>+'01-2022'!K239+'02-2022'!K239+'03-2022'!K239+'04-2022'!K239+'05-2022'!K239+'06-2022'!K239+'07-2022'!K239+'08-2022'!K239+'09-2022'!K239+'10-2022'!K239+'11-2022'!K239+'12-2022'!K239</f>
        <v>931711.47</v>
      </c>
      <c r="L239" s="23">
        <f>+'01-2022'!L239+'02-2022'!L239+'03-2022'!L239+'04-2022'!L239+'05-2022'!L239+'06-2022'!L239+'07-2022'!L239+'08-2022'!L239+'09-2022'!L239+'10-2022'!L239+'11-2022'!L239+'12-2022'!L239</f>
        <v>197312.74</v>
      </c>
      <c r="M239" s="23">
        <f>+'01-2022'!M239+'02-2022'!M239+'03-2022'!M239+'04-2022'!M239+'05-2022'!M239+'06-2022'!M239+'07-2022'!M239+'08-2022'!M239+'09-2022'!M239+'10-2022'!M239+'11-2022'!M239+'12-2022'!M239</f>
        <v>734398.73</v>
      </c>
      <c r="N239" s="31">
        <f t="shared" si="3"/>
        <v>745409.2999999999</v>
      </c>
    </row>
    <row r="240" spans="1:14" ht="12.75">
      <c r="A240" s="9">
        <f>+'01-2022'!A240</f>
        <v>229</v>
      </c>
      <c r="B240" s="22" t="str">
        <f>+'01-2022'!B240</f>
        <v>TAQUARAL DE GOIAS</v>
      </c>
      <c r="C240" s="26">
        <f>+IF(ISERROR(('01-2022'!C240+'02-2022'!C240+'03-2022'!C240+'04-2022'!C240+'05-2022'!C240+'06-2022'!C240+'07-2022'!C240+'08-2022'!C240+'09-2022'!C240+'10-2022'!C240+'11-2022'!C240+'12-2022'!C240)/COUNTA('01-2022'!C240,'02-2022'!C240,'03-2022'!C240,'04-2022'!C240,'05-2022'!C240,'06-2022'!C240,'07-2022'!C240,'08-2022'!C240,'09-2022'!C240,'10-2022'!C240,'11-2022'!C240,'12-2022'!C240)),"",('01-2022'!C240+'02-2022'!C240+'03-2022'!C240+'04-2022'!C240+'05-2022'!C240+'06-2022'!C240+'07-2022'!C240+'08-2022'!C240+'09-2022'!C240+'10-2022'!C240+'11-2022'!C240+'12-2022'!C240)/COUNTA('01-2022'!C240,'02-2022'!C240,'03-2022'!C240,'04-2022'!C240,'05-2022'!C240,'06-2022'!C240,'07-2022'!C240,'08-2022'!C240,'09-2022'!C240,'10-2022'!C240,'11-2022'!C240,'12-2022'!C240))</f>
        <v>0.097720145973073</v>
      </c>
      <c r="D240" s="23">
        <f>+'01-2022'!D240+'02-2022'!D240+'03-2022'!D240+'04-2022'!D240+'05-2022'!D240+'06-2022'!D240+'07-2022'!D240+'08-2022'!D240+'09-2022'!D240+'10-2022'!D240+'11-2022'!D240+'12-2022'!D240</f>
        <v>44852.17</v>
      </c>
      <c r="E240" s="23">
        <f>+'01-2022'!E240+'02-2022'!E240+'03-2022'!E240+'04-2022'!E240+'05-2022'!E240+'06-2022'!E240+'07-2022'!E240+'08-2022'!E240+'09-2022'!E240+'10-2022'!E240+'11-2022'!E240+'12-2022'!E240</f>
        <v>8443.2</v>
      </c>
      <c r="F240" s="23">
        <f>+'01-2022'!F240+'02-2022'!F240+'03-2022'!F240+'04-2022'!F240+'05-2022'!F240+'06-2022'!F240+'07-2022'!F240+'08-2022'!F240+'09-2022'!F240+'10-2022'!F240+'11-2022'!F240+'12-2022'!F240</f>
        <v>36408.97</v>
      </c>
      <c r="G240" s="23">
        <f>+'01-2022'!G240+'02-2022'!G240+'03-2022'!G240+'04-2022'!G240+'05-2022'!G240+'06-2022'!G240+'07-2022'!G240+'08-2022'!G240+'09-2022'!G240+'10-2022'!G240+'11-2022'!G240+'12-2022'!G240</f>
        <v>6731.18</v>
      </c>
      <c r="H240" s="23">
        <f>+'01-2022'!H240+'02-2022'!H240+'03-2022'!H240+'04-2022'!H240+'05-2022'!H240+'06-2022'!H240+'07-2022'!H240+'08-2022'!H240+'09-2022'!H240+'10-2022'!H240+'11-2022'!H240+'12-2022'!H240</f>
        <v>1346.24</v>
      </c>
      <c r="I240" s="23">
        <f>+'01-2022'!I240+'02-2022'!I240+'03-2022'!I240+'04-2022'!I240+'05-2022'!I240+'06-2022'!I240+'07-2022'!I240+'08-2022'!I240+'09-2022'!I240+'10-2022'!I240+'11-2022'!I240+'12-2022'!I240</f>
        <v>53.85</v>
      </c>
      <c r="J240" s="23">
        <f>+'01-2022'!J240+'02-2022'!J240+'03-2022'!J240+'04-2022'!J240+'05-2022'!J240+'06-2022'!J240+'07-2022'!J240+'08-2022'!J240+'09-2022'!J240+'10-2022'!J240+'11-2022'!J240+'12-2022'!J240</f>
        <v>5331.09</v>
      </c>
      <c r="K240" s="23">
        <f>+'01-2022'!K240+'02-2022'!K240+'03-2022'!K240+'04-2022'!K240+'05-2022'!K240+'06-2022'!K240+'07-2022'!K240+'08-2022'!K240+'09-2022'!K240+'10-2022'!K240+'11-2022'!K240+'12-2022'!K240</f>
        <v>816250.05</v>
      </c>
      <c r="L240" s="23">
        <f>+'01-2022'!L240+'02-2022'!L240+'03-2022'!L240+'04-2022'!L240+'05-2022'!L240+'06-2022'!L240+'07-2022'!L240+'08-2022'!L240+'09-2022'!L240+'10-2022'!L240+'11-2022'!L240+'12-2022'!L240</f>
        <v>173064.32</v>
      </c>
      <c r="M240" s="23">
        <f>+'01-2022'!M240+'02-2022'!M240+'03-2022'!M240+'04-2022'!M240+'05-2022'!M240+'06-2022'!M240+'07-2022'!M240+'08-2022'!M240+'09-2022'!M240+'10-2022'!M240+'11-2022'!M240+'12-2022'!M240</f>
        <v>643185.73</v>
      </c>
      <c r="N240" s="31">
        <f t="shared" si="3"/>
        <v>684925.79</v>
      </c>
    </row>
    <row r="241" spans="1:14" ht="12.75">
      <c r="A241" s="9">
        <f>+'01-2022'!A241</f>
        <v>230</v>
      </c>
      <c r="B241" s="22" t="str">
        <f>+'01-2022'!B241</f>
        <v>TERESINA DE GOIAS</v>
      </c>
      <c r="C241" s="26">
        <f>+IF(ISERROR(('01-2022'!C241+'02-2022'!C241+'03-2022'!C241+'04-2022'!C241+'05-2022'!C241+'06-2022'!C241+'07-2022'!C241+'08-2022'!C241+'09-2022'!C241+'10-2022'!C241+'11-2022'!C241+'12-2022'!C241)/COUNTA('01-2022'!C241,'02-2022'!C241,'03-2022'!C241,'04-2022'!C241,'05-2022'!C241,'06-2022'!C241,'07-2022'!C241,'08-2022'!C241,'09-2022'!C241,'10-2022'!C241,'11-2022'!C241,'12-2022'!C241)),"",('01-2022'!C241+'02-2022'!C241+'03-2022'!C241+'04-2022'!C241+'05-2022'!C241+'06-2022'!C241+'07-2022'!C241+'08-2022'!C241+'09-2022'!C241+'10-2022'!C241+'11-2022'!C241+'12-2022'!C241)/COUNTA('01-2022'!C241,'02-2022'!C241,'03-2022'!C241,'04-2022'!C241,'05-2022'!C241,'06-2022'!C241,'07-2022'!C241,'08-2022'!C241,'09-2022'!C241,'10-2022'!C241,'11-2022'!C241,'12-2022'!C241))</f>
        <v>0.080857268892667</v>
      </c>
      <c r="D241" s="23">
        <f>+'01-2022'!D241+'02-2022'!D241+'03-2022'!D241+'04-2022'!D241+'05-2022'!D241+'06-2022'!D241+'07-2022'!D241+'08-2022'!D241+'09-2022'!D241+'10-2022'!D241+'11-2022'!D241+'12-2022'!D241</f>
        <v>11852.98</v>
      </c>
      <c r="E241" s="23">
        <f>+'01-2022'!E241+'02-2022'!E241+'03-2022'!E241+'04-2022'!E241+'05-2022'!E241+'06-2022'!E241+'07-2022'!E241+'08-2022'!E241+'09-2022'!E241+'10-2022'!E241+'11-2022'!E241+'12-2022'!E241</f>
        <v>2223.86</v>
      </c>
      <c r="F241" s="23">
        <f>+'01-2022'!F241+'02-2022'!F241+'03-2022'!F241+'04-2022'!F241+'05-2022'!F241+'06-2022'!F241+'07-2022'!F241+'08-2022'!F241+'09-2022'!F241+'10-2022'!F241+'11-2022'!F241+'12-2022'!F241</f>
        <v>9629.119999999999</v>
      </c>
      <c r="G241" s="23">
        <f>+'01-2022'!G241+'02-2022'!G241+'03-2022'!G241+'04-2022'!G241+'05-2022'!G241+'06-2022'!G241+'07-2022'!G241+'08-2022'!G241+'09-2022'!G241+'10-2022'!G241+'11-2022'!G241+'12-2022'!G241</f>
        <v>5569.639999999999</v>
      </c>
      <c r="H241" s="23">
        <f>+'01-2022'!H241+'02-2022'!H241+'03-2022'!H241+'04-2022'!H241+'05-2022'!H241+'06-2022'!H241+'07-2022'!H241+'08-2022'!H241+'09-2022'!H241+'10-2022'!H241+'11-2022'!H241+'12-2022'!H241</f>
        <v>1113.93</v>
      </c>
      <c r="I241" s="23">
        <f>+'01-2022'!I241+'02-2022'!I241+'03-2022'!I241+'04-2022'!I241+'05-2022'!I241+'06-2022'!I241+'07-2022'!I241+'08-2022'!I241+'09-2022'!I241+'10-2022'!I241+'11-2022'!I241+'12-2022'!I241</f>
        <v>44.56</v>
      </c>
      <c r="J241" s="23">
        <f>+'01-2022'!J241+'02-2022'!J241+'03-2022'!J241+'04-2022'!J241+'05-2022'!J241+'06-2022'!J241+'07-2022'!J241+'08-2022'!J241+'09-2022'!J241+'10-2022'!J241+'11-2022'!J241+'12-2022'!J241</f>
        <v>4411.15</v>
      </c>
      <c r="K241" s="23">
        <f>+'01-2022'!K241+'02-2022'!K241+'03-2022'!K241+'04-2022'!K241+'05-2022'!K241+'06-2022'!K241+'07-2022'!K241+'08-2022'!K241+'09-2022'!K241+'10-2022'!K241+'11-2022'!K241+'12-2022'!K241</f>
        <v>675542.88</v>
      </c>
      <c r="L241" s="23">
        <f>+'01-2022'!L241+'02-2022'!L241+'03-2022'!L241+'04-2022'!L241+'05-2022'!L241+'06-2022'!L241+'07-2022'!L241+'08-2022'!L241+'09-2022'!L241+'10-2022'!L241+'11-2022'!L241+'12-2022'!L241</f>
        <v>143339.93</v>
      </c>
      <c r="M241" s="23">
        <f>+'01-2022'!M241+'02-2022'!M241+'03-2022'!M241+'04-2022'!M241+'05-2022'!M241+'06-2022'!M241+'07-2022'!M241+'08-2022'!M241+'09-2022'!M241+'10-2022'!M241+'11-2022'!M241+'12-2022'!M241</f>
        <v>532202.95</v>
      </c>
      <c r="N241" s="31">
        <f t="shared" si="3"/>
        <v>546243.22</v>
      </c>
    </row>
    <row r="242" spans="1:14" ht="12.75">
      <c r="A242" s="9">
        <f>+'01-2022'!A242</f>
        <v>231</v>
      </c>
      <c r="B242" s="22" t="str">
        <f>+'01-2022'!B242</f>
        <v>TEREZOPOLIS DE GOIAS</v>
      </c>
      <c r="C242" s="26">
        <f>+IF(ISERROR(('01-2022'!C242+'02-2022'!C242+'03-2022'!C242+'04-2022'!C242+'05-2022'!C242+'06-2022'!C242+'07-2022'!C242+'08-2022'!C242+'09-2022'!C242+'10-2022'!C242+'11-2022'!C242+'12-2022'!C242)/COUNTA('01-2022'!C242,'02-2022'!C242,'03-2022'!C242,'04-2022'!C242,'05-2022'!C242,'06-2022'!C242,'07-2022'!C242,'08-2022'!C242,'09-2022'!C242,'10-2022'!C242,'11-2022'!C242,'12-2022'!C242)),"",('01-2022'!C242+'02-2022'!C242+'03-2022'!C242+'04-2022'!C242+'05-2022'!C242+'06-2022'!C242+'07-2022'!C242+'08-2022'!C242+'09-2022'!C242+'10-2022'!C242+'11-2022'!C242+'12-2022'!C242)/COUNTA('01-2022'!C242,'02-2022'!C242,'03-2022'!C242,'04-2022'!C242,'05-2022'!C242,'06-2022'!C242,'07-2022'!C242,'08-2022'!C242,'09-2022'!C242,'10-2022'!C242,'11-2022'!C242,'12-2022'!C242))</f>
        <v>0.089710259084594</v>
      </c>
      <c r="D242" s="23">
        <f>+'01-2022'!D242+'02-2022'!D242+'03-2022'!D242+'04-2022'!D242+'05-2022'!D242+'06-2022'!D242+'07-2022'!D242+'08-2022'!D242+'09-2022'!D242+'10-2022'!D242+'11-2022'!D242+'12-2022'!D242</f>
        <v>82423.87</v>
      </c>
      <c r="E242" s="23">
        <f>+'01-2022'!E242+'02-2022'!E242+'03-2022'!E242+'04-2022'!E242+'05-2022'!E242+'06-2022'!E242+'07-2022'!E242+'08-2022'!E242+'09-2022'!E242+'10-2022'!E242+'11-2022'!E242+'12-2022'!E242</f>
        <v>16337.08</v>
      </c>
      <c r="F242" s="23">
        <f>+'01-2022'!F242+'02-2022'!F242+'03-2022'!F242+'04-2022'!F242+'05-2022'!F242+'06-2022'!F242+'07-2022'!F242+'08-2022'!F242+'09-2022'!F242+'10-2022'!F242+'11-2022'!F242+'12-2022'!F242</f>
        <v>66086.79</v>
      </c>
      <c r="G242" s="23">
        <f>+'01-2022'!G242+'02-2022'!G242+'03-2022'!G242+'04-2022'!G242+'05-2022'!G242+'06-2022'!G242+'07-2022'!G242+'08-2022'!G242+'09-2022'!G242+'10-2022'!G242+'11-2022'!G242+'12-2022'!G242</f>
        <v>6179.4400000000005</v>
      </c>
      <c r="H242" s="23">
        <f>+'01-2022'!H242+'02-2022'!H242+'03-2022'!H242+'04-2022'!H242+'05-2022'!H242+'06-2022'!H242+'07-2022'!H242+'08-2022'!H242+'09-2022'!H242+'10-2022'!H242+'11-2022'!H242+'12-2022'!H242</f>
        <v>1235.8899999999999</v>
      </c>
      <c r="I242" s="23">
        <f>+'01-2022'!I242+'02-2022'!I242+'03-2022'!I242+'04-2022'!I242+'05-2022'!I242+'06-2022'!I242+'07-2022'!I242+'08-2022'!I242+'09-2022'!I242+'10-2022'!I242+'11-2022'!I242+'12-2022'!I242</f>
        <v>49.43</v>
      </c>
      <c r="J242" s="23">
        <f>+'01-2022'!J242+'02-2022'!J242+'03-2022'!J242+'04-2022'!J242+'05-2022'!J242+'06-2022'!J242+'07-2022'!J242+'08-2022'!J242+'09-2022'!J242+'10-2022'!J242+'11-2022'!J242+'12-2022'!J242</f>
        <v>4894.12</v>
      </c>
      <c r="K242" s="23">
        <f>+'01-2022'!K242+'02-2022'!K242+'03-2022'!K242+'04-2022'!K242+'05-2022'!K242+'06-2022'!K242+'07-2022'!K242+'08-2022'!K242+'09-2022'!K242+'10-2022'!K242+'11-2022'!K242+'12-2022'!K242</f>
        <v>754292.33</v>
      </c>
      <c r="L242" s="23">
        <f>+'01-2022'!L242+'02-2022'!L242+'03-2022'!L242+'04-2022'!L242+'05-2022'!L242+'06-2022'!L242+'07-2022'!L242+'08-2022'!L242+'09-2022'!L242+'10-2022'!L242+'11-2022'!L242+'12-2022'!L242</f>
        <v>163583.72</v>
      </c>
      <c r="M242" s="23">
        <f>+'01-2022'!M242+'02-2022'!M242+'03-2022'!M242+'04-2022'!M242+'05-2022'!M242+'06-2022'!M242+'07-2022'!M242+'08-2022'!M242+'09-2022'!M242+'10-2022'!M242+'11-2022'!M242+'12-2022'!M242</f>
        <v>590708.61</v>
      </c>
      <c r="N242" s="31">
        <f t="shared" si="3"/>
        <v>661689.52</v>
      </c>
    </row>
    <row r="243" spans="1:14" ht="12.75">
      <c r="A243" s="9">
        <f>+'01-2022'!A243</f>
        <v>232</v>
      </c>
      <c r="B243" s="22" t="str">
        <f>+'01-2022'!B243</f>
        <v>TRES RANCHOS</v>
      </c>
      <c r="C243" s="26">
        <f>+IF(ISERROR(('01-2022'!C243+'02-2022'!C243+'03-2022'!C243+'04-2022'!C243+'05-2022'!C243+'06-2022'!C243+'07-2022'!C243+'08-2022'!C243+'09-2022'!C243+'10-2022'!C243+'11-2022'!C243+'12-2022'!C243)/COUNTA('01-2022'!C243,'02-2022'!C243,'03-2022'!C243,'04-2022'!C243,'05-2022'!C243,'06-2022'!C243,'07-2022'!C243,'08-2022'!C243,'09-2022'!C243,'10-2022'!C243,'11-2022'!C243,'12-2022'!C243)),"",('01-2022'!C243+'02-2022'!C243+'03-2022'!C243+'04-2022'!C243+'05-2022'!C243+'06-2022'!C243+'07-2022'!C243+'08-2022'!C243+'09-2022'!C243+'10-2022'!C243+'11-2022'!C243+'12-2022'!C243)/COUNTA('01-2022'!C243,'02-2022'!C243,'03-2022'!C243,'04-2022'!C243,'05-2022'!C243,'06-2022'!C243,'07-2022'!C243,'08-2022'!C243,'09-2022'!C243,'10-2022'!C243,'11-2022'!C243,'12-2022'!C243))</f>
        <v>0.062743737925507</v>
      </c>
      <c r="D243" s="23">
        <f>+'01-2022'!D243+'02-2022'!D243+'03-2022'!D243+'04-2022'!D243+'05-2022'!D243+'06-2022'!D243+'07-2022'!D243+'08-2022'!D243+'09-2022'!D243+'10-2022'!D243+'11-2022'!D243+'12-2022'!D243</f>
        <v>34632.130000000005</v>
      </c>
      <c r="E243" s="23">
        <f>+'01-2022'!E243+'02-2022'!E243+'03-2022'!E243+'04-2022'!E243+'05-2022'!E243+'06-2022'!E243+'07-2022'!E243+'08-2022'!E243+'09-2022'!E243+'10-2022'!E243+'11-2022'!E243+'12-2022'!E243</f>
        <v>6364.8099999999995</v>
      </c>
      <c r="F243" s="23">
        <f>+'01-2022'!F243+'02-2022'!F243+'03-2022'!F243+'04-2022'!F243+'05-2022'!F243+'06-2022'!F243+'07-2022'!F243+'08-2022'!F243+'09-2022'!F243+'10-2022'!F243+'11-2022'!F243+'12-2022'!F243</f>
        <v>28267.32</v>
      </c>
      <c r="G243" s="23">
        <f>+'01-2022'!G243+'02-2022'!G243+'03-2022'!G243+'04-2022'!G243+'05-2022'!G243+'06-2022'!G243+'07-2022'!G243+'08-2022'!G243+'09-2022'!G243+'10-2022'!G243+'11-2022'!G243+'12-2022'!G243</f>
        <v>4321.91</v>
      </c>
      <c r="H243" s="23">
        <f>+'01-2022'!H243+'02-2022'!H243+'03-2022'!H243+'04-2022'!H243+'05-2022'!H243+'06-2022'!H243+'07-2022'!H243+'08-2022'!H243+'09-2022'!H243+'10-2022'!H243+'11-2022'!H243+'12-2022'!H243</f>
        <v>864.38</v>
      </c>
      <c r="I243" s="23">
        <f>+'01-2022'!I243+'02-2022'!I243+'03-2022'!I243+'04-2022'!I243+'05-2022'!I243+'06-2022'!I243+'07-2022'!I243+'08-2022'!I243+'09-2022'!I243+'10-2022'!I243+'11-2022'!I243+'12-2022'!I243</f>
        <v>34.57</v>
      </c>
      <c r="J243" s="23">
        <f>+'01-2022'!J243+'02-2022'!J243+'03-2022'!J243+'04-2022'!J243+'05-2022'!J243+'06-2022'!J243+'07-2022'!J243+'08-2022'!J243+'09-2022'!J243+'10-2022'!J243+'11-2022'!J243+'12-2022'!J243</f>
        <v>3422.96</v>
      </c>
      <c r="K243" s="23">
        <f>+'01-2022'!K243+'02-2022'!K243+'03-2022'!K243+'04-2022'!K243+'05-2022'!K243+'06-2022'!K243+'07-2022'!K243+'08-2022'!K243+'09-2022'!K243+'10-2022'!K243+'11-2022'!K243+'12-2022'!K243</f>
        <v>524241.62</v>
      </c>
      <c r="L243" s="23">
        <f>+'01-2022'!L243+'02-2022'!L243+'03-2022'!L243+'04-2022'!L243+'05-2022'!L243+'06-2022'!L243+'07-2022'!L243+'08-2022'!L243+'09-2022'!L243+'10-2022'!L243+'11-2022'!L243+'12-2022'!L243</f>
        <v>111260.42000000001</v>
      </c>
      <c r="M243" s="23">
        <f>+'01-2022'!M243+'02-2022'!M243+'03-2022'!M243+'04-2022'!M243+'05-2022'!M243+'06-2022'!M243+'07-2022'!M243+'08-2022'!M243+'09-2022'!M243+'10-2022'!M243+'11-2022'!M243+'12-2022'!M243</f>
        <v>412981.2</v>
      </c>
      <c r="N243" s="31">
        <f t="shared" si="3"/>
        <v>444671.48</v>
      </c>
    </row>
    <row r="244" spans="1:14" ht="12.75">
      <c r="A244" s="9">
        <f>+'01-2022'!A244</f>
        <v>233</v>
      </c>
      <c r="B244" s="22" t="str">
        <f>+'01-2022'!B244</f>
        <v>TRINDADE</v>
      </c>
      <c r="C244" s="26">
        <f>+IF(ISERROR(('01-2022'!C244+'02-2022'!C244+'03-2022'!C244+'04-2022'!C244+'05-2022'!C244+'06-2022'!C244+'07-2022'!C244+'08-2022'!C244+'09-2022'!C244+'10-2022'!C244+'11-2022'!C244+'12-2022'!C244)/COUNTA('01-2022'!C244,'02-2022'!C244,'03-2022'!C244,'04-2022'!C244,'05-2022'!C244,'06-2022'!C244,'07-2022'!C244,'08-2022'!C244,'09-2022'!C244,'10-2022'!C244,'11-2022'!C244,'12-2022'!C244)),"",('01-2022'!C244+'02-2022'!C244+'03-2022'!C244+'04-2022'!C244+'05-2022'!C244+'06-2022'!C244+'07-2022'!C244+'08-2022'!C244+'09-2022'!C244+'10-2022'!C244+'11-2022'!C244+'12-2022'!C244)/COUNTA('01-2022'!C244,'02-2022'!C244,'03-2022'!C244,'04-2022'!C244,'05-2022'!C244,'06-2022'!C244,'07-2022'!C244,'08-2022'!C244,'09-2022'!C244,'10-2022'!C244,'11-2022'!C244,'12-2022'!C244))</f>
        <v>0.821024953069946</v>
      </c>
      <c r="D244" s="23">
        <f>+'01-2022'!D244+'02-2022'!D244+'03-2022'!D244+'04-2022'!D244+'05-2022'!D244+'06-2022'!D244+'07-2022'!D244+'08-2022'!D244+'09-2022'!D244+'10-2022'!D244+'11-2022'!D244+'12-2022'!D244</f>
        <v>1296756.8199999998</v>
      </c>
      <c r="E244" s="23">
        <f>+'01-2022'!E244+'02-2022'!E244+'03-2022'!E244+'04-2022'!E244+'05-2022'!E244+'06-2022'!E244+'07-2022'!E244+'08-2022'!E244+'09-2022'!E244+'10-2022'!E244+'11-2022'!E244+'12-2022'!E244</f>
        <v>249370.3</v>
      </c>
      <c r="F244" s="23">
        <f>+'01-2022'!F244+'02-2022'!F244+'03-2022'!F244+'04-2022'!F244+'05-2022'!F244+'06-2022'!F244+'07-2022'!F244+'08-2022'!F244+'09-2022'!F244+'10-2022'!F244+'11-2022'!F244+'12-2022'!F244</f>
        <v>1047386.52</v>
      </c>
      <c r="G244" s="23">
        <f>+'01-2022'!G244+'02-2022'!G244+'03-2022'!G244+'04-2022'!G244+'05-2022'!G244+'06-2022'!G244+'07-2022'!G244+'08-2022'!G244+'09-2022'!G244+'10-2022'!G244+'11-2022'!G244+'12-2022'!G244</f>
        <v>56554.06</v>
      </c>
      <c r="H244" s="23">
        <f>+'01-2022'!H244+'02-2022'!H244+'03-2022'!H244+'04-2022'!H244+'05-2022'!H244+'06-2022'!H244+'07-2022'!H244+'08-2022'!H244+'09-2022'!H244+'10-2022'!H244+'11-2022'!H244+'12-2022'!H244</f>
        <v>11310.810000000001</v>
      </c>
      <c r="I244" s="23">
        <f>+'01-2022'!I244+'02-2022'!I244+'03-2022'!I244+'04-2022'!I244+'05-2022'!I244+'06-2022'!I244+'07-2022'!I244+'08-2022'!I244+'09-2022'!I244+'10-2022'!I244+'11-2022'!I244+'12-2022'!I244</f>
        <v>452.44</v>
      </c>
      <c r="J244" s="23">
        <f>+'01-2022'!J244+'02-2022'!J244+'03-2022'!J244+'04-2022'!J244+'05-2022'!J244+'06-2022'!J244+'07-2022'!J244+'08-2022'!J244+'09-2022'!J244+'10-2022'!J244+'11-2022'!J244+'12-2022'!J244</f>
        <v>44790.81</v>
      </c>
      <c r="K244" s="23">
        <f>+'01-2022'!K244+'02-2022'!K244+'03-2022'!K244+'04-2022'!K244+'05-2022'!K244+'06-2022'!K244+'07-2022'!K244+'08-2022'!K244+'09-2022'!K244+'10-2022'!K244+'11-2022'!K244+'12-2022'!K244</f>
        <v>6855252.2</v>
      </c>
      <c r="L244" s="23">
        <f>+'01-2022'!L244+'02-2022'!L244+'03-2022'!L244+'04-2022'!L244+'05-2022'!L244+'06-2022'!L244+'07-2022'!L244+'08-2022'!L244+'09-2022'!L244+'10-2022'!L244+'11-2022'!L244+'12-2022'!L244</f>
        <v>1451468.6400000001</v>
      </c>
      <c r="M244" s="23">
        <f>+'01-2022'!M244+'02-2022'!M244+'03-2022'!M244+'04-2022'!M244+'05-2022'!M244+'06-2022'!M244+'07-2022'!M244+'08-2022'!M244+'09-2022'!M244+'10-2022'!M244+'11-2022'!M244+'12-2022'!M244</f>
        <v>5403783.5600000005</v>
      </c>
      <c r="N244" s="31">
        <f t="shared" si="3"/>
        <v>6495960.890000001</v>
      </c>
    </row>
    <row r="245" spans="1:14" ht="12.75">
      <c r="A245" s="9">
        <f>+'01-2022'!A245</f>
        <v>234</v>
      </c>
      <c r="B245" s="22" t="str">
        <f>+'01-2022'!B245</f>
        <v>TROMBAS</v>
      </c>
      <c r="C245" s="26">
        <f>+IF(ISERROR(('01-2022'!C245+'02-2022'!C245+'03-2022'!C245+'04-2022'!C245+'05-2022'!C245+'06-2022'!C245+'07-2022'!C245+'08-2022'!C245+'09-2022'!C245+'10-2022'!C245+'11-2022'!C245+'12-2022'!C245)/COUNTA('01-2022'!C245,'02-2022'!C245,'03-2022'!C245,'04-2022'!C245,'05-2022'!C245,'06-2022'!C245,'07-2022'!C245,'08-2022'!C245,'09-2022'!C245,'10-2022'!C245,'11-2022'!C245,'12-2022'!C245)),"",('01-2022'!C245+'02-2022'!C245+'03-2022'!C245+'04-2022'!C245+'05-2022'!C245+'06-2022'!C245+'07-2022'!C245+'08-2022'!C245+'09-2022'!C245+'10-2022'!C245+'11-2022'!C245+'12-2022'!C245)/COUNTA('01-2022'!C245,'02-2022'!C245,'03-2022'!C245,'04-2022'!C245,'05-2022'!C245,'06-2022'!C245,'07-2022'!C245,'08-2022'!C245,'09-2022'!C245,'10-2022'!C245,'11-2022'!C245,'12-2022'!C245))</f>
        <v>0.103478448223776</v>
      </c>
      <c r="D245" s="23">
        <f>+'01-2022'!D245+'02-2022'!D245+'03-2022'!D245+'04-2022'!D245+'05-2022'!D245+'06-2022'!D245+'07-2022'!D245+'08-2022'!D245+'09-2022'!D245+'10-2022'!D245+'11-2022'!D245+'12-2022'!D245</f>
        <v>18545.33</v>
      </c>
      <c r="E245" s="23">
        <f>+'01-2022'!E245+'02-2022'!E245+'03-2022'!E245+'04-2022'!E245+'05-2022'!E245+'06-2022'!E245+'07-2022'!E245+'08-2022'!E245+'09-2022'!E245+'10-2022'!E245+'11-2022'!E245+'12-2022'!E245</f>
        <v>3266.8900000000003</v>
      </c>
      <c r="F245" s="23">
        <f>+'01-2022'!F245+'02-2022'!F245+'03-2022'!F245+'04-2022'!F245+'05-2022'!F245+'06-2022'!F245+'07-2022'!F245+'08-2022'!F245+'09-2022'!F245+'10-2022'!F245+'11-2022'!F245+'12-2022'!F245</f>
        <v>15278.439999999999</v>
      </c>
      <c r="G245" s="23">
        <f>+'01-2022'!G245+'02-2022'!G245+'03-2022'!G245+'04-2022'!G245+'05-2022'!G245+'06-2022'!G245+'07-2022'!G245+'08-2022'!G245+'09-2022'!G245+'10-2022'!G245+'11-2022'!G245+'12-2022'!G245</f>
        <v>7127.83</v>
      </c>
      <c r="H245" s="23">
        <f>+'01-2022'!H245+'02-2022'!H245+'03-2022'!H245+'04-2022'!H245+'05-2022'!H245+'06-2022'!H245+'07-2022'!H245+'08-2022'!H245+'09-2022'!H245+'10-2022'!H245+'11-2022'!H245+'12-2022'!H245</f>
        <v>1425.5700000000002</v>
      </c>
      <c r="I245" s="23">
        <f>+'01-2022'!I245+'02-2022'!I245+'03-2022'!I245+'04-2022'!I245+'05-2022'!I245+'06-2022'!I245+'07-2022'!I245+'08-2022'!I245+'09-2022'!I245+'10-2022'!I245+'11-2022'!I245+'12-2022'!I245</f>
        <v>57.019999999999996</v>
      </c>
      <c r="J245" s="23">
        <f>+'01-2022'!J245+'02-2022'!J245+'03-2022'!J245+'04-2022'!J245+'05-2022'!J245+'06-2022'!J245+'07-2022'!J245+'08-2022'!J245+'09-2022'!J245+'10-2022'!J245+'11-2022'!J245+'12-2022'!J245</f>
        <v>5645.24</v>
      </c>
      <c r="K245" s="23">
        <f>+'01-2022'!K245+'02-2022'!K245+'03-2022'!K245+'04-2022'!K245+'05-2022'!K245+'06-2022'!K245+'07-2022'!K245+'08-2022'!K245+'09-2022'!K245+'10-2022'!K245+'11-2022'!K245+'12-2022'!K245</f>
        <v>863875.8300000001</v>
      </c>
      <c r="L245" s="23">
        <f>+'01-2022'!L245+'02-2022'!L245+'03-2022'!L245+'04-2022'!L245+'05-2022'!L245+'06-2022'!L245+'07-2022'!L245+'08-2022'!L245+'09-2022'!L245+'10-2022'!L245+'11-2022'!L245+'12-2022'!L245</f>
        <v>182812.79</v>
      </c>
      <c r="M245" s="23">
        <f>+'01-2022'!M245+'02-2022'!M245+'03-2022'!M245+'04-2022'!M245+'05-2022'!M245+'06-2022'!M245+'07-2022'!M245+'08-2022'!M245+'09-2022'!M245+'10-2022'!M245+'11-2022'!M245+'12-2022'!M245</f>
        <v>681063.04</v>
      </c>
      <c r="N245" s="31">
        <f t="shared" si="3"/>
        <v>701986.7200000001</v>
      </c>
    </row>
    <row r="246" spans="1:14" ht="12.75">
      <c r="A246" s="9">
        <f>+'01-2022'!A246</f>
        <v>235</v>
      </c>
      <c r="B246" s="22" t="str">
        <f>+'01-2022'!B246</f>
        <v>TURVANIA</v>
      </c>
      <c r="C246" s="26">
        <f>+IF(ISERROR(('01-2022'!C246+'02-2022'!C246+'03-2022'!C246+'04-2022'!C246+'05-2022'!C246+'06-2022'!C246+'07-2022'!C246+'08-2022'!C246+'09-2022'!C246+'10-2022'!C246+'11-2022'!C246+'12-2022'!C246)/COUNTA('01-2022'!C246,'02-2022'!C246,'03-2022'!C246,'04-2022'!C246,'05-2022'!C246,'06-2022'!C246,'07-2022'!C246,'08-2022'!C246,'09-2022'!C246,'10-2022'!C246,'11-2022'!C246,'12-2022'!C246)),"",('01-2022'!C246+'02-2022'!C246+'03-2022'!C246+'04-2022'!C246+'05-2022'!C246+'06-2022'!C246+'07-2022'!C246+'08-2022'!C246+'09-2022'!C246+'10-2022'!C246+'11-2022'!C246+'12-2022'!C246)/COUNTA('01-2022'!C246,'02-2022'!C246,'03-2022'!C246,'04-2022'!C246,'05-2022'!C246,'06-2022'!C246,'07-2022'!C246,'08-2022'!C246,'09-2022'!C246,'10-2022'!C246,'11-2022'!C246,'12-2022'!C246))</f>
        <v>0.130307284838288</v>
      </c>
      <c r="D246" s="23">
        <f>+'01-2022'!D246+'02-2022'!D246+'03-2022'!D246+'04-2022'!D246+'05-2022'!D246+'06-2022'!D246+'07-2022'!D246+'08-2022'!D246+'09-2022'!D246+'10-2022'!D246+'11-2022'!D246+'12-2022'!D246</f>
        <v>41537.8</v>
      </c>
      <c r="E246" s="23">
        <f>+'01-2022'!E246+'02-2022'!E246+'03-2022'!E246+'04-2022'!E246+'05-2022'!E246+'06-2022'!E246+'07-2022'!E246+'08-2022'!E246+'09-2022'!E246+'10-2022'!E246+'11-2022'!E246+'12-2022'!E246</f>
        <v>6772.1</v>
      </c>
      <c r="F246" s="23">
        <f>+'01-2022'!F246+'02-2022'!F246+'03-2022'!F246+'04-2022'!F246+'05-2022'!F246+'06-2022'!F246+'07-2022'!F246+'08-2022'!F246+'09-2022'!F246+'10-2022'!F246+'11-2022'!F246+'12-2022'!F246</f>
        <v>34765.7</v>
      </c>
      <c r="G246" s="23">
        <f>+'01-2022'!G246+'02-2022'!G246+'03-2022'!G246+'04-2022'!G246+'05-2022'!G246+'06-2022'!G246+'07-2022'!G246+'08-2022'!G246+'09-2022'!G246+'10-2022'!G246+'11-2022'!G246+'12-2022'!G246</f>
        <v>8975.869999999999</v>
      </c>
      <c r="H246" s="23">
        <f>+'01-2022'!H246+'02-2022'!H246+'03-2022'!H246+'04-2022'!H246+'05-2022'!H246+'06-2022'!H246+'07-2022'!H246+'08-2022'!H246+'09-2022'!H246+'10-2022'!H246+'11-2022'!H246+'12-2022'!H246</f>
        <v>1795.18</v>
      </c>
      <c r="I246" s="23">
        <f>+'01-2022'!I246+'02-2022'!I246+'03-2022'!I246+'04-2022'!I246+'05-2022'!I246+'06-2022'!I246+'07-2022'!I246+'08-2022'!I246+'09-2022'!I246+'10-2022'!I246+'11-2022'!I246+'12-2022'!I246</f>
        <v>71.81</v>
      </c>
      <c r="J246" s="23">
        <f>+'01-2022'!J246+'02-2022'!J246+'03-2022'!J246+'04-2022'!J246+'05-2022'!J246+'06-2022'!J246+'07-2022'!J246+'08-2022'!J246+'09-2022'!J246+'10-2022'!J246+'11-2022'!J246+'12-2022'!J246</f>
        <v>7108.88</v>
      </c>
      <c r="K246" s="23">
        <f>+'01-2022'!K246+'02-2022'!K246+'03-2022'!K246+'04-2022'!K246+'05-2022'!K246+'06-2022'!K246+'07-2022'!K246+'08-2022'!K246+'09-2022'!K246+'10-2022'!K246+'11-2022'!K246+'12-2022'!K246</f>
        <v>1087645.22</v>
      </c>
      <c r="L246" s="23">
        <f>+'01-2022'!L246+'02-2022'!L246+'03-2022'!L246+'04-2022'!L246+'05-2022'!L246+'06-2022'!L246+'07-2022'!L246+'08-2022'!L246+'09-2022'!L246+'10-2022'!L246+'11-2022'!L246+'12-2022'!L246</f>
        <v>230013.06</v>
      </c>
      <c r="M246" s="23">
        <f>+'01-2022'!M246+'02-2022'!M246+'03-2022'!M246+'04-2022'!M246+'05-2022'!M246+'06-2022'!M246+'07-2022'!M246+'08-2022'!M246+'09-2022'!M246+'10-2022'!M246+'11-2022'!M246+'12-2022'!M246</f>
        <v>857632.1599999999</v>
      </c>
      <c r="N246" s="31">
        <f t="shared" si="3"/>
        <v>899506.7399999999</v>
      </c>
    </row>
    <row r="247" spans="1:14" ht="12.75">
      <c r="A247" s="9">
        <f>+'01-2022'!A247</f>
        <v>236</v>
      </c>
      <c r="B247" s="22" t="str">
        <f>+'01-2022'!B247</f>
        <v>TURVELANDIA</v>
      </c>
      <c r="C247" s="26">
        <f>+IF(ISERROR(('01-2022'!C247+'02-2022'!C247+'03-2022'!C247+'04-2022'!C247+'05-2022'!C247+'06-2022'!C247+'07-2022'!C247+'08-2022'!C247+'09-2022'!C247+'10-2022'!C247+'11-2022'!C247+'12-2022'!C247)/COUNTA('01-2022'!C247,'02-2022'!C247,'03-2022'!C247,'04-2022'!C247,'05-2022'!C247,'06-2022'!C247,'07-2022'!C247,'08-2022'!C247,'09-2022'!C247,'10-2022'!C247,'11-2022'!C247,'12-2022'!C247)),"",('01-2022'!C247+'02-2022'!C247+'03-2022'!C247+'04-2022'!C247+'05-2022'!C247+'06-2022'!C247+'07-2022'!C247+'08-2022'!C247+'09-2022'!C247+'10-2022'!C247+'11-2022'!C247+'12-2022'!C247)/COUNTA('01-2022'!C247,'02-2022'!C247,'03-2022'!C247,'04-2022'!C247,'05-2022'!C247,'06-2022'!C247,'07-2022'!C247,'08-2022'!C247,'09-2022'!C247,'10-2022'!C247,'11-2022'!C247,'12-2022'!C247))</f>
        <v>0.349718365691465</v>
      </c>
      <c r="D247" s="23">
        <f>+'01-2022'!D247+'02-2022'!D247+'03-2022'!D247+'04-2022'!D247+'05-2022'!D247+'06-2022'!D247+'07-2022'!D247+'08-2022'!D247+'09-2022'!D247+'10-2022'!D247+'11-2022'!D247+'12-2022'!D247</f>
        <v>53317.29</v>
      </c>
      <c r="E247" s="23">
        <f>+'01-2022'!E247+'02-2022'!E247+'03-2022'!E247+'04-2022'!E247+'05-2022'!E247+'06-2022'!E247+'07-2022'!E247+'08-2022'!E247+'09-2022'!E247+'10-2022'!E247+'11-2022'!E247+'12-2022'!E247</f>
        <v>9805.14</v>
      </c>
      <c r="F247" s="23">
        <f>+'01-2022'!F247+'02-2022'!F247+'03-2022'!F247+'04-2022'!F247+'05-2022'!F247+'06-2022'!F247+'07-2022'!F247+'08-2022'!F247+'09-2022'!F247+'10-2022'!F247+'11-2022'!F247+'12-2022'!F247</f>
        <v>43512.149999999994</v>
      </c>
      <c r="G247" s="23">
        <f>+'01-2022'!G247+'02-2022'!G247+'03-2022'!G247+'04-2022'!G247+'05-2022'!G247+'06-2022'!G247+'07-2022'!G247+'08-2022'!G247+'09-2022'!G247+'10-2022'!G247+'11-2022'!G247+'12-2022'!G247</f>
        <v>24089.39</v>
      </c>
      <c r="H247" s="23">
        <f>+'01-2022'!H247+'02-2022'!H247+'03-2022'!H247+'04-2022'!H247+'05-2022'!H247+'06-2022'!H247+'07-2022'!H247+'08-2022'!H247+'09-2022'!H247+'10-2022'!H247+'11-2022'!H247+'12-2022'!H247</f>
        <v>4817.879999999999</v>
      </c>
      <c r="I247" s="23">
        <f>+'01-2022'!I247+'02-2022'!I247+'03-2022'!I247+'04-2022'!I247+'05-2022'!I247+'06-2022'!I247+'07-2022'!I247+'08-2022'!I247+'09-2022'!I247+'10-2022'!I247+'11-2022'!I247+'12-2022'!I247</f>
        <v>192.72</v>
      </c>
      <c r="J247" s="23">
        <f>+'01-2022'!J247+'02-2022'!J247+'03-2022'!J247+'04-2022'!J247+'05-2022'!J247+'06-2022'!J247+'07-2022'!J247+'08-2022'!J247+'09-2022'!J247+'10-2022'!J247+'11-2022'!J247+'12-2022'!J247</f>
        <v>19078.79</v>
      </c>
      <c r="K247" s="23">
        <f>+'01-2022'!K247+'02-2022'!K247+'03-2022'!K247+'04-2022'!K247+'05-2022'!K247+'06-2022'!K247+'07-2022'!K247+'08-2022'!K247+'09-2022'!K247+'10-2022'!K247+'11-2022'!K247+'12-2022'!K247</f>
        <v>2919922.77</v>
      </c>
      <c r="L247" s="23">
        <f>+'01-2022'!L247+'02-2022'!L247+'03-2022'!L247+'04-2022'!L247+'05-2022'!L247+'06-2022'!L247+'07-2022'!L247+'08-2022'!L247+'09-2022'!L247+'10-2022'!L247+'11-2022'!L247+'12-2022'!L247</f>
        <v>618167.38</v>
      </c>
      <c r="M247" s="23">
        <f>+'01-2022'!M247+'02-2022'!M247+'03-2022'!M247+'04-2022'!M247+'05-2022'!M247+'06-2022'!M247+'07-2022'!M247+'08-2022'!M247+'09-2022'!M247+'10-2022'!M247+'11-2022'!M247+'12-2022'!M247</f>
        <v>2301755.39</v>
      </c>
      <c r="N247" s="31">
        <f t="shared" si="3"/>
        <v>2364346.33</v>
      </c>
    </row>
    <row r="248" spans="1:14" ht="12.75">
      <c r="A248" s="9">
        <f>+'01-2022'!A248</f>
        <v>237</v>
      </c>
      <c r="B248" s="22" t="str">
        <f>+'01-2022'!B248</f>
        <v>UIRAPURU</v>
      </c>
      <c r="C248" s="26">
        <f>+IF(ISERROR(('01-2022'!C248+'02-2022'!C248+'03-2022'!C248+'04-2022'!C248+'05-2022'!C248+'06-2022'!C248+'07-2022'!C248+'08-2022'!C248+'09-2022'!C248+'10-2022'!C248+'11-2022'!C248+'12-2022'!C248)/COUNTA('01-2022'!C248,'02-2022'!C248,'03-2022'!C248,'04-2022'!C248,'05-2022'!C248,'06-2022'!C248,'07-2022'!C248,'08-2022'!C248,'09-2022'!C248,'10-2022'!C248,'11-2022'!C248,'12-2022'!C248)),"",('01-2022'!C248+'02-2022'!C248+'03-2022'!C248+'04-2022'!C248+'05-2022'!C248+'06-2022'!C248+'07-2022'!C248+'08-2022'!C248+'09-2022'!C248+'10-2022'!C248+'11-2022'!C248+'12-2022'!C248)/COUNTA('01-2022'!C248,'02-2022'!C248,'03-2022'!C248,'04-2022'!C248,'05-2022'!C248,'06-2022'!C248,'07-2022'!C248,'08-2022'!C248,'09-2022'!C248,'10-2022'!C248,'11-2022'!C248,'12-2022'!C248))</f>
        <v>0.065232395075423</v>
      </c>
      <c r="D248" s="23">
        <f>+'01-2022'!D248+'02-2022'!D248+'03-2022'!D248+'04-2022'!D248+'05-2022'!D248+'06-2022'!D248+'07-2022'!D248+'08-2022'!D248+'09-2022'!D248+'10-2022'!D248+'11-2022'!D248+'12-2022'!D248</f>
        <v>13889.02</v>
      </c>
      <c r="E248" s="23">
        <f>+'01-2022'!E248+'02-2022'!E248+'03-2022'!E248+'04-2022'!E248+'05-2022'!E248+'06-2022'!E248+'07-2022'!E248+'08-2022'!E248+'09-2022'!E248+'10-2022'!E248+'11-2022'!E248+'12-2022'!E248</f>
        <v>3205.66</v>
      </c>
      <c r="F248" s="23">
        <f>+'01-2022'!F248+'02-2022'!F248+'03-2022'!F248+'04-2022'!F248+'05-2022'!F248+'06-2022'!F248+'07-2022'!F248+'08-2022'!F248+'09-2022'!F248+'10-2022'!F248+'11-2022'!F248+'12-2022'!F248</f>
        <v>10683.36</v>
      </c>
      <c r="G248" s="23">
        <f>+'01-2022'!G248+'02-2022'!G248+'03-2022'!G248+'04-2022'!G248+'05-2022'!G248+'06-2022'!G248+'07-2022'!G248+'08-2022'!G248+'09-2022'!G248+'10-2022'!G248+'11-2022'!G248+'12-2022'!G248</f>
        <v>4493.37</v>
      </c>
      <c r="H248" s="23">
        <f>+'01-2022'!H248+'02-2022'!H248+'03-2022'!H248+'04-2022'!H248+'05-2022'!H248+'06-2022'!H248+'07-2022'!H248+'08-2022'!H248+'09-2022'!H248+'10-2022'!H248+'11-2022'!H248+'12-2022'!H248</f>
        <v>898.6800000000001</v>
      </c>
      <c r="I248" s="23">
        <f>+'01-2022'!I248+'02-2022'!I248+'03-2022'!I248+'04-2022'!I248+'05-2022'!I248+'06-2022'!I248+'07-2022'!I248+'08-2022'!I248+'09-2022'!I248+'10-2022'!I248+'11-2022'!I248+'12-2022'!I248</f>
        <v>35.95</v>
      </c>
      <c r="J248" s="23">
        <f>+'01-2022'!J248+'02-2022'!J248+'03-2022'!J248+'04-2022'!J248+'05-2022'!J248+'06-2022'!J248+'07-2022'!J248+'08-2022'!J248+'09-2022'!J248+'10-2022'!J248+'11-2022'!J248+'12-2022'!J248</f>
        <v>3558.74</v>
      </c>
      <c r="K248" s="23">
        <f>+'01-2022'!K248+'02-2022'!K248+'03-2022'!K248+'04-2022'!K248+'05-2022'!K248+'06-2022'!K248+'07-2022'!K248+'08-2022'!K248+'09-2022'!K248+'10-2022'!K248+'11-2022'!K248+'12-2022'!K248</f>
        <v>544235.3</v>
      </c>
      <c r="L248" s="23">
        <f>+'01-2022'!L248+'02-2022'!L248+'03-2022'!L248+'04-2022'!L248+'05-2022'!L248+'06-2022'!L248+'07-2022'!L248+'08-2022'!L248+'09-2022'!L248+'10-2022'!L248+'11-2022'!L248+'12-2022'!L248</f>
        <v>114912.95999999999</v>
      </c>
      <c r="M248" s="23">
        <f>+'01-2022'!M248+'02-2022'!M248+'03-2022'!M248+'04-2022'!M248+'05-2022'!M248+'06-2022'!M248+'07-2022'!M248+'08-2022'!M248+'09-2022'!M248+'10-2022'!M248+'11-2022'!M248+'12-2022'!M248</f>
        <v>429322.33999999997</v>
      </c>
      <c r="N248" s="31">
        <f t="shared" si="3"/>
        <v>443564.43999999994</v>
      </c>
    </row>
    <row r="249" spans="1:14" ht="12.75">
      <c r="A249" s="9">
        <f>+'01-2022'!A249</f>
        <v>238</v>
      </c>
      <c r="B249" s="22" t="str">
        <f>+'01-2022'!B249</f>
        <v>URUACU</v>
      </c>
      <c r="C249" s="26">
        <f>+IF(ISERROR(('01-2022'!C249+'02-2022'!C249+'03-2022'!C249+'04-2022'!C249+'05-2022'!C249+'06-2022'!C249+'07-2022'!C249+'08-2022'!C249+'09-2022'!C249+'10-2022'!C249+'11-2022'!C249+'12-2022'!C249)/COUNTA('01-2022'!C249,'02-2022'!C249,'03-2022'!C249,'04-2022'!C249,'05-2022'!C249,'06-2022'!C249,'07-2022'!C249,'08-2022'!C249,'09-2022'!C249,'10-2022'!C249,'11-2022'!C249,'12-2022'!C249)),"",('01-2022'!C249+'02-2022'!C249+'03-2022'!C249+'04-2022'!C249+'05-2022'!C249+'06-2022'!C249+'07-2022'!C249+'08-2022'!C249+'09-2022'!C249+'10-2022'!C249+'11-2022'!C249+'12-2022'!C249)/COUNTA('01-2022'!C249,'02-2022'!C249,'03-2022'!C249,'04-2022'!C249,'05-2022'!C249,'06-2022'!C249,'07-2022'!C249,'08-2022'!C249,'09-2022'!C249,'10-2022'!C249,'11-2022'!C249,'12-2022'!C249))</f>
        <v>0.346182454741844</v>
      </c>
      <c r="D249" s="23">
        <f>+'01-2022'!D249+'02-2022'!D249+'03-2022'!D249+'04-2022'!D249+'05-2022'!D249+'06-2022'!D249+'07-2022'!D249+'08-2022'!D249+'09-2022'!D249+'10-2022'!D249+'11-2022'!D249+'12-2022'!D249</f>
        <v>692157.79</v>
      </c>
      <c r="E249" s="23">
        <f>+'01-2022'!E249+'02-2022'!E249+'03-2022'!E249+'04-2022'!E249+'05-2022'!E249+'06-2022'!E249+'07-2022'!E249+'08-2022'!E249+'09-2022'!E249+'10-2022'!E249+'11-2022'!E249+'12-2022'!E249</f>
        <v>133902.07</v>
      </c>
      <c r="F249" s="23">
        <f>+'01-2022'!F249+'02-2022'!F249+'03-2022'!F249+'04-2022'!F249+'05-2022'!F249+'06-2022'!F249+'07-2022'!F249+'08-2022'!F249+'09-2022'!F249+'10-2022'!F249+'11-2022'!F249+'12-2022'!F249</f>
        <v>558255.72</v>
      </c>
      <c r="G249" s="23">
        <f>+'01-2022'!G249+'02-2022'!G249+'03-2022'!G249+'04-2022'!G249+'05-2022'!G249+'06-2022'!G249+'07-2022'!G249+'08-2022'!G249+'09-2022'!G249+'10-2022'!G249+'11-2022'!G249+'12-2022'!G249</f>
        <v>23845.82</v>
      </c>
      <c r="H249" s="23">
        <f>+'01-2022'!H249+'02-2022'!H249+'03-2022'!H249+'04-2022'!H249+'05-2022'!H249+'06-2022'!H249+'07-2022'!H249+'08-2022'!H249+'09-2022'!H249+'10-2022'!H249+'11-2022'!H249+'12-2022'!H249</f>
        <v>4769.16</v>
      </c>
      <c r="I249" s="23">
        <f>+'01-2022'!I249+'02-2022'!I249+'03-2022'!I249+'04-2022'!I249+'05-2022'!I249+'06-2022'!I249+'07-2022'!I249+'08-2022'!I249+'09-2022'!I249+'10-2022'!I249+'11-2022'!I249+'12-2022'!I249</f>
        <v>190.76</v>
      </c>
      <c r="J249" s="23">
        <f>+'01-2022'!J249+'02-2022'!J249+'03-2022'!J249+'04-2022'!J249+'05-2022'!J249+'06-2022'!J249+'07-2022'!J249+'08-2022'!J249+'09-2022'!J249+'10-2022'!J249+'11-2022'!J249+'12-2022'!J249</f>
        <v>18885.9</v>
      </c>
      <c r="K249" s="23">
        <f>+'01-2022'!K249+'02-2022'!K249+'03-2022'!K249+'04-2022'!K249+'05-2022'!K249+'06-2022'!K249+'07-2022'!K249+'08-2022'!K249+'09-2022'!K249+'10-2022'!K249+'11-2022'!K249+'12-2022'!K249</f>
        <v>2890461.5300000003</v>
      </c>
      <c r="L249" s="23">
        <f>+'01-2022'!L249+'02-2022'!L249+'03-2022'!L249+'04-2022'!L249+'05-2022'!L249+'06-2022'!L249+'07-2022'!L249+'08-2022'!L249+'09-2022'!L249+'10-2022'!L249+'11-2022'!L249+'12-2022'!L249</f>
        <v>611975.77</v>
      </c>
      <c r="M249" s="23">
        <f>+'01-2022'!M249+'02-2022'!M249+'03-2022'!M249+'04-2022'!M249+'05-2022'!M249+'06-2022'!M249+'07-2022'!M249+'08-2022'!M249+'09-2022'!M249+'10-2022'!M249+'11-2022'!M249+'12-2022'!M249</f>
        <v>2278485.76</v>
      </c>
      <c r="N249" s="31">
        <f t="shared" si="3"/>
        <v>2855627.38</v>
      </c>
    </row>
    <row r="250" spans="1:14" ht="12.75">
      <c r="A250" s="9">
        <f>+'01-2022'!A250</f>
        <v>239</v>
      </c>
      <c r="B250" s="22" t="str">
        <f>+'01-2022'!B250</f>
        <v>URUANA</v>
      </c>
      <c r="C250" s="26">
        <f>+IF(ISERROR(('01-2022'!C250+'02-2022'!C250+'03-2022'!C250+'04-2022'!C250+'05-2022'!C250+'06-2022'!C250+'07-2022'!C250+'08-2022'!C250+'09-2022'!C250+'10-2022'!C250+'11-2022'!C250+'12-2022'!C250)/COUNTA('01-2022'!C250,'02-2022'!C250,'03-2022'!C250,'04-2022'!C250,'05-2022'!C250,'06-2022'!C250,'07-2022'!C250,'08-2022'!C250,'09-2022'!C250,'10-2022'!C250,'11-2022'!C250,'12-2022'!C250)),"",('01-2022'!C250+'02-2022'!C250+'03-2022'!C250+'04-2022'!C250+'05-2022'!C250+'06-2022'!C250+'07-2022'!C250+'08-2022'!C250+'09-2022'!C250+'10-2022'!C250+'11-2022'!C250+'12-2022'!C250)/COUNTA('01-2022'!C250,'02-2022'!C250,'03-2022'!C250,'04-2022'!C250,'05-2022'!C250,'06-2022'!C250,'07-2022'!C250,'08-2022'!C250,'09-2022'!C250,'10-2022'!C250,'11-2022'!C250,'12-2022'!C250))</f>
        <v>0.21963333267409</v>
      </c>
      <c r="D250" s="23">
        <f>+'01-2022'!D250+'02-2022'!D250+'03-2022'!D250+'04-2022'!D250+'05-2022'!D250+'06-2022'!D250+'07-2022'!D250+'08-2022'!D250+'09-2022'!D250+'10-2022'!D250+'11-2022'!D250+'12-2022'!D250</f>
        <v>119016.94</v>
      </c>
      <c r="E250" s="23">
        <f>+'01-2022'!E250+'02-2022'!E250+'03-2022'!E250+'04-2022'!E250+'05-2022'!E250+'06-2022'!E250+'07-2022'!E250+'08-2022'!E250+'09-2022'!E250+'10-2022'!E250+'11-2022'!E250+'12-2022'!E250</f>
        <v>22988.5</v>
      </c>
      <c r="F250" s="23">
        <f>+'01-2022'!F250+'02-2022'!F250+'03-2022'!F250+'04-2022'!F250+'05-2022'!F250+'06-2022'!F250+'07-2022'!F250+'08-2022'!F250+'09-2022'!F250+'10-2022'!F250+'11-2022'!F250+'12-2022'!F250</f>
        <v>96028.44</v>
      </c>
      <c r="G250" s="23">
        <f>+'01-2022'!G250+'02-2022'!G250+'03-2022'!G250+'04-2022'!G250+'05-2022'!G250+'06-2022'!G250+'07-2022'!G250+'08-2022'!G250+'09-2022'!G250+'10-2022'!G250+'11-2022'!G250+'12-2022'!G250</f>
        <v>15128.83</v>
      </c>
      <c r="H250" s="23">
        <f>+'01-2022'!H250+'02-2022'!H250+'03-2022'!H250+'04-2022'!H250+'05-2022'!H250+'06-2022'!H250+'07-2022'!H250+'08-2022'!H250+'09-2022'!H250+'10-2022'!H250+'11-2022'!H250+'12-2022'!H250</f>
        <v>3025.77</v>
      </c>
      <c r="I250" s="23">
        <f>+'01-2022'!I250+'02-2022'!I250+'03-2022'!I250+'04-2022'!I250+'05-2022'!I250+'06-2022'!I250+'07-2022'!I250+'08-2022'!I250+'09-2022'!I250+'10-2022'!I250+'11-2022'!I250+'12-2022'!I250</f>
        <v>121.03</v>
      </c>
      <c r="J250" s="23">
        <f>+'01-2022'!J250+'02-2022'!J250+'03-2022'!J250+'04-2022'!J250+'05-2022'!J250+'06-2022'!J250+'07-2022'!J250+'08-2022'!J250+'09-2022'!J250+'10-2022'!J250+'11-2022'!J250+'12-2022'!J250</f>
        <v>11982.029999999999</v>
      </c>
      <c r="K250" s="23">
        <f>+'01-2022'!K250+'02-2022'!K250+'03-2022'!K250+'04-2022'!K250+'05-2022'!K250+'06-2022'!K250+'07-2022'!K250+'08-2022'!K250+'09-2022'!K250+'10-2022'!K250+'11-2022'!K250+'12-2022'!K250</f>
        <v>1826103.09</v>
      </c>
      <c r="L250" s="23">
        <f>+'01-2022'!L250+'02-2022'!L250+'03-2022'!L250+'04-2022'!L250+'05-2022'!L250+'06-2022'!L250+'07-2022'!L250+'08-2022'!L250+'09-2022'!L250+'10-2022'!L250+'11-2022'!L250+'12-2022'!L250</f>
        <v>380911.94</v>
      </c>
      <c r="M250" s="23">
        <f>+'01-2022'!M250+'02-2022'!M250+'03-2022'!M250+'04-2022'!M250+'05-2022'!M250+'06-2022'!M250+'07-2022'!M250+'08-2022'!M250+'09-2022'!M250+'10-2022'!M250+'11-2022'!M250+'12-2022'!M250</f>
        <v>1445191.15</v>
      </c>
      <c r="N250" s="31">
        <f t="shared" si="3"/>
        <v>1553201.6199999999</v>
      </c>
    </row>
    <row r="251" spans="1:14" ht="12.75">
      <c r="A251" s="9">
        <f>+'01-2022'!A251</f>
        <v>240</v>
      </c>
      <c r="B251" s="22" t="str">
        <f>+'01-2022'!B251</f>
        <v>URUTAI</v>
      </c>
      <c r="C251" s="26">
        <f>+IF(ISERROR(('01-2022'!C251+'02-2022'!C251+'03-2022'!C251+'04-2022'!C251+'05-2022'!C251+'06-2022'!C251+'07-2022'!C251+'08-2022'!C251+'09-2022'!C251+'10-2022'!C251+'11-2022'!C251+'12-2022'!C251)/COUNTA('01-2022'!C251,'02-2022'!C251,'03-2022'!C251,'04-2022'!C251,'05-2022'!C251,'06-2022'!C251,'07-2022'!C251,'08-2022'!C251,'09-2022'!C251,'10-2022'!C251,'11-2022'!C251,'12-2022'!C251)),"",('01-2022'!C251+'02-2022'!C251+'03-2022'!C251+'04-2022'!C251+'05-2022'!C251+'06-2022'!C251+'07-2022'!C251+'08-2022'!C251+'09-2022'!C251+'10-2022'!C251+'11-2022'!C251+'12-2022'!C251)/COUNTA('01-2022'!C251,'02-2022'!C251,'03-2022'!C251,'04-2022'!C251,'05-2022'!C251,'06-2022'!C251,'07-2022'!C251,'08-2022'!C251,'09-2022'!C251,'10-2022'!C251,'11-2022'!C251,'12-2022'!C251))</f>
        <v>0.094963822277806</v>
      </c>
      <c r="D251" s="23">
        <f>+'01-2022'!D251+'02-2022'!D251+'03-2022'!D251+'04-2022'!D251+'05-2022'!D251+'06-2022'!D251+'07-2022'!D251+'08-2022'!D251+'09-2022'!D251+'10-2022'!D251+'11-2022'!D251+'12-2022'!D251</f>
        <v>37672.1</v>
      </c>
      <c r="E251" s="23">
        <f>+'01-2022'!E251+'02-2022'!E251+'03-2022'!E251+'04-2022'!E251+'05-2022'!E251+'06-2022'!E251+'07-2022'!E251+'08-2022'!E251+'09-2022'!E251+'10-2022'!E251+'11-2022'!E251+'12-2022'!E251</f>
        <v>7328.1</v>
      </c>
      <c r="F251" s="23">
        <f>+'01-2022'!F251+'02-2022'!F251+'03-2022'!F251+'04-2022'!F251+'05-2022'!F251+'06-2022'!F251+'07-2022'!F251+'08-2022'!F251+'09-2022'!F251+'10-2022'!F251+'11-2022'!F251+'12-2022'!F251</f>
        <v>30344</v>
      </c>
      <c r="G251" s="23">
        <f>+'01-2022'!G251+'02-2022'!G251+'03-2022'!G251+'04-2022'!G251+'05-2022'!G251+'06-2022'!G251+'07-2022'!G251+'08-2022'!G251+'09-2022'!G251+'10-2022'!G251+'11-2022'!G251+'12-2022'!G251</f>
        <v>6541.3099999999995</v>
      </c>
      <c r="H251" s="23">
        <f>+'01-2022'!H251+'02-2022'!H251+'03-2022'!H251+'04-2022'!H251+'05-2022'!H251+'06-2022'!H251+'07-2022'!H251+'08-2022'!H251+'09-2022'!H251+'10-2022'!H251+'11-2022'!H251+'12-2022'!H251</f>
        <v>1308.26</v>
      </c>
      <c r="I251" s="23">
        <f>+'01-2022'!I251+'02-2022'!I251+'03-2022'!I251+'04-2022'!I251+'05-2022'!I251+'06-2022'!I251+'07-2022'!I251+'08-2022'!I251+'09-2022'!I251+'10-2022'!I251+'11-2022'!I251+'12-2022'!I251</f>
        <v>52.33</v>
      </c>
      <c r="J251" s="23">
        <f>+'01-2022'!J251+'02-2022'!J251+'03-2022'!J251+'04-2022'!J251+'05-2022'!J251+'06-2022'!J251+'07-2022'!J251+'08-2022'!J251+'09-2022'!J251+'10-2022'!J251+'11-2022'!J251+'12-2022'!J251</f>
        <v>5180.719999999999</v>
      </c>
      <c r="K251" s="23">
        <f>+'01-2022'!K251+'02-2022'!K251+'03-2022'!K251+'04-2022'!K251+'05-2022'!K251+'06-2022'!K251+'07-2022'!K251+'08-2022'!K251+'09-2022'!K251+'10-2022'!K251+'11-2022'!K251+'12-2022'!K251</f>
        <v>797613.73</v>
      </c>
      <c r="L251" s="23">
        <f>+'01-2022'!L251+'02-2022'!L251+'03-2022'!L251+'04-2022'!L251+'05-2022'!L251+'06-2022'!L251+'07-2022'!L251+'08-2022'!L251+'09-2022'!L251+'10-2022'!L251+'11-2022'!L251+'12-2022'!L251</f>
        <v>172354.22999999998</v>
      </c>
      <c r="M251" s="23">
        <f>+'01-2022'!M251+'02-2022'!M251+'03-2022'!M251+'04-2022'!M251+'05-2022'!M251+'06-2022'!M251+'07-2022'!M251+'08-2022'!M251+'09-2022'!M251+'10-2022'!M251+'11-2022'!M251+'12-2022'!M251</f>
        <v>625259.5</v>
      </c>
      <c r="N251" s="31">
        <f t="shared" si="3"/>
        <v>660784.22</v>
      </c>
    </row>
    <row r="252" spans="1:14" ht="12.75">
      <c r="A252" s="9">
        <f>+'01-2022'!A252</f>
        <v>241</v>
      </c>
      <c r="B252" s="22" t="str">
        <f>+'01-2022'!B252</f>
        <v>VALPARAISO DE GOIAS</v>
      </c>
      <c r="C252" s="26">
        <f>+IF(ISERROR(('01-2022'!C252+'02-2022'!C252+'03-2022'!C252+'04-2022'!C252+'05-2022'!C252+'06-2022'!C252+'07-2022'!C252+'08-2022'!C252+'09-2022'!C252+'10-2022'!C252+'11-2022'!C252+'12-2022'!C252)/COUNTA('01-2022'!C252,'02-2022'!C252,'03-2022'!C252,'04-2022'!C252,'05-2022'!C252,'06-2022'!C252,'07-2022'!C252,'08-2022'!C252,'09-2022'!C252,'10-2022'!C252,'11-2022'!C252,'12-2022'!C252)),"",('01-2022'!C252+'02-2022'!C252+'03-2022'!C252+'04-2022'!C252+'05-2022'!C252+'06-2022'!C252+'07-2022'!C252+'08-2022'!C252+'09-2022'!C252+'10-2022'!C252+'11-2022'!C252+'12-2022'!C252)/COUNTA('01-2022'!C252,'02-2022'!C252,'03-2022'!C252,'04-2022'!C252,'05-2022'!C252,'06-2022'!C252,'07-2022'!C252,'08-2022'!C252,'09-2022'!C252,'10-2022'!C252,'11-2022'!C252,'12-2022'!C252))</f>
        <v>0.436008793252937</v>
      </c>
      <c r="D252" s="23">
        <f>+'01-2022'!D252+'02-2022'!D252+'03-2022'!D252+'04-2022'!D252+'05-2022'!D252+'06-2022'!D252+'07-2022'!D252+'08-2022'!D252+'09-2022'!D252+'10-2022'!D252+'11-2022'!D252+'12-2022'!D252</f>
        <v>1009900.6</v>
      </c>
      <c r="E252" s="23">
        <f>+'01-2022'!E252+'02-2022'!E252+'03-2022'!E252+'04-2022'!E252+'05-2022'!E252+'06-2022'!E252+'07-2022'!E252+'08-2022'!E252+'09-2022'!E252+'10-2022'!E252+'11-2022'!E252+'12-2022'!E252</f>
        <v>191303.81</v>
      </c>
      <c r="F252" s="23">
        <f>+'01-2022'!F252+'02-2022'!F252+'03-2022'!F252+'04-2022'!F252+'05-2022'!F252+'06-2022'!F252+'07-2022'!F252+'08-2022'!F252+'09-2022'!F252+'10-2022'!F252+'11-2022'!F252+'12-2022'!F252</f>
        <v>818596.79</v>
      </c>
      <c r="G252" s="23">
        <f>+'01-2022'!G252+'02-2022'!G252+'03-2022'!G252+'04-2022'!G252+'05-2022'!G252+'06-2022'!G252+'07-2022'!G252+'08-2022'!G252+'09-2022'!G252+'10-2022'!G252+'11-2022'!G252+'12-2022'!G252</f>
        <v>30033.27</v>
      </c>
      <c r="H252" s="23">
        <f>+'01-2022'!H252+'02-2022'!H252+'03-2022'!H252+'04-2022'!H252+'05-2022'!H252+'06-2022'!H252+'07-2022'!H252+'08-2022'!H252+'09-2022'!H252+'10-2022'!H252+'11-2022'!H252+'12-2022'!H252</f>
        <v>6006.66</v>
      </c>
      <c r="I252" s="23">
        <f>+'01-2022'!I252+'02-2022'!I252+'03-2022'!I252+'04-2022'!I252+'05-2022'!I252+'06-2022'!I252+'07-2022'!I252+'08-2022'!I252+'09-2022'!I252+'10-2022'!I252+'11-2022'!I252+'12-2022'!I252</f>
        <v>240.26</v>
      </c>
      <c r="J252" s="23">
        <f>+'01-2022'!J252+'02-2022'!J252+'03-2022'!J252+'04-2022'!J252+'05-2022'!J252+'06-2022'!J252+'07-2022'!J252+'08-2022'!J252+'09-2022'!J252+'10-2022'!J252+'11-2022'!J252+'12-2022'!J252</f>
        <v>23786.35</v>
      </c>
      <c r="K252" s="23">
        <f>+'01-2022'!K252+'02-2022'!K252+'03-2022'!K252+'04-2022'!K252+'05-2022'!K252+'06-2022'!K252+'07-2022'!K252+'08-2022'!K252+'09-2022'!K252+'10-2022'!K252+'11-2022'!K252+'12-2022'!K252</f>
        <v>3641380.7800000003</v>
      </c>
      <c r="L252" s="23">
        <f>+'01-2022'!L252+'02-2022'!L252+'03-2022'!L252+'04-2022'!L252+'05-2022'!L252+'06-2022'!L252+'07-2022'!L252+'08-2022'!L252+'09-2022'!L252+'10-2022'!L252+'11-2022'!L252+'12-2022'!L252</f>
        <v>771635.79</v>
      </c>
      <c r="M252" s="23">
        <f>+'01-2022'!M252+'02-2022'!M252+'03-2022'!M252+'04-2022'!M252+'05-2022'!M252+'06-2022'!M252+'07-2022'!M252+'08-2022'!M252+'09-2022'!M252+'10-2022'!M252+'11-2022'!M252+'12-2022'!M252</f>
        <v>2869744.99</v>
      </c>
      <c r="N252" s="31">
        <f t="shared" si="3"/>
        <v>3712128.1300000004</v>
      </c>
    </row>
    <row r="253" spans="1:14" ht="12.75">
      <c r="A253" s="9">
        <f>+'01-2022'!A253</f>
        <v>242</v>
      </c>
      <c r="B253" s="22" t="str">
        <f>+'01-2022'!B253</f>
        <v>VARJAO</v>
      </c>
      <c r="C253" s="26">
        <f>+IF(ISERROR(('01-2022'!C253+'02-2022'!C253+'03-2022'!C253+'04-2022'!C253+'05-2022'!C253+'06-2022'!C253+'07-2022'!C253+'08-2022'!C253+'09-2022'!C253+'10-2022'!C253+'11-2022'!C253+'12-2022'!C253)/COUNTA('01-2022'!C253,'02-2022'!C253,'03-2022'!C253,'04-2022'!C253,'05-2022'!C253,'06-2022'!C253,'07-2022'!C253,'08-2022'!C253,'09-2022'!C253,'10-2022'!C253,'11-2022'!C253,'12-2022'!C253)),"",('01-2022'!C253+'02-2022'!C253+'03-2022'!C253+'04-2022'!C253+'05-2022'!C253+'06-2022'!C253+'07-2022'!C253+'08-2022'!C253+'09-2022'!C253+'10-2022'!C253+'11-2022'!C253+'12-2022'!C253)/COUNTA('01-2022'!C253,'02-2022'!C253,'03-2022'!C253,'04-2022'!C253,'05-2022'!C253,'06-2022'!C253,'07-2022'!C253,'08-2022'!C253,'09-2022'!C253,'10-2022'!C253,'11-2022'!C253,'12-2022'!C253))</f>
        <v>0.072719802173063</v>
      </c>
      <c r="D253" s="23">
        <f>+'01-2022'!D253+'02-2022'!D253+'03-2022'!D253+'04-2022'!D253+'05-2022'!D253+'06-2022'!D253+'07-2022'!D253+'08-2022'!D253+'09-2022'!D253+'10-2022'!D253+'11-2022'!D253+'12-2022'!D253</f>
        <v>26809.989999999998</v>
      </c>
      <c r="E253" s="23">
        <f>+'01-2022'!E253+'02-2022'!E253+'03-2022'!E253+'04-2022'!E253+'05-2022'!E253+'06-2022'!E253+'07-2022'!E253+'08-2022'!E253+'09-2022'!E253+'10-2022'!E253+'11-2022'!E253+'12-2022'!E253</f>
        <v>4682.37</v>
      </c>
      <c r="F253" s="23">
        <f>+'01-2022'!F253+'02-2022'!F253+'03-2022'!F253+'04-2022'!F253+'05-2022'!F253+'06-2022'!F253+'07-2022'!F253+'08-2022'!F253+'09-2022'!F253+'10-2022'!F253+'11-2022'!F253+'12-2022'!F253</f>
        <v>22127.620000000003</v>
      </c>
      <c r="G253" s="23">
        <f>+'01-2022'!G253+'02-2022'!G253+'03-2022'!G253+'04-2022'!G253+'05-2022'!G253+'06-2022'!G253+'07-2022'!G253+'08-2022'!G253+'09-2022'!G253+'10-2022'!G253+'11-2022'!G253+'12-2022'!G253</f>
        <v>5009.110000000001</v>
      </c>
      <c r="H253" s="23">
        <f>+'01-2022'!H253+'02-2022'!H253+'03-2022'!H253+'04-2022'!H253+'05-2022'!H253+'06-2022'!H253+'07-2022'!H253+'08-2022'!H253+'09-2022'!H253+'10-2022'!H253+'11-2022'!H253+'12-2022'!H253</f>
        <v>1001.83</v>
      </c>
      <c r="I253" s="23">
        <f>+'01-2022'!I253+'02-2022'!I253+'03-2022'!I253+'04-2022'!I253+'05-2022'!I253+'06-2022'!I253+'07-2022'!I253+'08-2022'!I253+'09-2022'!I253+'10-2022'!I253+'11-2022'!I253+'12-2022'!I253</f>
        <v>40.07</v>
      </c>
      <c r="J253" s="23">
        <f>+'01-2022'!J253+'02-2022'!J253+'03-2022'!J253+'04-2022'!J253+'05-2022'!J253+'06-2022'!J253+'07-2022'!J253+'08-2022'!J253+'09-2022'!J253+'10-2022'!J253+'11-2022'!J253+'12-2022'!J253</f>
        <v>3967.21</v>
      </c>
      <c r="K253" s="23">
        <f>+'01-2022'!K253+'02-2022'!K253+'03-2022'!K253+'04-2022'!K253+'05-2022'!K253+'06-2022'!K253+'07-2022'!K253+'08-2022'!K253+'09-2022'!K253+'10-2022'!K253+'11-2022'!K253+'12-2022'!K253</f>
        <v>606517.47</v>
      </c>
      <c r="L253" s="23">
        <f>+'01-2022'!L253+'02-2022'!L253+'03-2022'!L253+'04-2022'!L253+'05-2022'!L253+'06-2022'!L253+'07-2022'!L253+'08-2022'!L253+'09-2022'!L253+'10-2022'!L253+'11-2022'!L253+'12-2022'!L253</f>
        <v>127926.48</v>
      </c>
      <c r="M253" s="23">
        <f>+'01-2022'!M253+'02-2022'!M253+'03-2022'!M253+'04-2022'!M253+'05-2022'!M253+'06-2022'!M253+'07-2022'!M253+'08-2022'!M253+'09-2022'!M253+'10-2022'!M253+'11-2022'!M253+'12-2022'!M253</f>
        <v>478590.99</v>
      </c>
      <c r="N253" s="31">
        <f t="shared" si="3"/>
        <v>504685.82</v>
      </c>
    </row>
    <row r="254" spans="1:14" ht="12.75">
      <c r="A254" s="9">
        <f>+'01-2022'!A254</f>
        <v>243</v>
      </c>
      <c r="B254" s="22" t="str">
        <f>+'01-2022'!B254</f>
        <v>VIANOPOLIS</v>
      </c>
      <c r="C254" s="26">
        <f>+IF(ISERROR(('01-2022'!C254+'02-2022'!C254+'03-2022'!C254+'04-2022'!C254+'05-2022'!C254+'06-2022'!C254+'07-2022'!C254+'08-2022'!C254+'09-2022'!C254+'10-2022'!C254+'11-2022'!C254+'12-2022'!C254)/COUNTA('01-2022'!C254,'02-2022'!C254,'03-2022'!C254,'04-2022'!C254,'05-2022'!C254,'06-2022'!C254,'07-2022'!C254,'08-2022'!C254,'09-2022'!C254,'10-2022'!C254,'11-2022'!C254,'12-2022'!C254)),"",('01-2022'!C254+'02-2022'!C254+'03-2022'!C254+'04-2022'!C254+'05-2022'!C254+'06-2022'!C254+'07-2022'!C254+'08-2022'!C254+'09-2022'!C254+'10-2022'!C254+'11-2022'!C254+'12-2022'!C254)/COUNTA('01-2022'!C254,'02-2022'!C254,'03-2022'!C254,'04-2022'!C254,'05-2022'!C254,'06-2022'!C254,'07-2022'!C254,'08-2022'!C254,'09-2022'!C254,'10-2022'!C254,'11-2022'!C254,'12-2022'!C254))</f>
        <v>0.295486768396662</v>
      </c>
      <c r="D254" s="23">
        <f>+'01-2022'!D254+'02-2022'!D254+'03-2022'!D254+'04-2022'!D254+'05-2022'!D254+'06-2022'!D254+'07-2022'!D254+'08-2022'!D254+'09-2022'!D254+'10-2022'!D254+'11-2022'!D254+'12-2022'!D254</f>
        <v>212764.15000000002</v>
      </c>
      <c r="E254" s="23">
        <f>+'01-2022'!E254+'02-2022'!E254+'03-2022'!E254+'04-2022'!E254+'05-2022'!E254+'06-2022'!E254+'07-2022'!E254+'08-2022'!E254+'09-2022'!E254+'10-2022'!E254+'11-2022'!E254+'12-2022'!E254</f>
        <v>42894.770000000004</v>
      </c>
      <c r="F254" s="23">
        <f>+'01-2022'!F254+'02-2022'!F254+'03-2022'!F254+'04-2022'!F254+'05-2022'!F254+'06-2022'!F254+'07-2022'!F254+'08-2022'!F254+'09-2022'!F254+'10-2022'!F254+'11-2022'!F254+'12-2022'!F254</f>
        <v>169869.38</v>
      </c>
      <c r="G254" s="23">
        <f>+'01-2022'!G254+'02-2022'!G254+'03-2022'!G254+'04-2022'!G254+'05-2022'!G254+'06-2022'!G254+'07-2022'!G254+'08-2022'!G254+'09-2022'!G254+'10-2022'!G254+'11-2022'!G254+'12-2022'!G254</f>
        <v>20353.79</v>
      </c>
      <c r="H254" s="23">
        <f>+'01-2022'!H254+'02-2022'!H254+'03-2022'!H254+'04-2022'!H254+'05-2022'!H254+'06-2022'!H254+'07-2022'!H254+'08-2022'!H254+'09-2022'!H254+'10-2022'!H254+'11-2022'!H254+'12-2022'!H254</f>
        <v>4070.76</v>
      </c>
      <c r="I254" s="23">
        <f>+'01-2022'!I254+'02-2022'!I254+'03-2022'!I254+'04-2022'!I254+'05-2022'!I254+'06-2022'!I254+'07-2022'!I254+'08-2022'!I254+'09-2022'!I254+'10-2022'!I254+'11-2022'!I254+'12-2022'!I254</f>
        <v>162.82999999999998</v>
      </c>
      <c r="J254" s="23">
        <f>+'01-2022'!J254+'02-2022'!J254+'03-2022'!J254+'04-2022'!J254+'05-2022'!J254+'06-2022'!J254+'07-2022'!J254+'08-2022'!J254+'09-2022'!J254+'10-2022'!J254+'11-2022'!J254+'12-2022'!J254</f>
        <v>16120.2</v>
      </c>
      <c r="K254" s="23">
        <f>+'01-2022'!K254+'02-2022'!K254+'03-2022'!K254+'04-2022'!K254+'05-2022'!K254+'06-2022'!K254+'07-2022'!K254+'08-2022'!K254+'09-2022'!K254+'10-2022'!K254+'11-2022'!K254+'12-2022'!K254</f>
        <v>2462211.86</v>
      </c>
      <c r="L254" s="23">
        <f>+'01-2022'!L254+'02-2022'!L254+'03-2022'!L254+'04-2022'!L254+'05-2022'!L254+'06-2022'!L254+'07-2022'!L254+'08-2022'!L254+'09-2022'!L254+'10-2022'!L254+'11-2022'!L254+'12-2022'!L254</f>
        <v>517636.5</v>
      </c>
      <c r="M254" s="23">
        <f>+'01-2022'!M254+'02-2022'!M254+'03-2022'!M254+'04-2022'!M254+'05-2022'!M254+'06-2022'!M254+'07-2022'!M254+'08-2022'!M254+'09-2022'!M254+'10-2022'!M254+'11-2022'!M254+'12-2022'!M254</f>
        <v>1944575.3599999999</v>
      </c>
      <c r="N254" s="31">
        <f t="shared" si="3"/>
        <v>2130564.94</v>
      </c>
    </row>
    <row r="255" spans="1:14" ht="12.75">
      <c r="A255" s="9">
        <f>+'01-2022'!A255</f>
        <v>244</v>
      </c>
      <c r="B255" s="22" t="str">
        <f>+'01-2022'!B255</f>
        <v>VICENTINOPOLIS</v>
      </c>
      <c r="C255" s="26">
        <f>+IF(ISERROR(('01-2022'!C255+'02-2022'!C255+'03-2022'!C255+'04-2022'!C255+'05-2022'!C255+'06-2022'!C255+'07-2022'!C255+'08-2022'!C255+'09-2022'!C255+'10-2022'!C255+'11-2022'!C255+'12-2022'!C255)/COUNTA('01-2022'!C255,'02-2022'!C255,'03-2022'!C255,'04-2022'!C255,'05-2022'!C255,'06-2022'!C255,'07-2022'!C255,'08-2022'!C255,'09-2022'!C255,'10-2022'!C255,'11-2022'!C255,'12-2022'!C255)),"",('01-2022'!C255+'02-2022'!C255+'03-2022'!C255+'04-2022'!C255+'05-2022'!C255+'06-2022'!C255+'07-2022'!C255+'08-2022'!C255+'09-2022'!C255+'10-2022'!C255+'11-2022'!C255+'12-2022'!C255)/COUNTA('01-2022'!C255,'02-2022'!C255,'03-2022'!C255,'04-2022'!C255,'05-2022'!C255,'06-2022'!C255,'07-2022'!C255,'08-2022'!C255,'09-2022'!C255,'10-2022'!C255,'11-2022'!C255,'12-2022'!C255))</f>
        <v>0.300074855288959</v>
      </c>
      <c r="D255" s="23">
        <f>+'01-2022'!D255+'02-2022'!D255+'03-2022'!D255+'04-2022'!D255+'05-2022'!D255+'06-2022'!D255+'07-2022'!D255+'08-2022'!D255+'09-2022'!D255+'10-2022'!D255+'11-2022'!D255+'12-2022'!D255</f>
        <v>128697.03</v>
      </c>
      <c r="E255" s="23">
        <f>+'01-2022'!E255+'02-2022'!E255+'03-2022'!E255+'04-2022'!E255+'05-2022'!E255+'06-2022'!E255+'07-2022'!E255+'08-2022'!E255+'09-2022'!E255+'10-2022'!E255+'11-2022'!E255+'12-2022'!E255</f>
        <v>25940.989999999998</v>
      </c>
      <c r="F255" s="23">
        <f>+'01-2022'!F255+'02-2022'!F255+'03-2022'!F255+'04-2022'!F255+'05-2022'!F255+'06-2022'!F255+'07-2022'!F255+'08-2022'!F255+'09-2022'!F255+'10-2022'!F255+'11-2022'!F255+'12-2022'!F255</f>
        <v>102756.04000000001</v>
      </c>
      <c r="G255" s="23">
        <f>+'01-2022'!G255+'02-2022'!G255+'03-2022'!G255+'04-2022'!G255+'05-2022'!G255+'06-2022'!G255+'07-2022'!G255+'08-2022'!G255+'09-2022'!G255+'10-2022'!G255+'11-2022'!G255+'12-2022'!G255</f>
        <v>20669.83</v>
      </c>
      <c r="H255" s="23">
        <f>+'01-2022'!H255+'02-2022'!H255+'03-2022'!H255+'04-2022'!H255+'05-2022'!H255+'06-2022'!H255+'07-2022'!H255+'08-2022'!H255+'09-2022'!H255+'10-2022'!H255+'11-2022'!H255+'12-2022'!H255</f>
        <v>4133.97</v>
      </c>
      <c r="I255" s="23">
        <f>+'01-2022'!I255+'02-2022'!I255+'03-2022'!I255+'04-2022'!I255+'05-2022'!I255+'06-2022'!I255+'07-2022'!I255+'08-2022'!I255+'09-2022'!I255+'10-2022'!I255+'11-2022'!I255+'12-2022'!I255</f>
        <v>165.36</v>
      </c>
      <c r="J255" s="23">
        <f>+'01-2022'!J255+'02-2022'!J255+'03-2022'!J255+'04-2022'!J255+'05-2022'!J255+'06-2022'!J255+'07-2022'!J255+'08-2022'!J255+'09-2022'!J255+'10-2022'!J255+'11-2022'!J255+'12-2022'!J255</f>
        <v>16370.5</v>
      </c>
      <c r="K255" s="23">
        <f>+'01-2022'!K255+'02-2022'!K255+'03-2022'!K255+'04-2022'!K255+'05-2022'!K255+'06-2022'!K255+'07-2022'!K255+'08-2022'!K255+'09-2022'!K255+'10-2022'!K255+'11-2022'!K255+'12-2022'!K255</f>
        <v>2502422.98</v>
      </c>
      <c r="L255" s="23">
        <f>+'01-2022'!L255+'02-2022'!L255+'03-2022'!L255+'04-2022'!L255+'05-2022'!L255+'06-2022'!L255+'07-2022'!L255+'08-2022'!L255+'09-2022'!L255+'10-2022'!L255+'11-2022'!L255+'12-2022'!L255</f>
        <v>527556.37</v>
      </c>
      <c r="M255" s="23">
        <f>+'01-2022'!M255+'02-2022'!M255+'03-2022'!M255+'04-2022'!M255+'05-2022'!M255+'06-2022'!M255+'07-2022'!M255+'08-2022'!M255+'09-2022'!M255+'10-2022'!M255+'11-2022'!M255+'12-2022'!M255</f>
        <v>1974866.6099999999</v>
      </c>
      <c r="N255" s="31">
        <f t="shared" si="3"/>
        <v>2093993.15</v>
      </c>
    </row>
    <row r="256" spans="1:14" ht="12.75">
      <c r="A256" s="9">
        <f>+'01-2022'!A256</f>
        <v>245</v>
      </c>
      <c r="B256" s="22" t="str">
        <f>+'01-2022'!B256</f>
        <v>VILA BOA</v>
      </c>
      <c r="C256" s="26">
        <f>+IF(ISERROR(('01-2022'!C256+'02-2022'!C256+'03-2022'!C256+'04-2022'!C256+'05-2022'!C256+'06-2022'!C256+'07-2022'!C256+'08-2022'!C256+'09-2022'!C256+'10-2022'!C256+'11-2022'!C256+'12-2022'!C256)/COUNTA('01-2022'!C256,'02-2022'!C256,'03-2022'!C256,'04-2022'!C256,'05-2022'!C256,'06-2022'!C256,'07-2022'!C256,'08-2022'!C256,'09-2022'!C256,'10-2022'!C256,'11-2022'!C256,'12-2022'!C256)),"",('01-2022'!C256+'02-2022'!C256+'03-2022'!C256+'04-2022'!C256+'05-2022'!C256+'06-2022'!C256+'07-2022'!C256+'08-2022'!C256+'09-2022'!C256+'10-2022'!C256+'11-2022'!C256+'12-2022'!C256)/COUNTA('01-2022'!C256,'02-2022'!C256,'03-2022'!C256,'04-2022'!C256,'05-2022'!C256,'06-2022'!C256,'07-2022'!C256,'08-2022'!C256,'09-2022'!C256,'10-2022'!C256,'11-2022'!C256,'12-2022'!C256))</f>
        <v>0.080772491196864</v>
      </c>
      <c r="D256" s="23">
        <f>+'01-2022'!D256+'02-2022'!D256+'03-2022'!D256+'04-2022'!D256+'05-2022'!D256+'06-2022'!D256+'07-2022'!D256+'08-2022'!D256+'09-2022'!D256+'10-2022'!D256+'11-2022'!D256+'12-2022'!D256</f>
        <v>19029.120000000003</v>
      </c>
      <c r="E256" s="23">
        <f>+'01-2022'!E256+'02-2022'!E256+'03-2022'!E256+'04-2022'!E256+'05-2022'!E256+'06-2022'!E256+'07-2022'!E256+'08-2022'!E256+'09-2022'!E256+'10-2022'!E256+'11-2022'!E256+'12-2022'!E256</f>
        <v>3500.33</v>
      </c>
      <c r="F256" s="23">
        <f>+'01-2022'!F256+'02-2022'!F256+'03-2022'!F256+'04-2022'!F256+'05-2022'!F256+'06-2022'!F256+'07-2022'!F256+'08-2022'!F256+'09-2022'!F256+'10-2022'!F256+'11-2022'!F256+'12-2022'!F256</f>
        <v>15528.789999999999</v>
      </c>
      <c r="G256" s="23">
        <f>+'01-2022'!G256+'02-2022'!G256+'03-2022'!G256+'04-2022'!G256+'05-2022'!G256+'06-2022'!G256+'07-2022'!G256+'08-2022'!G256+'09-2022'!G256+'10-2022'!G256+'11-2022'!G256+'12-2022'!G256</f>
        <v>5563.799999999999</v>
      </c>
      <c r="H256" s="23">
        <f>+'01-2022'!H256+'02-2022'!H256+'03-2022'!H256+'04-2022'!H256+'05-2022'!H256+'06-2022'!H256+'07-2022'!H256+'08-2022'!H256+'09-2022'!H256+'10-2022'!H256+'11-2022'!H256+'12-2022'!H256</f>
        <v>1112.76</v>
      </c>
      <c r="I256" s="23">
        <f>+'01-2022'!I256+'02-2022'!I256+'03-2022'!I256+'04-2022'!I256+'05-2022'!I256+'06-2022'!I256+'07-2022'!I256+'08-2022'!I256+'09-2022'!I256+'10-2022'!I256+'11-2022'!I256+'12-2022'!I256</f>
        <v>44.51</v>
      </c>
      <c r="J256" s="23">
        <f>+'01-2022'!J256+'02-2022'!J256+'03-2022'!J256+'04-2022'!J256+'05-2022'!J256+'06-2022'!J256+'07-2022'!J256+'08-2022'!J256+'09-2022'!J256+'10-2022'!J256+'11-2022'!J256+'12-2022'!J256</f>
        <v>4406.53</v>
      </c>
      <c r="K256" s="23">
        <f>+'01-2022'!K256+'02-2022'!K256+'03-2022'!K256+'04-2022'!K256+'05-2022'!K256+'06-2022'!K256+'07-2022'!K256+'08-2022'!K256+'09-2022'!K256+'10-2022'!K256+'11-2022'!K256+'12-2022'!K256</f>
        <v>674453.65</v>
      </c>
      <c r="L256" s="23">
        <f>+'01-2022'!L256+'02-2022'!L256+'03-2022'!L256+'04-2022'!L256+'05-2022'!L256+'06-2022'!L256+'07-2022'!L256+'08-2022'!L256+'09-2022'!L256+'10-2022'!L256+'11-2022'!L256+'12-2022'!L256</f>
        <v>142827.37</v>
      </c>
      <c r="M256" s="23">
        <f>+'01-2022'!M256+'02-2022'!M256+'03-2022'!M256+'04-2022'!M256+'05-2022'!M256+'06-2022'!M256+'07-2022'!M256+'08-2022'!M256+'09-2022'!M256+'10-2022'!M256+'11-2022'!M256+'12-2022'!M256</f>
        <v>531626.28</v>
      </c>
      <c r="N256" s="31">
        <f t="shared" si="3"/>
        <v>551561.6</v>
      </c>
    </row>
    <row r="257" spans="1:14" ht="12.75">
      <c r="A257" s="9">
        <f>+'01-2022'!A257</f>
        <v>246</v>
      </c>
      <c r="B257" s="22" t="str">
        <f>+'01-2022'!B257</f>
        <v>VILA PROPICIO</v>
      </c>
      <c r="C257" s="26">
        <f>+IF(ISERROR(('01-2022'!C257+'02-2022'!C257+'03-2022'!C257+'04-2022'!C257+'05-2022'!C257+'06-2022'!C257+'07-2022'!C257+'08-2022'!C257+'09-2022'!C257+'10-2022'!C257+'11-2022'!C257+'12-2022'!C257)/COUNTA('01-2022'!C257,'02-2022'!C257,'03-2022'!C257,'04-2022'!C257,'05-2022'!C257,'06-2022'!C257,'07-2022'!C257,'08-2022'!C257,'09-2022'!C257,'10-2022'!C257,'11-2022'!C257,'12-2022'!C257)),"",('01-2022'!C257+'02-2022'!C257+'03-2022'!C257+'04-2022'!C257+'05-2022'!C257+'06-2022'!C257+'07-2022'!C257+'08-2022'!C257+'09-2022'!C257+'10-2022'!C257+'11-2022'!C257+'12-2022'!C257)/COUNTA('01-2022'!C257,'02-2022'!C257,'03-2022'!C257,'04-2022'!C257,'05-2022'!C257,'06-2022'!C257,'07-2022'!C257,'08-2022'!C257,'09-2022'!C257,'10-2022'!C257,'11-2022'!C257,'12-2022'!C257))</f>
        <v>0.265454225993974</v>
      </c>
      <c r="D257" s="23">
        <f>+'01-2022'!D257+'02-2022'!D257+'03-2022'!D257+'04-2022'!D257+'05-2022'!D257+'06-2022'!D257+'07-2022'!D257+'08-2022'!D257+'09-2022'!D257+'10-2022'!D257+'11-2022'!D257+'12-2022'!D257</f>
        <v>27206.620000000003</v>
      </c>
      <c r="E257" s="23">
        <f>+'01-2022'!E257+'02-2022'!E257+'03-2022'!E257+'04-2022'!E257+'05-2022'!E257+'06-2022'!E257+'07-2022'!E257+'08-2022'!E257+'09-2022'!E257+'10-2022'!E257+'11-2022'!E257+'12-2022'!E257</f>
        <v>4626.16</v>
      </c>
      <c r="F257" s="23">
        <f>+'01-2022'!F257+'02-2022'!F257+'03-2022'!F257+'04-2022'!F257+'05-2022'!F257+'06-2022'!F257+'07-2022'!F257+'08-2022'!F257+'09-2022'!F257+'10-2022'!F257+'11-2022'!F257+'12-2022'!F257</f>
        <v>22580.46</v>
      </c>
      <c r="G257" s="23">
        <f>+'01-2022'!G257+'02-2022'!G257+'03-2022'!G257+'04-2022'!G257+'05-2022'!G257+'06-2022'!G257+'07-2022'!G257+'08-2022'!G257+'09-2022'!G257+'10-2022'!G257+'11-2022'!G257+'12-2022'!G257</f>
        <v>18285.089999999997</v>
      </c>
      <c r="H257" s="23">
        <f>+'01-2022'!H257+'02-2022'!H257+'03-2022'!H257+'04-2022'!H257+'05-2022'!H257+'06-2022'!H257+'07-2022'!H257+'08-2022'!H257+'09-2022'!H257+'10-2022'!H257+'11-2022'!H257+'12-2022'!H257</f>
        <v>3657.02</v>
      </c>
      <c r="I257" s="23">
        <f>+'01-2022'!I257+'02-2022'!I257+'03-2022'!I257+'04-2022'!I257+'05-2022'!I257+'06-2022'!I257+'07-2022'!I257+'08-2022'!I257+'09-2022'!I257+'10-2022'!I257+'11-2022'!I257+'12-2022'!I257</f>
        <v>146.28</v>
      </c>
      <c r="J257" s="23">
        <f>+'01-2022'!J257+'02-2022'!J257+'03-2022'!J257+'04-2022'!J257+'05-2022'!J257+'06-2022'!J257+'07-2022'!J257+'08-2022'!J257+'09-2022'!J257+'10-2022'!J257+'11-2022'!J257+'12-2022'!J257</f>
        <v>14481.79</v>
      </c>
      <c r="K257" s="23">
        <f>+'01-2022'!K257+'02-2022'!K257+'03-2022'!K257+'04-2022'!K257+'05-2022'!K257+'06-2022'!K257+'07-2022'!K257+'08-2022'!K257+'09-2022'!K257+'10-2022'!K257+'11-2022'!K257+'12-2022'!K257</f>
        <v>2215914.31</v>
      </c>
      <c r="L257" s="23">
        <f>+'01-2022'!L257+'02-2022'!L257+'03-2022'!L257+'04-2022'!L257+'05-2022'!L257+'06-2022'!L257+'07-2022'!L257+'08-2022'!L257+'09-2022'!L257+'10-2022'!L257+'11-2022'!L257+'12-2022'!L257</f>
        <v>468786.18000000005</v>
      </c>
      <c r="M257" s="23">
        <f>+'01-2022'!M257+'02-2022'!M257+'03-2022'!M257+'04-2022'!M257+'05-2022'!M257+'06-2022'!M257+'07-2022'!M257+'08-2022'!M257+'09-2022'!M257+'10-2022'!M257+'11-2022'!M257+'12-2022'!M257</f>
        <v>1747128.13</v>
      </c>
      <c r="N257" s="32">
        <f t="shared" si="3"/>
        <v>1784190.38</v>
      </c>
    </row>
    <row r="258" spans="1:14" ht="20.4">
      <c r="A258" s="59"/>
      <c r="B258" s="60" t="s">
        <v>265</v>
      </c>
      <c r="C258" s="28">
        <v>100</v>
      </c>
      <c r="D258" s="10">
        <f>SUM(D12:D257)</f>
        <v>102640210.41999996</v>
      </c>
      <c r="E258" s="10">
        <f aca="true" t="shared" si="4" ref="E258:M258">SUM(E12:E257)</f>
        <v>19653177.770000007</v>
      </c>
      <c r="F258" s="10">
        <f t="shared" si="4"/>
        <v>82987032.65000002</v>
      </c>
      <c r="G258" s="10">
        <f t="shared" si="4"/>
        <v>6888225.94</v>
      </c>
      <c r="H258" s="10">
        <f t="shared" si="4"/>
        <v>1377645.6899999997</v>
      </c>
      <c r="I258" s="10">
        <f>SUM(I12:I257)</f>
        <v>55105.74999999997</v>
      </c>
      <c r="J258" s="10">
        <f t="shared" si="4"/>
        <v>5455474.499999998</v>
      </c>
      <c r="K258" s="10">
        <f t="shared" si="4"/>
        <v>834977387.6800002</v>
      </c>
      <c r="L258" s="10">
        <f t="shared" si="4"/>
        <v>176801366.31</v>
      </c>
      <c r="M258" s="30">
        <f t="shared" si="4"/>
        <v>658176021.37</v>
      </c>
      <c r="N258" s="33">
        <f t="shared" si="3"/>
        <v>746618528.52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2">
      <c r="A260" s="6"/>
      <c r="B260" s="15" t="s">
        <v>8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6"/>
    </row>
    <row r="261" ht="12.75">
      <c r="N261" s="29"/>
    </row>
    <row r="262" ht="12.75">
      <c r="M262" s="29"/>
    </row>
    <row r="271" spans="3:13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4">
    <mergeCell ref="N10:N11"/>
    <mergeCell ref="A10:A11"/>
    <mergeCell ref="B10:B11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0" r:id="rId2"/>
  <colBreaks count="1" manualBreakCount="1">
    <brk id="1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tabSelected="1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 t="s">
        <v>16</v>
      </c>
      <c r="C12" s="42">
        <v>0.163499805007271</v>
      </c>
      <c r="D12" s="43">
        <v>64816.88</v>
      </c>
      <c r="E12" s="43">
        <v>13182.48</v>
      </c>
      <c r="F12" s="43">
        <v>51634.4</v>
      </c>
      <c r="G12" s="43">
        <v>5053.11</v>
      </c>
      <c r="H12" s="43">
        <v>1010.62</v>
      </c>
      <c r="I12" s="43">
        <v>40.42</v>
      </c>
      <c r="J12" s="43">
        <v>4002.07</v>
      </c>
      <c r="K12" s="43">
        <v>713324.32</v>
      </c>
      <c r="L12" s="43">
        <v>142664.91</v>
      </c>
      <c r="M12" s="44">
        <v>570659.41</v>
      </c>
      <c r="N12" s="45">
        <v>626295.88</v>
      </c>
    </row>
    <row r="13" spans="1:14" ht="12.75">
      <c r="A13" s="55">
        <v>2</v>
      </c>
      <c r="B13" s="46" t="s">
        <v>17</v>
      </c>
      <c r="C13" s="47">
        <v>0.148770947762699</v>
      </c>
      <c r="D13" s="48">
        <v>82746.99</v>
      </c>
      <c r="E13" s="48">
        <v>16100.34</v>
      </c>
      <c r="F13" s="48">
        <v>66646.65</v>
      </c>
      <c r="G13" s="48">
        <v>4597.91</v>
      </c>
      <c r="H13" s="48">
        <v>919.58</v>
      </c>
      <c r="I13" s="48">
        <v>36.78</v>
      </c>
      <c r="J13" s="48">
        <v>3641.55</v>
      </c>
      <c r="K13" s="48">
        <v>649064.57</v>
      </c>
      <c r="L13" s="48">
        <v>129812.95</v>
      </c>
      <c r="M13" s="49">
        <v>519251.62</v>
      </c>
      <c r="N13" s="31">
        <v>589539.82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146652.8</v>
      </c>
      <c r="E14" s="48">
        <v>30742.07</v>
      </c>
      <c r="F14" s="48">
        <v>115910.73</v>
      </c>
      <c r="G14" s="48">
        <v>9488.46</v>
      </c>
      <c r="H14" s="48">
        <v>1897.69</v>
      </c>
      <c r="I14" s="48">
        <v>75.91</v>
      </c>
      <c r="J14" s="48">
        <v>7514.86</v>
      </c>
      <c r="K14" s="48">
        <v>1339438.15</v>
      </c>
      <c r="L14" s="48">
        <v>267887.65</v>
      </c>
      <c r="M14" s="49">
        <v>1071550.5</v>
      </c>
      <c r="N14" s="31">
        <v>1194976.09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14486.53</v>
      </c>
      <c r="E15" s="48">
        <v>2712.93</v>
      </c>
      <c r="F15" s="48">
        <v>11773.6</v>
      </c>
      <c r="G15" s="48">
        <v>1663.69</v>
      </c>
      <c r="H15" s="48">
        <v>332.74</v>
      </c>
      <c r="I15" s="48">
        <v>13.31</v>
      </c>
      <c r="J15" s="48">
        <v>1317.64</v>
      </c>
      <c r="K15" s="48">
        <v>234854.66</v>
      </c>
      <c r="L15" s="48">
        <v>46970.92</v>
      </c>
      <c r="M15" s="49">
        <v>187883.74</v>
      </c>
      <c r="N15" s="31">
        <v>200974.98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20068.25</v>
      </c>
      <c r="E16" s="48">
        <v>3769.26</v>
      </c>
      <c r="F16" s="48">
        <v>16298.99</v>
      </c>
      <c r="G16" s="48">
        <v>6969.13</v>
      </c>
      <c r="H16" s="48">
        <v>1393.83</v>
      </c>
      <c r="I16" s="48">
        <v>55.75</v>
      </c>
      <c r="J16" s="48">
        <v>5519.55</v>
      </c>
      <c r="K16" s="48">
        <v>983796.1</v>
      </c>
      <c r="L16" s="48">
        <v>196759.18</v>
      </c>
      <c r="M16" s="49">
        <v>787036.92</v>
      </c>
      <c r="N16" s="31">
        <v>808855.46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11549.61</v>
      </c>
      <c r="E17" s="48">
        <v>2355.55</v>
      </c>
      <c r="F17" s="48">
        <v>9194.06</v>
      </c>
      <c r="G17" s="48">
        <v>2263.46</v>
      </c>
      <c r="H17" s="48">
        <v>452.69</v>
      </c>
      <c r="I17" s="48">
        <v>18.11</v>
      </c>
      <c r="J17" s="48">
        <v>1792.66</v>
      </c>
      <c r="K17" s="48">
        <v>319520.03</v>
      </c>
      <c r="L17" s="48">
        <v>63904.08</v>
      </c>
      <c r="M17" s="49">
        <v>255615.95</v>
      </c>
      <c r="N17" s="31">
        <v>266602.67</v>
      </c>
    </row>
    <row r="18" spans="1:14" ht="12.75">
      <c r="A18" s="55">
        <v>7</v>
      </c>
      <c r="B18" s="46" t="s">
        <v>22</v>
      </c>
      <c r="C18" s="47">
        <v>0.300316928648587</v>
      </c>
      <c r="D18" s="48">
        <v>281017.2</v>
      </c>
      <c r="E18" s="48">
        <v>54528.33</v>
      </c>
      <c r="F18" s="48">
        <v>226488.87</v>
      </c>
      <c r="G18" s="48">
        <v>9281.59</v>
      </c>
      <c r="H18" s="48">
        <v>1856.32</v>
      </c>
      <c r="I18" s="48">
        <v>74.25</v>
      </c>
      <c r="J18" s="48">
        <v>7351.02</v>
      </c>
      <c r="K18" s="48">
        <v>1310236.17</v>
      </c>
      <c r="L18" s="48">
        <v>262047.3</v>
      </c>
      <c r="M18" s="49">
        <v>1048188.87</v>
      </c>
      <c r="N18" s="31">
        <v>1282028.76</v>
      </c>
    </row>
    <row r="19" spans="1:14" ht="12.75">
      <c r="A19" s="55">
        <v>8</v>
      </c>
      <c r="B19" s="46" t="s">
        <v>23</v>
      </c>
      <c r="C19" s="47">
        <v>0.573481377018535</v>
      </c>
      <c r="D19" s="48">
        <v>132777.32</v>
      </c>
      <c r="E19" s="48">
        <v>27354.71</v>
      </c>
      <c r="F19" s="48">
        <v>105422.61</v>
      </c>
      <c r="G19" s="48">
        <v>17724.01</v>
      </c>
      <c r="H19" s="48">
        <v>3544.8</v>
      </c>
      <c r="I19" s="48">
        <v>141.79</v>
      </c>
      <c r="J19" s="48">
        <v>14037.42</v>
      </c>
      <c r="K19" s="48">
        <v>2502010.29</v>
      </c>
      <c r="L19" s="48">
        <v>500402.1</v>
      </c>
      <c r="M19" s="49">
        <v>2001608.19</v>
      </c>
      <c r="N19" s="31">
        <v>2121068.22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6194.42</v>
      </c>
      <c r="E20" s="48">
        <v>2035.34</v>
      </c>
      <c r="F20" s="48">
        <v>4159.08</v>
      </c>
      <c r="G20" s="48">
        <v>1596.33</v>
      </c>
      <c r="H20" s="48">
        <v>319.27</v>
      </c>
      <c r="I20" s="48">
        <v>12.77</v>
      </c>
      <c r="J20" s="48">
        <v>1264.29</v>
      </c>
      <c r="K20" s="48">
        <v>225345.73</v>
      </c>
      <c r="L20" s="48">
        <v>45069.16</v>
      </c>
      <c r="M20" s="49">
        <v>180276.57</v>
      </c>
      <c r="N20" s="31">
        <v>185699.94</v>
      </c>
    </row>
    <row r="21" spans="1:14" ht="12.75">
      <c r="A21" s="55">
        <v>10</v>
      </c>
      <c r="B21" s="46" t="s">
        <v>25</v>
      </c>
      <c r="C21" s="47">
        <v>0.8861117053073</v>
      </c>
      <c r="D21" s="48">
        <v>38479.48</v>
      </c>
      <c r="E21" s="48">
        <v>7524.36</v>
      </c>
      <c r="F21" s="48">
        <v>30955.12</v>
      </c>
      <c r="G21" s="48">
        <v>27386.18</v>
      </c>
      <c r="H21" s="48">
        <v>5477.24</v>
      </c>
      <c r="I21" s="48">
        <v>219.09</v>
      </c>
      <c r="J21" s="48">
        <v>21689.85</v>
      </c>
      <c r="K21" s="48">
        <v>3865967.89</v>
      </c>
      <c r="L21" s="48">
        <v>773193.58</v>
      </c>
      <c r="M21" s="49">
        <v>3092774.31</v>
      </c>
      <c r="N21" s="31">
        <v>3145419.28</v>
      </c>
    </row>
    <row r="22" spans="1:14" ht="12.75">
      <c r="A22" s="55">
        <v>11</v>
      </c>
      <c r="B22" s="46" t="s">
        <v>26</v>
      </c>
      <c r="C22" s="47">
        <v>0.158655648279502</v>
      </c>
      <c r="D22" s="48">
        <v>38270.63</v>
      </c>
      <c r="E22" s="48">
        <v>7499.81</v>
      </c>
      <c r="F22" s="48">
        <v>30770.82</v>
      </c>
      <c r="G22" s="48">
        <v>4903.41</v>
      </c>
      <c r="H22" s="48">
        <v>980.68</v>
      </c>
      <c r="I22" s="48">
        <v>39.23</v>
      </c>
      <c r="J22" s="48">
        <v>3883.5</v>
      </c>
      <c r="K22" s="48">
        <v>692189.98</v>
      </c>
      <c r="L22" s="48">
        <v>138437.96</v>
      </c>
      <c r="M22" s="49">
        <v>553752.02</v>
      </c>
      <c r="N22" s="31">
        <v>588406.34</v>
      </c>
    </row>
    <row r="23" spans="1:14" ht="12.75">
      <c r="A23" s="55">
        <v>12</v>
      </c>
      <c r="B23" s="46" t="s">
        <v>27</v>
      </c>
      <c r="C23" s="47">
        <v>0.111775152234171</v>
      </c>
      <c r="D23" s="48">
        <v>41880.96</v>
      </c>
      <c r="E23" s="48">
        <v>6652.01</v>
      </c>
      <c r="F23" s="48">
        <v>35228.95</v>
      </c>
      <c r="G23" s="48">
        <v>3454.54</v>
      </c>
      <c r="H23" s="48">
        <v>690.91</v>
      </c>
      <c r="I23" s="48">
        <v>27.64</v>
      </c>
      <c r="J23" s="48">
        <v>2735.99</v>
      </c>
      <c r="K23" s="48">
        <v>487657.63</v>
      </c>
      <c r="L23" s="48">
        <v>97531.54</v>
      </c>
      <c r="M23" s="49">
        <v>390126.09</v>
      </c>
      <c r="N23" s="31">
        <v>428091.03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5832.38</v>
      </c>
      <c r="E24" s="48">
        <v>1373.98</v>
      </c>
      <c r="F24" s="48">
        <v>4458.4</v>
      </c>
      <c r="G24" s="48">
        <v>2209.25</v>
      </c>
      <c r="H24" s="48">
        <v>441.85</v>
      </c>
      <c r="I24" s="48">
        <v>17.67</v>
      </c>
      <c r="J24" s="48">
        <v>1749.73</v>
      </c>
      <c r="K24" s="48">
        <v>311869.06</v>
      </c>
      <c r="L24" s="48">
        <v>62373.83</v>
      </c>
      <c r="M24" s="49">
        <v>249495.23</v>
      </c>
      <c r="N24" s="31">
        <v>255703.36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19883.97</v>
      </c>
      <c r="E25" s="48">
        <v>3478.53</v>
      </c>
      <c r="F25" s="48">
        <v>16405.44</v>
      </c>
      <c r="G25" s="48">
        <v>1762.73</v>
      </c>
      <c r="H25" s="48">
        <v>352.55</v>
      </c>
      <c r="I25" s="48">
        <v>14.1</v>
      </c>
      <c r="J25" s="48">
        <v>1396.08</v>
      </c>
      <c r="K25" s="48">
        <v>248835.91</v>
      </c>
      <c r="L25" s="48">
        <v>49767.27</v>
      </c>
      <c r="M25" s="49">
        <v>199068.64</v>
      </c>
      <c r="N25" s="31">
        <v>216870.16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13880.71</v>
      </c>
      <c r="E26" s="48">
        <v>2636.38</v>
      </c>
      <c r="F26" s="48">
        <v>11244.33</v>
      </c>
      <c r="G26" s="48">
        <v>2569</v>
      </c>
      <c r="H26" s="48">
        <v>513.8</v>
      </c>
      <c r="I26" s="48">
        <v>20.55</v>
      </c>
      <c r="J26" s="48">
        <v>2034.65</v>
      </c>
      <c r="K26" s="48">
        <v>362653.98</v>
      </c>
      <c r="L26" s="48">
        <v>72530.78</v>
      </c>
      <c r="M26" s="49">
        <v>290123.2</v>
      </c>
      <c r="N26" s="31">
        <v>303402.18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3967206.81</v>
      </c>
      <c r="E27" s="48">
        <v>822857.1</v>
      </c>
      <c r="F27" s="48">
        <v>3144349.71</v>
      </c>
      <c r="G27" s="48">
        <v>184430.15</v>
      </c>
      <c r="H27" s="48">
        <v>36886.03</v>
      </c>
      <c r="I27" s="48">
        <v>1475.44</v>
      </c>
      <c r="J27" s="48">
        <v>146068.68</v>
      </c>
      <c r="K27" s="48">
        <v>26035073.73</v>
      </c>
      <c r="L27" s="48">
        <v>5207014.72</v>
      </c>
      <c r="M27" s="49">
        <v>20828059.01</v>
      </c>
      <c r="N27" s="31">
        <v>24118477.4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7772.34</v>
      </c>
      <c r="E28" s="48">
        <v>1587.65</v>
      </c>
      <c r="F28" s="48">
        <v>6184.69</v>
      </c>
      <c r="G28" s="48">
        <v>1323.48</v>
      </c>
      <c r="H28" s="48">
        <v>264.7</v>
      </c>
      <c r="I28" s="48">
        <v>10.59</v>
      </c>
      <c r="J28" s="48">
        <v>1048.19</v>
      </c>
      <c r="K28" s="48">
        <v>186827.62</v>
      </c>
      <c r="L28" s="48">
        <v>37365.44</v>
      </c>
      <c r="M28" s="49">
        <v>149462.18</v>
      </c>
      <c r="N28" s="31">
        <v>156695.06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85536.5</v>
      </c>
      <c r="E29" s="48">
        <v>18307.12</v>
      </c>
      <c r="F29" s="48">
        <v>67229.38</v>
      </c>
      <c r="G29" s="48">
        <v>6355.5</v>
      </c>
      <c r="H29" s="48">
        <v>1271.1</v>
      </c>
      <c r="I29" s="48">
        <v>50.84</v>
      </c>
      <c r="J29" s="48">
        <v>5033.56</v>
      </c>
      <c r="K29" s="48">
        <v>897174.44</v>
      </c>
      <c r="L29" s="48">
        <v>179434.86</v>
      </c>
      <c r="M29" s="49">
        <v>717739.58</v>
      </c>
      <c r="N29" s="31">
        <v>790002.52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3573015.41</v>
      </c>
      <c r="E30" s="48">
        <v>765757.65</v>
      </c>
      <c r="F30" s="48">
        <v>2807257.76</v>
      </c>
      <c r="G30" s="48">
        <v>158319.29</v>
      </c>
      <c r="H30" s="48">
        <v>31663.86</v>
      </c>
      <c r="I30" s="48">
        <v>1266.55</v>
      </c>
      <c r="J30" s="48">
        <v>125388.88</v>
      </c>
      <c r="K30" s="48">
        <v>22349136.56</v>
      </c>
      <c r="L30" s="48">
        <v>4469827.29</v>
      </c>
      <c r="M30" s="49">
        <v>17879309.27</v>
      </c>
      <c r="N30" s="31">
        <v>20811955.91</v>
      </c>
    </row>
    <row r="31" spans="1:14" ht="12.75">
      <c r="A31" s="55">
        <v>20</v>
      </c>
      <c r="B31" s="46" t="s">
        <v>35</v>
      </c>
      <c r="C31" s="47">
        <v>0.124338930210546</v>
      </c>
      <c r="D31" s="48">
        <v>19911.93</v>
      </c>
      <c r="E31" s="48">
        <v>4148.66</v>
      </c>
      <c r="F31" s="48">
        <v>15763.27</v>
      </c>
      <c r="G31" s="48">
        <v>3842.81</v>
      </c>
      <c r="H31" s="48">
        <v>768.56</v>
      </c>
      <c r="I31" s="48">
        <v>30.74</v>
      </c>
      <c r="J31" s="48">
        <v>3043.51</v>
      </c>
      <c r="K31" s="48">
        <v>542471.58</v>
      </c>
      <c r="L31" s="48">
        <v>108494.36</v>
      </c>
      <c r="M31" s="49">
        <v>433977.22</v>
      </c>
      <c r="N31" s="31">
        <v>452784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31911.24</v>
      </c>
      <c r="E32" s="48">
        <v>6485.7</v>
      </c>
      <c r="F32" s="48">
        <v>25425.54</v>
      </c>
      <c r="G32" s="48">
        <v>7567.95</v>
      </c>
      <c r="H32" s="48">
        <v>1513.59</v>
      </c>
      <c r="I32" s="48">
        <v>60.54</v>
      </c>
      <c r="J32" s="48">
        <v>5993.82</v>
      </c>
      <c r="K32" s="48">
        <v>1068329.89</v>
      </c>
      <c r="L32" s="48">
        <v>213666.04</v>
      </c>
      <c r="M32" s="49">
        <v>854663.85</v>
      </c>
      <c r="N32" s="31">
        <v>886083.21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17185.52</v>
      </c>
      <c r="E33" s="48">
        <v>4178.48</v>
      </c>
      <c r="F33" s="48">
        <v>13007.04</v>
      </c>
      <c r="G33" s="48">
        <v>1782.06</v>
      </c>
      <c r="H33" s="48">
        <v>356.41</v>
      </c>
      <c r="I33" s="48">
        <v>14.26</v>
      </c>
      <c r="J33" s="48">
        <v>1411.39</v>
      </c>
      <c r="K33" s="48">
        <v>251563.16</v>
      </c>
      <c r="L33" s="48">
        <v>50312.65</v>
      </c>
      <c r="M33" s="49">
        <v>201250.51</v>
      </c>
      <c r="N33" s="31">
        <v>215668.94</v>
      </c>
    </row>
    <row r="34" spans="1:14" ht="12.75">
      <c r="A34" s="55">
        <v>23</v>
      </c>
      <c r="B34" s="46" t="s">
        <v>38</v>
      </c>
      <c r="C34" s="47">
        <v>0.101679792196815</v>
      </c>
      <c r="D34" s="48">
        <v>159146.51</v>
      </c>
      <c r="E34" s="48">
        <v>31880.21</v>
      </c>
      <c r="F34" s="48">
        <v>127266.3</v>
      </c>
      <c r="G34" s="48">
        <v>3142.51</v>
      </c>
      <c r="H34" s="48">
        <v>628.5</v>
      </c>
      <c r="I34" s="48">
        <v>25.14</v>
      </c>
      <c r="J34" s="48">
        <v>2488.87</v>
      </c>
      <c r="K34" s="48">
        <v>443613.1</v>
      </c>
      <c r="L34" s="48">
        <v>88722.68</v>
      </c>
      <c r="M34" s="49">
        <v>354890.42</v>
      </c>
      <c r="N34" s="31">
        <v>484645.59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39424.7</v>
      </c>
      <c r="E35" s="48">
        <v>8345.73</v>
      </c>
      <c r="F35" s="48">
        <v>31078.97</v>
      </c>
      <c r="G35" s="48">
        <v>3262.73</v>
      </c>
      <c r="H35" s="48">
        <v>652.55</v>
      </c>
      <c r="I35" s="48">
        <v>26.1</v>
      </c>
      <c r="J35" s="48">
        <v>2584.08</v>
      </c>
      <c r="K35" s="48">
        <v>460583.34</v>
      </c>
      <c r="L35" s="48">
        <v>92116.6</v>
      </c>
      <c r="M35" s="49">
        <v>368466.74</v>
      </c>
      <c r="N35" s="31">
        <v>402129.79</v>
      </c>
    </row>
    <row r="36" spans="1:14" ht="12.75">
      <c r="A36" s="55">
        <v>25</v>
      </c>
      <c r="B36" s="46" t="s">
        <v>40</v>
      </c>
      <c r="C36" s="47">
        <v>0.13595794859494</v>
      </c>
      <c r="D36" s="48">
        <v>25321.19</v>
      </c>
      <c r="E36" s="48">
        <v>5005</v>
      </c>
      <c r="F36" s="48">
        <v>20316.19</v>
      </c>
      <c r="G36" s="48">
        <v>4201.92</v>
      </c>
      <c r="H36" s="48">
        <v>840.38</v>
      </c>
      <c r="I36" s="48">
        <v>33.62</v>
      </c>
      <c r="J36" s="48">
        <v>3327.92</v>
      </c>
      <c r="K36" s="48">
        <v>593163.45</v>
      </c>
      <c r="L36" s="48">
        <v>118632.66</v>
      </c>
      <c r="M36" s="49">
        <v>474530.79</v>
      </c>
      <c r="N36" s="31">
        <v>498174.9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17716.91</v>
      </c>
      <c r="E37" s="48">
        <v>4453.36</v>
      </c>
      <c r="F37" s="48">
        <v>13263.55</v>
      </c>
      <c r="G37" s="48">
        <v>3620.2</v>
      </c>
      <c r="H37" s="48">
        <v>724.04</v>
      </c>
      <c r="I37" s="48">
        <v>28.96</v>
      </c>
      <c r="J37" s="48">
        <v>2867.2</v>
      </c>
      <c r="K37" s="48">
        <v>511044.93</v>
      </c>
      <c r="L37" s="48">
        <v>102208.97</v>
      </c>
      <c r="M37" s="49">
        <v>408835.96</v>
      </c>
      <c r="N37" s="31">
        <v>424966.71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58238.49</v>
      </c>
      <c r="E38" s="48">
        <v>12220.41</v>
      </c>
      <c r="F38" s="48">
        <v>46018.08</v>
      </c>
      <c r="G38" s="48">
        <v>6266.5</v>
      </c>
      <c r="H38" s="48">
        <v>1253.3</v>
      </c>
      <c r="I38" s="48">
        <v>50.13</v>
      </c>
      <c r="J38" s="48">
        <v>4963.07</v>
      </c>
      <c r="K38" s="48">
        <v>884609.57</v>
      </c>
      <c r="L38" s="48">
        <v>176921.88</v>
      </c>
      <c r="M38" s="49">
        <v>707687.69</v>
      </c>
      <c r="N38" s="31">
        <v>758668.84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11697.35</v>
      </c>
      <c r="E39" s="48">
        <v>1984.57</v>
      </c>
      <c r="F39" s="48">
        <v>9712.78</v>
      </c>
      <c r="G39" s="48">
        <v>2156.93</v>
      </c>
      <c r="H39" s="48">
        <v>431.39</v>
      </c>
      <c r="I39" s="48">
        <v>17.26</v>
      </c>
      <c r="J39" s="48">
        <v>1708.28</v>
      </c>
      <c r="K39" s="48">
        <v>304480</v>
      </c>
      <c r="L39" s="48">
        <v>60895.9</v>
      </c>
      <c r="M39" s="49">
        <v>243584.1</v>
      </c>
      <c r="N39" s="31">
        <v>255005.16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11200.83</v>
      </c>
      <c r="E40" s="48">
        <v>2447.8</v>
      </c>
      <c r="F40" s="48">
        <v>8753.03</v>
      </c>
      <c r="G40" s="48">
        <v>1832.05</v>
      </c>
      <c r="H40" s="48">
        <v>366.41</v>
      </c>
      <c r="I40" s="48">
        <v>14.66</v>
      </c>
      <c r="J40" s="48">
        <v>1450.98</v>
      </c>
      <c r="K40" s="48">
        <v>258620.31</v>
      </c>
      <c r="L40" s="48">
        <v>51724.07</v>
      </c>
      <c r="M40" s="49">
        <v>206896.24</v>
      </c>
      <c r="N40" s="31">
        <v>217100.25</v>
      </c>
    </row>
    <row r="41" spans="1:14" ht="12.75">
      <c r="A41" s="55">
        <v>30</v>
      </c>
      <c r="B41" s="46" t="s">
        <v>45</v>
      </c>
      <c r="C41" s="47">
        <v>0.076007883805734</v>
      </c>
      <c r="D41" s="48">
        <v>6042.39</v>
      </c>
      <c r="E41" s="48">
        <v>1090.68</v>
      </c>
      <c r="F41" s="48">
        <v>4951.71</v>
      </c>
      <c r="G41" s="48">
        <v>2349.1</v>
      </c>
      <c r="H41" s="48">
        <v>469.82</v>
      </c>
      <c r="I41" s="48">
        <v>18.79</v>
      </c>
      <c r="J41" s="48">
        <v>1860.49</v>
      </c>
      <c r="K41" s="48">
        <v>331610.66</v>
      </c>
      <c r="L41" s="48">
        <v>66322.19</v>
      </c>
      <c r="M41" s="49">
        <v>265288.47</v>
      </c>
      <c r="N41" s="31">
        <v>272100.67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116105.73</v>
      </c>
      <c r="E42" s="48">
        <v>28469.35</v>
      </c>
      <c r="F42" s="48">
        <v>87636.38</v>
      </c>
      <c r="G42" s="48">
        <v>30456.01</v>
      </c>
      <c r="H42" s="48">
        <v>6091.2</v>
      </c>
      <c r="I42" s="48">
        <v>243.65</v>
      </c>
      <c r="J42" s="48">
        <v>24121.16</v>
      </c>
      <c r="K42" s="48">
        <v>4299321.01</v>
      </c>
      <c r="L42" s="48">
        <v>859864.28</v>
      </c>
      <c r="M42" s="49">
        <v>3439456.73</v>
      </c>
      <c r="N42" s="31">
        <v>3551214.27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149391.71</v>
      </c>
      <c r="E43" s="48">
        <v>29751.32</v>
      </c>
      <c r="F43" s="48">
        <v>119640.39</v>
      </c>
      <c r="G43" s="48">
        <v>22062.55</v>
      </c>
      <c r="H43" s="48">
        <v>4412.51</v>
      </c>
      <c r="I43" s="48">
        <v>176.5</v>
      </c>
      <c r="J43" s="48">
        <v>17473.54</v>
      </c>
      <c r="K43" s="48">
        <v>3114457.4</v>
      </c>
      <c r="L43" s="48">
        <v>622891.49</v>
      </c>
      <c r="M43" s="49">
        <v>2491565.91</v>
      </c>
      <c r="N43" s="31">
        <v>2628679.84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42734.69</v>
      </c>
      <c r="E44" s="48">
        <v>9010.58</v>
      </c>
      <c r="F44" s="48">
        <v>33724.11</v>
      </c>
      <c r="G44" s="48">
        <v>3870.29</v>
      </c>
      <c r="H44" s="48">
        <v>774.06</v>
      </c>
      <c r="I44" s="48">
        <v>30.96</v>
      </c>
      <c r="J44" s="48">
        <v>3065.27</v>
      </c>
      <c r="K44" s="48">
        <v>546348.73</v>
      </c>
      <c r="L44" s="48">
        <v>109269.76</v>
      </c>
      <c r="M44" s="49">
        <v>437078.97</v>
      </c>
      <c r="N44" s="31">
        <v>473868.35</v>
      </c>
    </row>
    <row r="45" spans="1:14" ht="12.75">
      <c r="A45" s="55">
        <v>34</v>
      </c>
      <c r="B45" s="46" t="s">
        <v>261</v>
      </c>
      <c r="C45" s="47">
        <v>0.371844327920176</v>
      </c>
      <c r="D45" s="48">
        <v>174510.07</v>
      </c>
      <c r="E45" s="48">
        <v>38161.38</v>
      </c>
      <c r="F45" s="48">
        <v>136348.69</v>
      </c>
      <c r="G45" s="48">
        <v>11492.23</v>
      </c>
      <c r="H45" s="48">
        <v>2298.45</v>
      </c>
      <c r="I45" s="48">
        <v>91.94</v>
      </c>
      <c r="J45" s="48">
        <v>9101.84</v>
      </c>
      <c r="K45" s="48">
        <v>1622299.02</v>
      </c>
      <c r="L45" s="48">
        <v>324459.89</v>
      </c>
      <c r="M45" s="49">
        <v>1297839.13</v>
      </c>
      <c r="N45" s="31">
        <v>1443289.66</v>
      </c>
    </row>
    <row r="46" spans="1:14" ht="12.75">
      <c r="A46" s="55">
        <v>35</v>
      </c>
      <c r="B46" s="46" t="s">
        <v>49</v>
      </c>
      <c r="C46" s="47">
        <v>0.102435519043131</v>
      </c>
      <c r="D46" s="48">
        <v>34227.34</v>
      </c>
      <c r="E46" s="48">
        <v>7300.24</v>
      </c>
      <c r="F46" s="48">
        <v>26927.1</v>
      </c>
      <c r="G46" s="48">
        <v>3165.88</v>
      </c>
      <c r="H46" s="48">
        <v>633.18</v>
      </c>
      <c r="I46" s="48">
        <v>25.33</v>
      </c>
      <c r="J46" s="48">
        <v>2507.37</v>
      </c>
      <c r="K46" s="48">
        <v>446910.17</v>
      </c>
      <c r="L46" s="48">
        <v>89382.01</v>
      </c>
      <c r="M46" s="49">
        <v>357528.16</v>
      </c>
      <c r="N46" s="31">
        <v>386962.63</v>
      </c>
    </row>
    <row r="47" spans="1:14" ht="12.75">
      <c r="A47" s="55">
        <v>36</v>
      </c>
      <c r="B47" s="46" t="s">
        <v>50</v>
      </c>
      <c r="C47" s="47">
        <v>0.127120015701661</v>
      </c>
      <c r="D47" s="48">
        <v>11959.69</v>
      </c>
      <c r="E47" s="48">
        <v>2322.98</v>
      </c>
      <c r="F47" s="48">
        <v>9636.71</v>
      </c>
      <c r="G47" s="48">
        <v>3928.78</v>
      </c>
      <c r="H47" s="48">
        <v>785.76</v>
      </c>
      <c r="I47" s="48">
        <v>31.43</v>
      </c>
      <c r="J47" s="48">
        <v>3111.59</v>
      </c>
      <c r="K47" s="48">
        <v>554604.9</v>
      </c>
      <c r="L47" s="48">
        <v>110920.97</v>
      </c>
      <c r="M47" s="49">
        <v>443683.93</v>
      </c>
      <c r="N47" s="31">
        <v>456432.23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10328.2</v>
      </c>
      <c r="E48" s="48">
        <v>2703.42</v>
      </c>
      <c r="F48" s="48">
        <v>7624.78</v>
      </c>
      <c r="G48" s="48">
        <v>1975.88</v>
      </c>
      <c r="H48" s="48">
        <v>395.18</v>
      </c>
      <c r="I48" s="48">
        <v>15.81</v>
      </c>
      <c r="J48" s="48">
        <v>1564.89</v>
      </c>
      <c r="K48" s="48">
        <v>278923.42</v>
      </c>
      <c r="L48" s="48">
        <v>55784.69</v>
      </c>
      <c r="M48" s="49">
        <v>223138.73</v>
      </c>
      <c r="N48" s="31">
        <v>232328.4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29799.51</v>
      </c>
      <c r="E49" s="48">
        <v>7197.15</v>
      </c>
      <c r="F49" s="48">
        <v>22602.36</v>
      </c>
      <c r="G49" s="48">
        <v>4325.24</v>
      </c>
      <c r="H49" s="48">
        <v>865.05</v>
      </c>
      <c r="I49" s="48">
        <v>34.6</v>
      </c>
      <c r="J49" s="48">
        <v>3425.59</v>
      </c>
      <c r="K49" s="48">
        <v>610573.14</v>
      </c>
      <c r="L49" s="48">
        <v>122114.64</v>
      </c>
      <c r="M49" s="49">
        <v>488458.5</v>
      </c>
      <c r="N49" s="31">
        <v>514486.45</v>
      </c>
    </row>
    <row r="50" spans="1:14" ht="12.75">
      <c r="A50" s="55">
        <v>39</v>
      </c>
      <c r="B50" s="46" t="s">
        <v>53</v>
      </c>
      <c r="C50" s="47">
        <v>0.249321636205602</v>
      </c>
      <c r="D50" s="48">
        <v>58924.7</v>
      </c>
      <c r="E50" s="48">
        <v>11841.09</v>
      </c>
      <c r="F50" s="48">
        <v>47083.61</v>
      </c>
      <c r="G50" s="48">
        <v>7705.53</v>
      </c>
      <c r="H50" s="48">
        <v>1541.11</v>
      </c>
      <c r="I50" s="48">
        <v>61.64</v>
      </c>
      <c r="J50" s="48">
        <v>6102.78</v>
      </c>
      <c r="K50" s="48">
        <v>1087751.62</v>
      </c>
      <c r="L50" s="48">
        <v>217550.43</v>
      </c>
      <c r="M50" s="49">
        <v>870201.19</v>
      </c>
      <c r="N50" s="31">
        <v>923387.58</v>
      </c>
    </row>
    <row r="51" spans="1:14" ht="12.75">
      <c r="A51" s="55">
        <v>40</v>
      </c>
      <c r="B51" s="46" t="s">
        <v>54</v>
      </c>
      <c r="C51" s="47">
        <v>0.093380172260176</v>
      </c>
      <c r="D51" s="48">
        <v>20434.26</v>
      </c>
      <c r="E51" s="48">
        <v>2805.91</v>
      </c>
      <c r="F51" s="48">
        <v>17628.35</v>
      </c>
      <c r="G51" s="48">
        <v>2886.01</v>
      </c>
      <c r="H51" s="48">
        <v>577.2</v>
      </c>
      <c r="I51" s="48">
        <v>23.09</v>
      </c>
      <c r="J51" s="48">
        <v>2285.72</v>
      </c>
      <c r="K51" s="48">
        <v>407403.2</v>
      </c>
      <c r="L51" s="48">
        <v>81480.55</v>
      </c>
      <c r="M51" s="49">
        <v>325922.65</v>
      </c>
      <c r="N51" s="31">
        <v>345836.72</v>
      </c>
    </row>
    <row r="52" spans="1:14" ht="12.75">
      <c r="A52" s="55">
        <v>41</v>
      </c>
      <c r="B52" s="46" t="s">
        <v>55</v>
      </c>
      <c r="C52" s="47">
        <v>0.094331772278643</v>
      </c>
      <c r="D52" s="48">
        <v>13820.61</v>
      </c>
      <c r="E52" s="48">
        <v>2698.12</v>
      </c>
      <c r="F52" s="48">
        <v>11122.49</v>
      </c>
      <c r="G52" s="48">
        <v>2915.41</v>
      </c>
      <c r="H52" s="48">
        <v>583.08</v>
      </c>
      <c r="I52" s="48">
        <v>23.32</v>
      </c>
      <c r="J52" s="48">
        <v>2309.01</v>
      </c>
      <c r="K52" s="48">
        <v>411554.95</v>
      </c>
      <c r="L52" s="48">
        <v>82311.04</v>
      </c>
      <c r="M52" s="49">
        <v>329243.91</v>
      </c>
      <c r="N52" s="31">
        <v>342675.41</v>
      </c>
    </row>
    <row r="53" spans="1:14" ht="12.75">
      <c r="A53" s="55">
        <v>42</v>
      </c>
      <c r="B53" s="46" t="s">
        <v>56</v>
      </c>
      <c r="C53" s="47">
        <v>0.207888981886646</v>
      </c>
      <c r="D53" s="48">
        <v>59608.56</v>
      </c>
      <c r="E53" s="48">
        <v>10897.05</v>
      </c>
      <c r="F53" s="48">
        <v>48711.51</v>
      </c>
      <c r="G53" s="48">
        <v>6425.01</v>
      </c>
      <c r="H53" s="48">
        <v>1285</v>
      </c>
      <c r="I53" s="48">
        <v>51.4</v>
      </c>
      <c r="J53" s="48">
        <v>5088.61</v>
      </c>
      <c r="K53" s="48">
        <v>906987.29</v>
      </c>
      <c r="L53" s="48">
        <v>181397.45</v>
      </c>
      <c r="M53" s="49">
        <v>725589.84</v>
      </c>
      <c r="N53" s="31">
        <v>779389.96</v>
      </c>
    </row>
    <row r="54" spans="1:14" ht="12.75">
      <c r="A54" s="55">
        <v>43</v>
      </c>
      <c r="B54" s="46" t="s">
        <v>57</v>
      </c>
      <c r="C54" s="47">
        <v>0.25225935917336</v>
      </c>
      <c r="D54" s="48">
        <v>65910.03</v>
      </c>
      <c r="E54" s="48">
        <v>13306.56</v>
      </c>
      <c r="F54" s="48">
        <v>52603.47</v>
      </c>
      <c r="G54" s="48">
        <v>7796.33</v>
      </c>
      <c r="H54" s="48">
        <v>1559.27</v>
      </c>
      <c r="I54" s="48">
        <v>62.37</v>
      </c>
      <c r="J54" s="48">
        <v>6174.69</v>
      </c>
      <c r="K54" s="48">
        <v>1100568.27</v>
      </c>
      <c r="L54" s="48">
        <v>220113.63</v>
      </c>
      <c r="M54" s="49">
        <v>880454.64</v>
      </c>
      <c r="N54" s="31">
        <v>939232.8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4891.44</v>
      </c>
      <c r="E55" s="48">
        <v>1227.83</v>
      </c>
      <c r="F55" s="48">
        <v>3663.61</v>
      </c>
      <c r="G55" s="48">
        <v>2015.51</v>
      </c>
      <c r="H55" s="48">
        <v>403.1</v>
      </c>
      <c r="I55" s="48">
        <v>16.12</v>
      </c>
      <c r="J55" s="48">
        <v>1596.29</v>
      </c>
      <c r="K55" s="48">
        <v>284520.25</v>
      </c>
      <c r="L55" s="48">
        <v>56903.98</v>
      </c>
      <c r="M55" s="49">
        <v>227616.27</v>
      </c>
      <c r="N55" s="31">
        <v>232876.17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45770.22</v>
      </c>
      <c r="E56" s="48">
        <v>14565.08</v>
      </c>
      <c r="F56" s="48">
        <v>31205.14</v>
      </c>
      <c r="G56" s="48">
        <v>19322.88</v>
      </c>
      <c r="H56" s="48">
        <v>3864.58</v>
      </c>
      <c r="I56" s="48">
        <v>154.58</v>
      </c>
      <c r="J56" s="48">
        <v>15303.72</v>
      </c>
      <c r="K56" s="48">
        <v>2727713.23</v>
      </c>
      <c r="L56" s="48">
        <v>545542.73</v>
      </c>
      <c r="M56" s="49">
        <v>2182170.5</v>
      </c>
      <c r="N56" s="31">
        <v>2228679.36</v>
      </c>
    </row>
    <row r="57" spans="1:14" ht="12.75">
      <c r="A57" s="55">
        <v>46</v>
      </c>
      <c r="B57" s="46" t="s">
        <v>60</v>
      </c>
      <c r="C57" s="47">
        <v>0.511481418429492</v>
      </c>
      <c r="D57" s="48">
        <v>97950.37</v>
      </c>
      <c r="E57" s="48">
        <v>16778.13</v>
      </c>
      <c r="F57" s="48">
        <v>81172.24</v>
      </c>
      <c r="G57" s="48">
        <v>15807.84</v>
      </c>
      <c r="H57" s="48">
        <v>3161.57</v>
      </c>
      <c r="I57" s="48">
        <v>126.46</v>
      </c>
      <c r="J57" s="48">
        <v>12519.81</v>
      </c>
      <c r="K57" s="48">
        <v>2231514.04</v>
      </c>
      <c r="L57" s="48">
        <v>446302.84</v>
      </c>
      <c r="M57" s="49">
        <v>1785211.2</v>
      </c>
      <c r="N57" s="31">
        <v>1878903.25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107969.29</v>
      </c>
      <c r="E58" s="48">
        <v>22400.9</v>
      </c>
      <c r="F58" s="48">
        <v>85568.39</v>
      </c>
      <c r="G58" s="48">
        <v>13951.73</v>
      </c>
      <c r="H58" s="48">
        <v>2790.35</v>
      </c>
      <c r="I58" s="48">
        <v>111.61</v>
      </c>
      <c r="J58" s="48">
        <v>11049.77</v>
      </c>
      <c r="K58" s="48">
        <v>1969495.9</v>
      </c>
      <c r="L58" s="48">
        <v>393899.21</v>
      </c>
      <c r="M58" s="49">
        <v>1575596.69</v>
      </c>
      <c r="N58" s="31">
        <v>1672214.85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782486.29</v>
      </c>
      <c r="E59" s="48">
        <v>160689.98</v>
      </c>
      <c r="F59" s="48">
        <v>621796.31</v>
      </c>
      <c r="G59" s="48">
        <v>18007.49</v>
      </c>
      <c r="H59" s="48">
        <v>3601.5</v>
      </c>
      <c r="I59" s="48">
        <v>144.06</v>
      </c>
      <c r="J59" s="48">
        <v>14261.93</v>
      </c>
      <c r="K59" s="48">
        <v>2542024.65</v>
      </c>
      <c r="L59" s="48">
        <v>508404.94</v>
      </c>
      <c r="M59" s="49">
        <v>2033619.71</v>
      </c>
      <c r="N59" s="31">
        <v>2669677.95</v>
      </c>
    </row>
    <row r="60" spans="1:14" ht="12.75">
      <c r="A60" s="55">
        <v>49</v>
      </c>
      <c r="B60" s="46" t="s">
        <v>63</v>
      </c>
      <c r="C60" s="47">
        <v>0.091589998108617</v>
      </c>
      <c r="D60" s="48">
        <v>17924.26</v>
      </c>
      <c r="E60" s="48">
        <v>3055.56</v>
      </c>
      <c r="F60" s="48">
        <v>14868.7</v>
      </c>
      <c r="G60" s="48">
        <v>2830.68</v>
      </c>
      <c r="H60" s="48">
        <v>566.14</v>
      </c>
      <c r="I60" s="48">
        <v>22.65</v>
      </c>
      <c r="J60" s="48">
        <v>2241.89</v>
      </c>
      <c r="K60" s="48">
        <v>399593.04</v>
      </c>
      <c r="L60" s="48">
        <v>79918.63</v>
      </c>
      <c r="M60" s="49">
        <v>319674.41</v>
      </c>
      <c r="N60" s="31">
        <v>336785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18765.37</v>
      </c>
      <c r="E61" s="48">
        <v>3528.78</v>
      </c>
      <c r="F61" s="48">
        <v>15236.59</v>
      </c>
      <c r="G61" s="48">
        <v>3019.31</v>
      </c>
      <c r="H61" s="48">
        <v>603.86</v>
      </c>
      <c r="I61" s="48">
        <v>24.15</v>
      </c>
      <c r="J61" s="48">
        <v>2391.3</v>
      </c>
      <c r="K61" s="48">
        <v>426221.19</v>
      </c>
      <c r="L61" s="48">
        <v>85244.25</v>
      </c>
      <c r="M61" s="49">
        <v>340976.94</v>
      </c>
      <c r="N61" s="31">
        <v>358604.83</v>
      </c>
    </row>
    <row r="62" spans="1:14" ht="12.75">
      <c r="A62" s="55">
        <v>51</v>
      </c>
      <c r="B62" s="46" t="s">
        <v>65</v>
      </c>
      <c r="C62" s="47">
        <v>0.078971669183225</v>
      </c>
      <c r="D62" s="48">
        <v>14718.34</v>
      </c>
      <c r="E62" s="48">
        <v>2821.34</v>
      </c>
      <c r="F62" s="48">
        <v>11897</v>
      </c>
      <c r="G62" s="48">
        <v>2440.71</v>
      </c>
      <c r="H62" s="48">
        <v>488.14</v>
      </c>
      <c r="I62" s="48">
        <v>19.53</v>
      </c>
      <c r="J62" s="48">
        <v>1933.04</v>
      </c>
      <c r="K62" s="48">
        <v>344541.21</v>
      </c>
      <c r="L62" s="48">
        <v>68908.33</v>
      </c>
      <c r="M62" s="49">
        <v>275632.88</v>
      </c>
      <c r="N62" s="31">
        <v>289462.92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72086.06</v>
      </c>
      <c r="E63" s="48">
        <v>12629.94</v>
      </c>
      <c r="F63" s="48">
        <v>59456.12</v>
      </c>
      <c r="G63" s="48">
        <v>3085.15</v>
      </c>
      <c r="H63" s="48">
        <v>617.03</v>
      </c>
      <c r="I63" s="48">
        <v>24.68</v>
      </c>
      <c r="J63" s="48">
        <v>2443.44</v>
      </c>
      <c r="K63" s="48">
        <v>435515.75</v>
      </c>
      <c r="L63" s="48">
        <v>87103.1</v>
      </c>
      <c r="M63" s="49">
        <v>348412.65</v>
      </c>
      <c r="N63" s="31">
        <v>410312.21</v>
      </c>
    </row>
    <row r="64" spans="1:14" ht="12.75">
      <c r="A64" s="55">
        <v>53</v>
      </c>
      <c r="B64" s="46" t="s">
        <v>67</v>
      </c>
      <c r="C64" s="47">
        <v>0.35160460744657</v>
      </c>
      <c r="D64" s="48">
        <v>28150.06</v>
      </c>
      <c r="E64" s="48">
        <v>5488.61</v>
      </c>
      <c r="F64" s="48">
        <v>22661.45</v>
      </c>
      <c r="G64" s="48">
        <v>10866.69</v>
      </c>
      <c r="H64" s="48">
        <v>2173.34</v>
      </c>
      <c r="I64" s="48">
        <v>86.93</v>
      </c>
      <c r="J64" s="48">
        <v>8606.42</v>
      </c>
      <c r="K64" s="48">
        <v>1533996.33</v>
      </c>
      <c r="L64" s="48">
        <v>306799.21</v>
      </c>
      <c r="M64" s="49">
        <v>1227197.12</v>
      </c>
      <c r="N64" s="31">
        <v>1258464.99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36467.23</v>
      </c>
      <c r="E65" s="48">
        <v>6040.81</v>
      </c>
      <c r="F65" s="48">
        <v>30426.42</v>
      </c>
      <c r="G65" s="48">
        <v>4188.33</v>
      </c>
      <c r="H65" s="48">
        <v>837.67</v>
      </c>
      <c r="I65" s="48">
        <v>33.51</v>
      </c>
      <c r="J65" s="48">
        <v>3317.15</v>
      </c>
      <c r="K65" s="48">
        <v>591245.23</v>
      </c>
      <c r="L65" s="48">
        <v>118249.03</v>
      </c>
      <c r="M65" s="49">
        <v>472996.2</v>
      </c>
      <c r="N65" s="31">
        <v>506739.77</v>
      </c>
    </row>
    <row r="66" spans="1:14" ht="12.75">
      <c r="A66" s="55">
        <v>55</v>
      </c>
      <c r="B66" s="46" t="s">
        <v>69</v>
      </c>
      <c r="C66" s="47">
        <v>0.104204015703558</v>
      </c>
      <c r="D66" s="48">
        <v>102374.51</v>
      </c>
      <c r="E66" s="48">
        <v>19002.39</v>
      </c>
      <c r="F66" s="48">
        <v>83372.12</v>
      </c>
      <c r="G66" s="48">
        <v>3220.53</v>
      </c>
      <c r="H66" s="48">
        <v>644.11</v>
      </c>
      <c r="I66" s="48">
        <v>25.76</v>
      </c>
      <c r="J66" s="48">
        <v>2550.66</v>
      </c>
      <c r="K66" s="48">
        <v>454626.06</v>
      </c>
      <c r="L66" s="48">
        <v>90925.24</v>
      </c>
      <c r="M66" s="49">
        <v>363700.82</v>
      </c>
      <c r="N66" s="31">
        <v>449623.6</v>
      </c>
    </row>
    <row r="67" spans="1:14" ht="12.75">
      <c r="A67" s="55">
        <v>56</v>
      </c>
      <c r="B67" s="46" t="s">
        <v>70</v>
      </c>
      <c r="C67" s="47">
        <v>0.091948646123699</v>
      </c>
      <c r="D67" s="48">
        <v>16280.9</v>
      </c>
      <c r="E67" s="48">
        <v>2547.46</v>
      </c>
      <c r="F67" s="48">
        <v>13733.44</v>
      </c>
      <c r="G67" s="48">
        <v>2841.75</v>
      </c>
      <c r="H67" s="48">
        <v>568.35</v>
      </c>
      <c r="I67" s="48">
        <v>22.73</v>
      </c>
      <c r="J67" s="48">
        <v>2250.67</v>
      </c>
      <c r="K67" s="48">
        <v>401157.74</v>
      </c>
      <c r="L67" s="48">
        <v>80231.49</v>
      </c>
      <c r="M67" s="49">
        <v>320926.25</v>
      </c>
      <c r="N67" s="31">
        <v>336910.36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34120.67</v>
      </c>
      <c r="E68" s="48">
        <v>7700.06</v>
      </c>
      <c r="F68" s="48">
        <v>26420.61</v>
      </c>
      <c r="G68" s="48">
        <v>5394.8</v>
      </c>
      <c r="H68" s="48">
        <v>1078.96</v>
      </c>
      <c r="I68" s="48">
        <v>43.16</v>
      </c>
      <c r="J68" s="48">
        <v>4272.68</v>
      </c>
      <c r="K68" s="48">
        <v>761556.16</v>
      </c>
      <c r="L68" s="48">
        <v>152311.31</v>
      </c>
      <c r="M68" s="49">
        <v>609244.85</v>
      </c>
      <c r="N68" s="31">
        <v>639938.14</v>
      </c>
    </row>
    <row r="69" spans="1:14" ht="12.75">
      <c r="A69" s="55">
        <v>58</v>
      </c>
      <c r="B69" s="46" t="s">
        <v>72</v>
      </c>
      <c r="C69" s="47">
        <v>0.098588360851218</v>
      </c>
      <c r="D69" s="48">
        <v>19587.39</v>
      </c>
      <c r="E69" s="48">
        <v>3341.05</v>
      </c>
      <c r="F69" s="48">
        <v>16246.34</v>
      </c>
      <c r="G69" s="48">
        <v>3046.98</v>
      </c>
      <c r="H69" s="48">
        <v>609.4</v>
      </c>
      <c r="I69" s="48">
        <v>24.38</v>
      </c>
      <c r="J69" s="48">
        <v>2413.2</v>
      </c>
      <c r="K69" s="48">
        <v>430125.71</v>
      </c>
      <c r="L69" s="48">
        <v>86025.12</v>
      </c>
      <c r="M69" s="49">
        <v>344100.59</v>
      </c>
      <c r="N69" s="31">
        <v>362760.13</v>
      </c>
    </row>
    <row r="70" spans="1:14" ht="12.75">
      <c r="A70" s="55">
        <v>59</v>
      </c>
      <c r="B70" s="46" t="s">
        <v>73</v>
      </c>
      <c r="C70" s="47">
        <v>2.76841217246529</v>
      </c>
      <c r="D70" s="48">
        <v>1299416.65</v>
      </c>
      <c r="E70" s="48">
        <v>266745.9</v>
      </c>
      <c r="F70" s="48">
        <v>1032670.75</v>
      </c>
      <c r="G70" s="48">
        <v>85560.55</v>
      </c>
      <c r="H70" s="48">
        <v>17112.11</v>
      </c>
      <c r="I70" s="48">
        <v>684.48</v>
      </c>
      <c r="J70" s="48">
        <v>67763.96</v>
      </c>
      <c r="K70" s="48">
        <v>12078152.75</v>
      </c>
      <c r="L70" s="48">
        <v>2415630.54</v>
      </c>
      <c r="M70" s="49">
        <v>9662522.21</v>
      </c>
      <c r="N70" s="31">
        <v>10762956.92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19930.47</v>
      </c>
      <c r="E71" s="48">
        <v>3963.7</v>
      </c>
      <c r="F71" s="48">
        <v>15966.77</v>
      </c>
      <c r="G71" s="48">
        <v>2172.28</v>
      </c>
      <c r="H71" s="48">
        <v>434.46</v>
      </c>
      <c r="I71" s="48">
        <v>17.38</v>
      </c>
      <c r="J71" s="48">
        <v>1720.44</v>
      </c>
      <c r="K71" s="48">
        <v>306648.33</v>
      </c>
      <c r="L71" s="48">
        <v>61329.65</v>
      </c>
      <c r="M71" s="49">
        <v>245318.68</v>
      </c>
      <c r="N71" s="31">
        <v>263005.89</v>
      </c>
    </row>
    <row r="72" spans="1:14" ht="12.75">
      <c r="A72" s="55">
        <v>61</v>
      </c>
      <c r="B72" s="46" t="s">
        <v>75</v>
      </c>
      <c r="C72" s="47">
        <v>0.315410328490643</v>
      </c>
      <c r="D72" s="48">
        <v>15683.87</v>
      </c>
      <c r="E72" s="48">
        <v>3217.7</v>
      </c>
      <c r="F72" s="48">
        <v>12466.17</v>
      </c>
      <c r="G72" s="48">
        <v>9748.06</v>
      </c>
      <c r="H72" s="48">
        <v>1949.61</v>
      </c>
      <c r="I72" s="48">
        <v>77.98</v>
      </c>
      <c r="J72" s="48">
        <v>7720.47</v>
      </c>
      <c r="K72" s="48">
        <v>1376086.33</v>
      </c>
      <c r="L72" s="48">
        <v>275217.35</v>
      </c>
      <c r="M72" s="49">
        <v>1100868.98</v>
      </c>
      <c r="N72" s="31">
        <v>1121055.62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228240.93</v>
      </c>
      <c r="E73" s="48">
        <v>47076.76</v>
      </c>
      <c r="F73" s="48">
        <v>181164.17</v>
      </c>
      <c r="G73" s="48">
        <v>6066.94</v>
      </c>
      <c r="H73" s="48">
        <v>1213.39</v>
      </c>
      <c r="I73" s="48">
        <v>48.54</v>
      </c>
      <c r="J73" s="48">
        <v>4805.01</v>
      </c>
      <c r="K73" s="48">
        <v>856438.65</v>
      </c>
      <c r="L73" s="48">
        <v>171287.74</v>
      </c>
      <c r="M73" s="49">
        <v>685150.91</v>
      </c>
      <c r="N73" s="31">
        <v>871120.09</v>
      </c>
    </row>
    <row r="74" spans="1:14" ht="12.75">
      <c r="A74" s="55">
        <v>63</v>
      </c>
      <c r="B74" s="46" t="s">
        <v>77</v>
      </c>
      <c r="C74" s="47">
        <v>0.221879707573391</v>
      </c>
      <c r="D74" s="48">
        <v>31752.79</v>
      </c>
      <c r="E74" s="48">
        <v>6883.12</v>
      </c>
      <c r="F74" s="48">
        <v>24869.67</v>
      </c>
      <c r="G74" s="48">
        <v>6857.41</v>
      </c>
      <c r="H74" s="48">
        <v>1371.48</v>
      </c>
      <c r="I74" s="48">
        <v>54.86</v>
      </c>
      <c r="J74" s="48">
        <v>5431.07</v>
      </c>
      <c r="K74" s="48">
        <v>968026.75</v>
      </c>
      <c r="L74" s="48">
        <v>193605.35</v>
      </c>
      <c r="M74" s="49">
        <v>774421.4</v>
      </c>
      <c r="N74" s="31">
        <v>804722.14</v>
      </c>
    </row>
    <row r="75" spans="1:14" ht="12.75">
      <c r="A75" s="55">
        <v>64</v>
      </c>
      <c r="B75" s="46" t="s">
        <v>78</v>
      </c>
      <c r="C75" s="47">
        <v>1.04633703961833</v>
      </c>
      <c r="D75" s="48">
        <v>230390.47</v>
      </c>
      <c r="E75" s="48">
        <v>41805.95</v>
      </c>
      <c r="F75" s="48">
        <v>188584.52</v>
      </c>
      <c r="G75" s="48">
        <v>32338.09</v>
      </c>
      <c r="H75" s="48">
        <v>6467.62</v>
      </c>
      <c r="I75" s="48">
        <v>258.7</v>
      </c>
      <c r="J75" s="48">
        <v>25611.77</v>
      </c>
      <c r="K75" s="48">
        <v>4565006.1</v>
      </c>
      <c r="L75" s="48">
        <v>913001.27</v>
      </c>
      <c r="M75" s="49">
        <v>3652004.83</v>
      </c>
      <c r="N75" s="31">
        <v>3866201.12</v>
      </c>
    </row>
    <row r="76" spans="1:14" ht="12.75">
      <c r="A76" s="55">
        <v>65</v>
      </c>
      <c r="B76" s="46" t="s">
        <v>79</v>
      </c>
      <c r="C76" s="47">
        <v>0.244379395877625</v>
      </c>
      <c r="D76" s="48">
        <v>152075.43</v>
      </c>
      <c r="E76" s="48">
        <v>33000.15</v>
      </c>
      <c r="F76" s="48">
        <v>119075.28</v>
      </c>
      <c r="G76" s="48">
        <v>7552.79</v>
      </c>
      <c r="H76" s="48">
        <v>1510.56</v>
      </c>
      <c r="I76" s="48">
        <v>60.42</v>
      </c>
      <c r="J76" s="48">
        <v>5981.81</v>
      </c>
      <c r="K76" s="48">
        <v>1066189.24</v>
      </c>
      <c r="L76" s="48">
        <v>213237.77</v>
      </c>
      <c r="M76" s="49">
        <v>852951.47</v>
      </c>
      <c r="N76" s="31">
        <v>978008.56</v>
      </c>
    </row>
    <row r="77" spans="1:14" ht="12.75">
      <c r="A77" s="55">
        <v>66</v>
      </c>
      <c r="B77" s="46" t="s">
        <v>80</v>
      </c>
      <c r="C77" s="47">
        <v>0.172191095441084</v>
      </c>
      <c r="D77" s="48">
        <v>65176.81</v>
      </c>
      <c r="E77" s="48">
        <v>12765.8</v>
      </c>
      <c r="F77" s="48">
        <v>52411.01</v>
      </c>
      <c r="G77" s="48">
        <v>5321.74</v>
      </c>
      <c r="H77" s="48">
        <v>1064.35</v>
      </c>
      <c r="I77" s="48">
        <v>42.57</v>
      </c>
      <c r="J77" s="48">
        <v>4214.82</v>
      </c>
      <c r="K77" s="48">
        <v>751243.06</v>
      </c>
      <c r="L77" s="48">
        <v>150248.63</v>
      </c>
      <c r="M77" s="49">
        <v>600994.43</v>
      </c>
      <c r="N77" s="31">
        <v>657620.26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7606.22</v>
      </c>
      <c r="E78" s="48">
        <v>2409.62</v>
      </c>
      <c r="F78" s="48">
        <v>5196.6</v>
      </c>
      <c r="G78" s="48">
        <v>1647.69</v>
      </c>
      <c r="H78" s="48">
        <v>329.54</v>
      </c>
      <c r="I78" s="48">
        <v>13.18</v>
      </c>
      <c r="J78" s="48">
        <v>1304.97</v>
      </c>
      <c r="K78" s="48">
        <v>232596.34</v>
      </c>
      <c r="L78" s="48">
        <v>46519.21</v>
      </c>
      <c r="M78" s="49">
        <v>186077.13</v>
      </c>
      <c r="N78" s="31">
        <v>192578.7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5967.56</v>
      </c>
      <c r="E79" s="48">
        <v>1338.05</v>
      </c>
      <c r="F79" s="48">
        <v>4629.51</v>
      </c>
      <c r="G79" s="48">
        <v>3034.09</v>
      </c>
      <c r="H79" s="48">
        <v>606.82</v>
      </c>
      <c r="I79" s="48">
        <v>24.27</v>
      </c>
      <c r="J79" s="48">
        <v>2403</v>
      </c>
      <c r="K79" s="48">
        <v>428307.64</v>
      </c>
      <c r="L79" s="48">
        <v>85661.44</v>
      </c>
      <c r="M79" s="49">
        <v>342646.2</v>
      </c>
      <c r="N79" s="31">
        <v>349678.71</v>
      </c>
    </row>
    <row r="80" spans="1:14" ht="12.75">
      <c r="A80" s="55">
        <v>69</v>
      </c>
      <c r="B80" s="46" t="s">
        <v>83</v>
      </c>
      <c r="C80" s="47">
        <v>0.112820911857521</v>
      </c>
      <c r="D80" s="48">
        <v>55403.74</v>
      </c>
      <c r="E80" s="48">
        <v>9315.86</v>
      </c>
      <c r="F80" s="48">
        <v>46087.88</v>
      </c>
      <c r="G80" s="48">
        <v>3486.84</v>
      </c>
      <c r="H80" s="48">
        <v>697.37</v>
      </c>
      <c r="I80" s="48">
        <v>27.89</v>
      </c>
      <c r="J80" s="48">
        <v>2761.58</v>
      </c>
      <c r="K80" s="48">
        <v>492220.04</v>
      </c>
      <c r="L80" s="48">
        <v>98443.99</v>
      </c>
      <c r="M80" s="49">
        <v>393776.05</v>
      </c>
      <c r="N80" s="31">
        <v>442625.51</v>
      </c>
    </row>
    <row r="81" spans="1:14" ht="12.75">
      <c r="A81" s="55">
        <v>70</v>
      </c>
      <c r="B81" s="46" t="s">
        <v>84</v>
      </c>
      <c r="C81" s="47">
        <v>0.469009612774182</v>
      </c>
      <c r="D81" s="48">
        <v>57418.48</v>
      </c>
      <c r="E81" s="48">
        <v>11067.08</v>
      </c>
      <c r="F81" s="48">
        <v>46351.4</v>
      </c>
      <c r="G81" s="48">
        <v>14495.21</v>
      </c>
      <c r="H81" s="48">
        <v>2899.04</v>
      </c>
      <c r="I81" s="48">
        <v>115.96</v>
      </c>
      <c r="J81" s="48">
        <v>11480.21</v>
      </c>
      <c r="K81" s="48">
        <v>2046216.18</v>
      </c>
      <c r="L81" s="48">
        <v>409243.22</v>
      </c>
      <c r="M81" s="49">
        <v>1636972.96</v>
      </c>
      <c r="N81" s="31">
        <v>1694804.57</v>
      </c>
    </row>
    <row r="82" spans="1:14" ht="12.75">
      <c r="A82" s="55">
        <v>71</v>
      </c>
      <c r="B82" s="46" t="s">
        <v>85</v>
      </c>
      <c r="C82" s="47">
        <v>1.57469819824541</v>
      </c>
      <c r="D82" s="48">
        <v>468201.62</v>
      </c>
      <c r="E82" s="48">
        <v>96584.46</v>
      </c>
      <c r="F82" s="48">
        <v>371617.16</v>
      </c>
      <c r="G82" s="48">
        <v>48667.64</v>
      </c>
      <c r="H82" s="48">
        <v>9733.53</v>
      </c>
      <c r="I82" s="48">
        <v>389.34</v>
      </c>
      <c r="J82" s="48">
        <v>38544.77</v>
      </c>
      <c r="K82" s="48">
        <v>6870164.03</v>
      </c>
      <c r="L82" s="48">
        <v>1374032.86</v>
      </c>
      <c r="M82" s="49">
        <v>5496131.17</v>
      </c>
      <c r="N82" s="31">
        <v>5906293.1</v>
      </c>
    </row>
    <row r="83" spans="1:14" ht="12.75">
      <c r="A83" s="55">
        <v>72</v>
      </c>
      <c r="B83" s="46" t="s">
        <v>86</v>
      </c>
      <c r="C83" s="47">
        <v>0.072852443808416</v>
      </c>
      <c r="D83" s="48">
        <v>16857.87</v>
      </c>
      <c r="E83" s="48">
        <v>3494.22</v>
      </c>
      <c r="F83" s="48">
        <v>13363.65</v>
      </c>
      <c r="G83" s="48">
        <v>2251.58</v>
      </c>
      <c r="H83" s="48">
        <v>450.32</v>
      </c>
      <c r="I83" s="48">
        <v>18.01</v>
      </c>
      <c r="J83" s="48">
        <v>1783.25</v>
      </c>
      <c r="K83" s="48">
        <v>317843.86</v>
      </c>
      <c r="L83" s="48">
        <v>63568.75</v>
      </c>
      <c r="M83" s="49">
        <v>254275.11</v>
      </c>
      <c r="N83" s="31">
        <v>269422.01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94005.43</v>
      </c>
      <c r="E84" s="48">
        <v>17457.44</v>
      </c>
      <c r="F84" s="48">
        <v>76547.99</v>
      </c>
      <c r="G84" s="48">
        <v>16830.64</v>
      </c>
      <c r="H84" s="48">
        <v>3366.13</v>
      </c>
      <c r="I84" s="48">
        <v>134.65</v>
      </c>
      <c r="J84" s="48">
        <v>13329.86</v>
      </c>
      <c r="K84" s="48">
        <v>2375894.52</v>
      </c>
      <c r="L84" s="48">
        <v>475178.91</v>
      </c>
      <c r="M84" s="49">
        <v>1900715.61</v>
      </c>
      <c r="N84" s="31">
        <v>1990593.46</v>
      </c>
    </row>
    <row r="85" spans="1:14" ht="12.75">
      <c r="A85" s="55">
        <v>74</v>
      </c>
      <c r="B85" s="46" t="s">
        <v>88</v>
      </c>
      <c r="C85" s="47">
        <v>0.099387670154359</v>
      </c>
      <c r="D85" s="48">
        <v>25999.39</v>
      </c>
      <c r="E85" s="48">
        <v>5584.93</v>
      </c>
      <c r="F85" s="48">
        <v>20414.46</v>
      </c>
      <c r="G85" s="48">
        <v>3071.66</v>
      </c>
      <c r="H85" s="48">
        <v>614.33</v>
      </c>
      <c r="I85" s="48">
        <v>24.57</v>
      </c>
      <c r="J85" s="48">
        <v>2432.76</v>
      </c>
      <c r="K85" s="48">
        <v>433612.95</v>
      </c>
      <c r="L85" s="48">
        <v>86722.6</v>
      </c>
      <c r="M85" s="49">
        <v>346890.35</v>
      </c>
      <c r="N85" s="31">
        <v>369737.57</v>
      </c>
    </row>
    <row r="86" spans="1:14" ht="12.75">
      <c r="A86" s="55">
        <v>75</v>
      </c>
      <c r="B86" s="46" t="s">
        <v>89</v>
      </c>
      <c r="C86" s="47">
        <v>0.102760531410254</v>
      </c>
      <c r="D86" s="48">
        <v>15955.79</v>
      </c>
      <c r="E86" s="48">
        <v>3678.75</v>
      </c>
      <c r="F86" s="48">
        <v>12277.04</v>
      </c>
      <c r="G86" s="48">
        <v>3175.91</v>
      </c>
      <c r="H86" s="48">
        <v>635.18</v>
      </c>
      <c r="I86" s="48">
        <v>25.41</v>
      </c>
      <c r="J86" s="48">
        <v>2515.32</v>
      </c>
      <c r="K86" s="48">
        <v>448328.37</v>
      </c>
      <c r="L86" s="48">
        <v>89665.68</v>
      </c>
      <c r="M86" s="49">
        <v>358662.69</v>
      </c>
      <c r="N86" s="31">
        <v>373455.05</v>
      </c>
    </row>
    <row r="87" spans="1:14" ht="12.75">
      <c r="A87" s="55">
        <v>76</v>
      </c>
      <c r="B87" s="46" t="s">
        <v>90</v>
      </c>
      <c r="C87" s="47">
        <v>0.084945295340608</v>
      </c>
      <c r="D87" s="48">
        <v>12570.57</v>
      </c>
      <c r="E87" s="48">
        <v>2487.44</v>
      </c>
      <c r="F87" s="48">
        <v>10083.13</v>
      </c>
      <c r="G87" s="48">
        <v>2625.33</v>
      </c>
      <c r="H87" s="48">
        <v>525.07</v>
      </c>
      <c r="I87" s="48">
        <v>21</v>
      </c>
      <c r="J87" s="48">
        <v>2079.26</v>
      </c>
      <c r="K87" s="48">
        <v>370603.17</v>
      </c>
      <c r="L87" s="48">
        <v>74120.63</v>
      </c>
      <c r="M87" s="49">
        <v>296482.54</v>
      </c>
      <c r="N87" s="31">
        <v>308644.93</v>
      </c>
    </row>
    <row r="88" spans="1:14" ht="12.75">
      <c r="A88" s="55">
        <v>77</v>
      </c>
      <c r="B88" s="46" t="s">
        <v>91</v>
      </c>
      <c r="C88" s="47">
        <v>0.087425139182006</v>
      </c>
      <c r="D88" s="48">
        <v>14288.46</v>
      </c>
      <c r="E88" s="48">
        <v>2743.63</v>
      </c>
      <c r="F88" s="48">
        <v>11544.83</v>
      </c>
      <c r="G88" s="48">
        <v>2701.98</v>
      </c>
      <c r="H88" s="48">
        <v>540.4</v>
      </c>
      <c r="I88" s="48">
        <v>21.62</v>
      </c>
      <c r="J88" s="48">
        <v>2139.96</v>
      </c>
      <c r="K88" s="48">
        <v>381422.16</v>
      </c>
      <c r="L88" s="48">
        <v>76284.43</v>
      </c>
      <c r="M88" s="49">
        <v>305137.73</v>
      </c>
      <c r="N88" s="31">
        <v>318822.52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9898.72</v>
      </c>
      <c r="E89" s="48">
        <v>2041.26</v>
      </c>
      <c r="F89" s="48">
        <v>7857.46</v>
      </c>
      <c r="G89" s="48">
        <v>7356.1</v>
      </c>
      <c r="H89" s="48">
        <v>1471.22</v>
      </c>
      <c r="I89" s="48">
        <v>58.85</v>
      </c>
      <c r="J89" s="48">
        <v>5826.03</v>
      </c>
      <c r="K89" s="48">
        <v>1038424.31</v>
      </c>
      <c r="L89" s="48">
        <v>207684.84</v>
      </c>
      <c r="M89" s="49">
        <v>830739.47</v>
      </c>
      <c r="N89" s="31">
        <v>844422.96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6488.62</v>
      </c>
      <c r="E90" s="48">
        <v>1327.96</v>
      </c>
      <c r="F90" s="48">
        <v>5160.66</v>
      </c>
      <c r="G90" s="48">
        <v>2118.63</v>
      </c>
      <c r="H90" s="48">
        <v>423.73</v>
      </c>
      <c r="I90" s="48">
        <v>16.95</v>
      </c>
      <c r="J90" s="48">
        <v>1677.95</v>
      </c>
      <c r="K90" s="48">
        <v>299074.87</v>
      </c>
      <c r="L90" s="48">
        <v>59814.93</v>
      </c>
      <c r="M90" s="49">
        <v>239259.94</v>
      </c>
      <c r="N90" s="31">
        <v>246098.55</v>
      </c>
    </row>
    <row r="91" spans="1:14" ht="12.75">
      <c r="A91" s="55">
        <v>80</v>
      </c>
      <c r="B91" s="46" t="s">
        <v>94</v>
      </c>
      <c r="C91" s="47">
        <v>0.099318635541283</v>
      </c>
      <c r="D91" s="48">
        <v>12649.66</v>
      </c>
      <c r="E91" s="48">
        <v>2411.82</v>
      </c>
      <c r="F91" s="48">
        <v>10237.84</v>
      </c>
      <c r="G91" s="48">
        <v>3069.54</v>
      </c>
      <c r="H91" s="48">
        <v>613.91</v>
      </c>
      <c r="I91" s="48">
        <v>24.56</v>
      </c>
      <c r="J91" s="48">
        <v>2431.07</v>
      </c>
      <c r="K91" s="48">
        <v>433311.74</v>
      </c>
      <c r="L91" s="48">
        <v>86662.3</v>
      </c>
      <c r="M91" s="49">
        <v>346649.44</v>
      </c>
      <c r="N91" s="31">
        <v>359318.35</v>
      </c>
    </row>
    <row r="92" spans="1:14" ht="12.75">
      <c r="A92" s="55">
        <v>81</v>
      </c>
      <c r="B92" s="46" t="s">
        <v>95</v>
      </c>
      <c r="C92" s="47">
        <v>0.172723433665874</v>
      </c>
      <c r="D92" s="48">
        <v>36540.27</v>
      </c>
      <c r="E92" s="48">
        <v>6580.21</v>
      </c>
      <c r="F92" s="48">
        <v>29960.06</v>
      </c>
      <c r="G92" s="48">
        <v>5338.2</v>
      </c>
      <c r="H92" s="48">
        <v>1067.64</v>
      </c>
      <c r="I92" s="48">
        <v>42.71</v>
      </c>
      <c r="J92" s="48">
        <v>4227.85</v>
      </c>
      <c r="K92" s="48">
        <v>753565.6</v>
      </c>
      <c r="L92" s="48">
        <v>150713.16</v>
      </c>
      <c r="M92" s="49">
        <v>602852.44</v>
      </c>
      <c r="N92" s="31">
        <v>637040.35</v>
      </c>
    </row>
    <row r="93" spans="1:14" ht="12.75">
      <c r="A93" s="55">
        <v>82</v>
      </c>
      <c r="B93" s="46" t="s">
        <v>96</v>
      </c>
      <c r="C93" s="47">
        <v>0.23355074451032</v>
      </c>
      <c r="D93" s="48">
        <v>27384.38</v>
      </c>
      <c r="E93" s="48">
        <v>5301.28</v>
      </c>
      <c r="F93" s="48">
        <v>22083.1</v>
      </c>
      <c r="G93" s="48">
        <v>7218.11</v>
      </c>
      <c r="H93" s="48">
        <v>1443.62</v>
      </c>
      <c r="I93" s="48">
        <v>57.74</v>
      </c>
      <c r="J93" s="48">
        <v>5716.75</v>
      </c>
      <c r="K93" s="48">
        <v>1018945.63</v>
      </c>
      <c r="L93" s="48">
        <v>203789.2</v>
      </c>
      <c r="M93" s="49">
        <v>815156.43</v>
      </c>
      <c r="N93" s="31">
        <v>842956.28</v>
      </c>
    </row>
    <row r="94" spans="1:14" ht="12.75">
      <c r="A94" s="55">
        <v>83</v>
      </c>
      <c r="B94" s="46" t="s">
        <v>97</v>
      </c>
      <c r="C94" s="47">
        <v>0.51433032331275</v>
      </c>
      <c r="D94" s="48">
        <v>180496.5</v>
      </c>
      <c r="E94" s="48">
        <v>44618.72</v>
      </c>
      <c r="F94" s="48">
        <v>135877.78</v>
      </c>
      <c r="G94" s="48">
        <v>15895.9</v>
      </c>
      <c r="H94" s="48">
        <v>3179.18</v>
      </c>
      <c r="I94" s="48">
        <v>127.17</v>
      </c>
      <c r="J94" s="48">
        <v>12589.55</v>
      </c>
      <c r="K94" s="48">
        <v>2243943.45</v>
      </c>
      <c r="L94" s="48">
        <v>448788.73</v>
      </c>
      <c r="M94" s="49">
        <v>1795154.72</v>
      </c>
      <c r="N94" s="31">
        <v>1943622.05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20470.33</v>
      </c>
      <c r="E95" s="48">
        <v>3674.46</v>
      </c>
      <c r="F95" s="48">
        <v>16795.87</v>
      </c>
      <c r="G95" s="48">
        <v>1749.68</v>
      </c>
      <c r="H95" s="48">
        <v>349.94</v>
      </c>
      <c r="I95" s="48">
        <v>14</v>
      </c>
      <c r="J95" s="48">
        <v>1385.74</v>
      </c>
      <c r="K95" s="48">
        <v>246993</v>
      </c>
      <c r="L95" s="48">
        <v>49398.49</v>
      </c>
      <c r="M95" s="49">
        <v>197594.51</v>
      </c>
      <c r="N95" s="31">
        <v>215776.12</v>
      </c>
    </row>
    <row r="96" spans="1:14" ht="12.75">
      <c r="A96" s="55">
        <v>85</v>
      </c>
      <c r="B96" s="46" t="s">
        <v>99</v>
      </c>
      <c r="C96" s="47">
        <v>0.203872764127382</v>
      </c>
      <c r="D96" s="48">
        <v>23382.24</v>
      </c>
      <c r="E96" s="48">
        <v>4691.12</v>
      </c>
      <c r="F96" s="48">
        <v>18691.12</v>
      </c>
      <c r="G96" s="48">
        <v>6300.9</v>
      </c>
      <c r="H96" s="48">
        <v>1260.18</v>
      </c>
      <c r="I96" s="48">
        <v>50.41</v>
      </c>
      <c r="J96" s="48">
        <v>4990.31</v>
      </c>
      <c r="K96" s="48">
        <v>889465.16</v>
      </c>
      <c r="L96" s="48">
        <v>177893</v>
      </c>
      <c r="M96" s="49">
        <v>711572.16</v>
      </c>
      <c r="N96" s="31">
        <v>735253.59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25462.34</v>
      </c>
      <c r="E97" s="48">
        <v>4906.82</v>
      </c>
      <c r="F97" s="48">
        <v>20555.52</v>
      </c>
      <c r="G97" s="48">
        <v>2888.56</v>
      </c>
      <c r="H97" s="48">
        <v>577.71</v>
      </c>
      <c r="I97" s="48">
        <v>23.11</v>
      </c>
      <c r="J97" s="48">
        <v>2287.74</v>
      </c>
      <c r="K97" s="48">
        <v>407762.71</v>
      </c>
      <c r="L97" s="48">
        <v>81552.48</v>
      </c>
      <c r="M97" s="49">
        <v>326210.23</v>
      </c>
      <c r="N97" s="31">
        <v>349053.49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56345.73</v>
      </c>
      <c r="E98" s="48">
        <v>12345.46</v>
      </c>
      <c r="F98" s="48">
        <v>44000.27</v>
      </c>
      <c r="G98" s="48">
        <v>4197.4</v>
      </c>
      <c r="H98" s="48">
        <v>839.48</v>
      </c>
      <c r="I98" s="48">
        <v>33.58</v>
      </c>
      <c r="J98" s="48">
        <v>3324.34</v>
      </c>
      <c r="K98" s="48">
        <v>592525.57</v>
      </c>
      <c r="L98" s="48">
        <v>118505.22</v>
      </c>
      <c r="M98" s="49">
        <v>474020.35</v>
      </c>
      <c r="N98" s="31">
        <v>521344.96</v>
      </c>
    </row>
    <row r="99" spans="1:14" ht="12.75">
      <c r="A99" s="55">
        <v>88</v>
      </c>
      <c r="B99" s="46" t="s">
        <v>102</v>
      </c>
      <c r="C99" s="47">
        <v>0.141302056966649</v>
      </c>
      <c r="D99" s="48">
        <v>14678.78</v>
      </c>
      <c r="E99" s="48">
        <v>2101.49</v>
      </c>
      <c r="F99" s="48">
        <v>12577.29</v>
      </c>
      <c r="G99" s="48">
        <v>4367.09</v>
      </c>
      <c r="H99" s="48">
        <v>873.42</v>
      </c>
      <c r="I99" s="48">
        <v>34.94</v>
      </c>
      <c r="J99" s="48">
        <v>3458.73</v>
      </c>
      <c r="K99" s="48">
        <v>616478.99</v>
      </c>
      <c r="L99" s="48">
        <v>123295.84</v>
      </c>
      <c r="M99" s="49">
        <v>493183.15</v>
      </c>
      <c r="N99" s="31">
        <v>509219.17</v>
      </c>
    </row>
    <row r="100" spans="1:14" ht="12.75">
      <c r="A100" s="55">
        <v>89</v>
      </c>
      <c r="B100" s="46" t="s">
        <v>103</v>
      </c>
      <c r="C100" s="47">
        <v>1.00757786174885</v>
      </c>
      <c r="D100" s="48">
        <v>973486.1</v>
      </c>
      <c r="E100" s="48">
        <v>194030.36</v>
      </c>
      <c r="F100" s="48">
        <v>779455.74</v>
      </c>
      <c r="G100" s="48">
        <v>31140.21</v>
      </c>
      <c r="H100" s="48">
        <v>6228.04</v>
      </c>
      <c r="I100" s="48">
        <v>249.12</v>
      </c>
      <c r="J100" s="48">
        <v>24663.05</v>
      </c>
      <c r="K100" s="48">
        <v>4395905.79</v>
      </c>
      <c r="L100" s="48">
        <v>879181.14</v>
      </c>
      <c r="M100" s="49">
        <v>3516724.65</v>
      </c>
      <c r="N100" s="31">
        <v>4320843.44</v>
      </c>
    </row>
    <row r="101" spans="1:14" ht="12.75">
      <c r="A101" s="55">
        <v>90</v>
      </c>
      <c r="B101" s="46" t="s">
        <v>104</v>
      </c>
      <c r="C101" s="47">
        <v>0.101589325926723</v>
      </c>
      <c r="D101" s="48">
        <v>19849.56</v>
      </c>
      <c r="E101" s="48">
        <v>4331.63</v>
      </c>
      <c r="F101" s="48">
        <v>15517.93</v>
      </c>
      <c r="G101" s="48">
        <v>3139.73</v>
      </c>
      <c r="H101" s="48">
        <v>627.95</v>
      </c>
      <c r="I101" s="48">
        <v>25.12</v>
      </c>
      <c r="J101" s="48">
        <v>2486.66</v>
      </c>
      <c r="K101" s="48">
        <v>443218.46</v>
      </c>
      <c r="L101" s="48">
        <v>88643.67</v>
      </c>
      <c r="M101" s="49">
        <v>354574.79</v>
      </c>
      <c r="N101" s="31">
        <v>372579.38</v>
      </c>
    </row>
    <row r="102" spans="1:14" ht="12.75">
      <c r="A102" s="55">
        <v>91</v>
      </c>
      <c r="B102" s="46" t="s">
        <v>105</v>
      </c>
      <c r="C102" s="47">
        <v>0.148770978650716</v>
      </c>
      <c r="D102" s="48">
        <v>22487.2</v>
      </c>
      <c r="E102" s="48">
        <v>4488.29</v>
      </c>
      <c r="F102" s="48">
        <v>17998.91</v>
      </c>
      <c r="G102" s="48">
        <v>4597.91</v>
      </c>
      <c r="H102" s="48">
        <v>919.58</v>
      </c>
      <c r="I102" s="48">
        <v>36.78</v>
      </c>
      <c r="J102" s="48">
        <v>3641.55</v>
      </c>
      <c r="K102" s="48">
        <v>649064.74</v>
      </c>
      <c r="L102" s="48">
        <v>129812.99</v>
      </c>
      <c r="M102" s="49">
        <v>519251.75</v>
      </c>
      <c r="N102" s="31">
        <v>540892.21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95763.55</v>
      </c>
      <c r="E103" s="48">
        <v>18979.25</v>
      </c>
      <c r="F103" s="48">
        <v>76784.3</v>
      </c>
      <c r="G103" s="48">
        <v>6666.14</v>
      </c>
      <c r="H103" s="48">
        <v>1333.23</v>
      </c>
      <c r="I103" s="48">
        <v>53.33</v>
      </c>
      <c r="J103" s="48">
        <v>5279.58</v>
      </c>
      <c r="K103" s="48">
        <v>941024.55</v>
      </c>
      <c r="L103" s="48">
        <v>188204.91</v>
      </c>
      <c r="M103" s="49">
        <v>752819.64</v>
      </c>
      <c r="N103" s="31">
        <v>834883.52</v>
      </c>
    </row>
    <row r="104" spans="1:14" ht="12.75">
      <c r="A104" s="55">
        <v>93</v>
      </c>
      <c r="B104" s="46" t="s">
        <v>107</v>
      </c>
      <c r="C104" s="47">
        <v>0.120895338555516</v>
      </c>
      <c r="D104" s="48">
        <v>29236.96</v>
      </c>
      <c r="E104" s="48">
        <v>5941.94</v>
      </c>
      <c r="F104" s="48">
        <v>23295.02</v>
      </c>
      <c r="G104" s="48">
        <v>3736.4</v>
      </c>
      <c r="H104" s="48">
        <v>747.28</v>
      </c>
      <c r="I104" s="48">
        <v>29.89</v>
      </c>
      <c r="J104" s="48">
        <v>2959.23</v>
      </c>
      <c r="K104" s="48">
        <v>527447.55</v>
      </c>
      <c r="L104" s="48">
        <v>105489.5</v>
      </c>
      <c r="M104" s="49">
        <v>421958.05</v>
      </c>
      <c r="N104" s="31">
        <v>448212.3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461552.42</v>
      </c>
      <c r="E105" s="48">
        <v>91327.35</v>
      </c>
      <c r="F105" s="48">
        <v>370225.07</v>
      </c>
      <c r="G105" s="48">
        <v>25125.58</v>
      </c>
      <c r="H105" s="48">
        <v>5025.12</v>
      </c>
      <c r="I105" s="48">
        <v>201</v>
      </c>
      <c r="J105" s="48">
        <v>19899.46</v>
      </c>
      <c r="K105" s="48">
        <v>3546850.55</v>
      </c>
      <c r="L105" s="48">
        <v>709370.12</v>
      </c>
      <c r="M105" s="49">
        <v>2837480.43</v>
      </c>
      <c r="N105" s="31">
        <v>3227604.96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19184675.39</v>
      </c>
      <c r="E106" s="48">
        <v>4050544.77</v>
      </c>
      <c r="F106" s="48">
        <v>15134130.62</v>
      </c>
      <c r="G106" s="48">
        <v>437740.21</v>
      </c>
      <c r="H106" s="48">
        <v>87548.04</v>
      </c>
      <c r="I106" s="48">
        <v>3501.92</v>
      </c>
      <c r="J106" s="48">
        <v>346690.25</v>
      </c>
      <c r="K106" s="48">
        <v>61793590.24</v>
      </c>
      <c r="L106" s="48">
        <v>12358718.1</v>
      </c>
      <c r="M106" s="49">
        <v>49434872.14</v>
      </c>
      <c r="N106" s="31">
        <v>64915693.01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235670.23</v>
      </c>
      <c r="E107" s="48">
        <v>46510.28</v>
      </c>
      <c r="F107" s="48">
        <v>189159.95</v>
      </c>
      <c r="G107" s="48">
        <v>11504.23</v>
      </c>
      <c r="H107" s="48">
        <v>2300.85</v>
      </c>
      <c r="I107" s="48">
        <v>92.03</v>
      </c>
      <c r="J107" s="48">
        <v>9111.35</v>
      </c>
      <c r="K107" s="48">
        <v>1623993.77</v>
      </c>
      <c r="L107" s="48">
        <v>324798.74</v>
      </c>
      <c r="M107" s="49">
        <v>1299195.03</v>
      </c>
      <c r="N107" s="31">
        <v>1497466.33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119055.79</v>
      </c>
      <c r="E108" s="48">
        <v>23721.64</v>
      </c>
      <c r="F108" s="48">
        <v>95334.15</v>
      </c>
      <c r="G108" s="48">
        <v>6511.55</v>
      </c>
      <c r="H108" s="48">
        <v>1302.31</v>
      </c>
      <c r="I108" s="48">
        <v>52.09</v>
      </c>
      <c r="J108" s="48">
        <v>5157.15</v>
      </c>
      <c r="K108" s="48">
        <v>919202.89</v>
      </c>
      <c r="L108" s="48">
        <v>183840.61</v>
      </c>
      <c r="M108" s="49">
        <v>735362.28</v>
      </c>
      <c r="N108" s="31">
        <v>835853.58</v>
      </c>
    </row>
    <row r="109" spans="1:14" ht="12.75">
      <c r="A109" s="55">
        <v>98</v>
      </c>
      <c r="B109" s="46" t="s">
        <v>112</v>
      </c>
      <c r="C109" s="47">
        <v>0.976336827531309</v>
      </c>
      <c r="D109" s="48">
        <v>289644.67</v>
      </c>
      <c r="E109" s="48">
        <v>59991.13</v>
      </c>
      <c r="F109" s="48">
        <v>229653.54</v>
      </c>
      <c r="G109" s="48">
        <v>30174.68</v>
      </c>
      <c r="H109" s="48">
        <v>6034.94</v>
      </c>
      <c r="I109" s="48">
        <v>241.4</v>
      </c>
      <c r="J109" s="48">
        <v>23898.34</v>
      </c>
      <c r="K109" s="48">
        <v>4259605.97</v>
      </c>
      <c r="L109" s="48">
        <v>851921.15</v>
      </c>
      <c r="M109" s="49">
        <v>3407684.82</v>
      </c>
      <c r="N109" s="31">
        <v>3661236.7</v>
      </c>
    </row>
    <row r="110" spans="1:14" ht="12.75">
      <c r="A110" s="55">
        <v>99</v>
      </c>
      <c r="B110" s="46" t="s">
        <v>113</v>
      </c>
      <c r="C110" s="47">
        <v>0.181879007655748</v>
      </c>
      <c r="D110" s="48">
        <v>24165.23</v>
      </c>
      <c r="E110" s="48">
        <v>4622.3</v>
      </c>
      <c r="F110" s="48">
        <v>19542.93</v>
      </c>
      <c r="G110" s="48">
        <v>5621.15</v>
      </c>
      <c r="H110" s="48">
        <v>1124.23</v>
      </c>
      <c r="I110" s="48">
        <v>44.97</v>
      </c>
      <c r="J110" s="48">
        <v>4451.95</v>
      </c>
      <c r="K110" s="48">
        <v>793509.85</v>
      </c>
      <c r="L110" s="48">
        <v>158701.91</v>
      </c>
      <c r="M110" s="49">
        <v>634807.94</v>
      </c>
      <c r="N110" s="31">
        <v>658802.82</v>
      </c>
    </row>
    <row r="111" spans="1:14" ht="12.75">
      <c r="A111" s="55">
        <v>100</v>
      </c>
      <c r="B111" s="46" t="s">
        <v>114</v>
      </c>
      <c r="C111" s="47">
        <v>0.149567298548958</v>
      </c>
      <c r="D111" s="48">
        <v>76365.13</v>
      </c>
      <c r="E111" s="48">
        <v>15167.69</v>
      </c>
      <c r="F111" s="48">
        <v>61197.44</v>
      </c>
      <c r="G111" s="48">
        <v>4622.53</v>
      </c>
      <c r="H111" s="48">
        <v>924.51</v>
      </c>
      <c r="I111" s="48">
        <v>36.98</v>
      </c>
      <c r="J111" s="48">
        <v>3661.04</v>
      </c>
      <c r="K111" s="48">
        <v>652538.9</v>
      </c>
      <c r="L111" s="48">
        <v>130507.77</v>
      </c>
      <c r="M111" s="49">
        <v>522031.13</v>
      </c>
      <c r="N111" s="31">
        <v>586889.61</v>
      </c>
    </row>
    <row r="112" spans="1:14" ht="12.75">
      <c r="A112" s="55">
        <v>101</v>
      </c>
      <c r="B112" s="46" t="s">
        <v>115</v>
      </c>
      <c r="C112" s="47">
        <v>0.061190043063906</v>
      </c>
      <c r="D112" s="48">
        <v>7834.96</v>
      </c>
      <c r="E112" s="48">
        <v>1364.05</v>
      </c>
      <c r="F112" s="48">
        <v>6470.91</v>
      </c>
      <c r="G112" s="48">
        <v>1891.14</v>
      </c>
      <c r="H112" s="48">
        <v>378.23</v>
      </c>
      <c r="I112" s="48">
        <v>15.13</v>
      </c>
      <c r="J112" s="48">
        <v>1497.78</v>
      </c>
      <c r="K112" s="48">
        <v>266962.66</v>
      </c>
      <c r="L112" s="48">
        <v>53392.51</v>
      </c>
      <c r="M112" s="49">
        <v>213570.15</v>
      </c>
      <c r="N112" s="31">
        <v>221538.84</v>
      </c>
    </row>
    <row r="113" spans="1:14" ht="12.75">
      <c r="A113" s="55">
        <v>102</v>
      </c>
      <c r="B113" s="46" t="s">
        <v>116</v>
      </c>
      <c r="C113" s="47">
        <v>0.10532331050258</v>
      </c>
      <c r="D113" s="48">
        <v>8545.23</v>
      </c>
      <c r="E113" s="48">
        <v>1574.8</v>
      </c>
      <c r="F113" s="48">
        <v>6970.43</v>
      </c>
      <c r="G113" s="48">
        <v>3255.13</v>
      </c>
      <c r="H113" s="48">
        <v>651.03</v>
      </c>
      <c r="I113" s="48">
        <v>26.04</v>
      </c>
      <c r="J113" s="48">
        <v>2578.06</v>
      </c>
      <c r="K113" s="48">
        <v>459509.18</v>
      </c>
      <c r="L113" s="48">
        <v>91901.79</v>
      </c>
      <c r="M113" s="49">
        <v>367607.39</v>
      </c>
      <c r="N113" s="31">
        <v>377155.88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3058.71</v>
      </c>
      <c r="E114" s="48">
        <v>677.62</v>
      </c>
      <c r="F114" s="48">
        <v>2381.09</v>
      </c>
      <c r="G114" s="48">
        <v>1715.8</v>
      </c>
      <c r="H114" s="48">
        <v>343.16</v>
      </c>
      <c r="I114" s="48">
        <v>13.73</v>
      </c>
      <c r="J114" s="48">
        <v>1358.91</v>
      </c>
      <c r="K114" s="48">
        <v>242210.53</v>
      </c>
      <c r="L114" s="48">
        <v>48442.13</v>
      </c>
      <c r="M114" s="49">
        <v>193768.4</v>
      </c>
      <c r="N114" s="31">
        <v>197508.4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16920.82</v>
      </c>
      <c r="E115" s="48">
        <v>3534.2</v>
      </c>
      <c r="F115" s="48">
        <v>13386.62</v>
      </c>
      <c r="G115" s="48">
        <v>1843.31</v>
      </c>
      <c r="H115" s="48">
        <v>368.66</v>
      </c>
      <c r="I115" s="48">
        <v>14.75</v>
      </c>
      <c r="J115" s="48">
        <v>1459.9</v>
      </c>
      <c r="K115" s="48">
        <v>260210.17</v>
      </c>
      <c r="L115" s="48">
        <v>52042.04</v>
      </c>
      <c r="M115" s="49">
        <v>208168.13</v>
      </c>
      <c r="N115" s="31">
        <v>223014.65</v>
      </c>
    </row>
    <row r="116" spans="1:14" ht="12.75">
      <c r="A116" s="55">
        <v>105</v>
      </c>
      <c r="B116" s="46" t="s">
        <v>119</v>
      </c>
      <c r="C116" s="47">
        <v>0.549732916807848</v>
      </c>
      <c r="D116" s="48">
        <v>270569.71</v>
      </c>
      <c r="E116" s="48">
        <v>67379.69</v>
      </c>
      <c r="F116" s="48">
        <v>203190.02</v>
      </c>
      <c r="G116" s="48">
        <v>16990.05</v>
      </c>
      <c r="H116" s="48">
        <v>3398.01</v>
      </c>
      <c r="I116" s="48">
        <v>135.92</v>
      </c>
      <c r="J116" s="48">
        <v>13456.12</v>
      </c>
      <c r="K116" s="48">
        <v>2398399.47</v>
      </c>
      <c r="L116" s="48">
        <v>479679.86</v>
      </c>
      <c r="M116" s="49">
        <v>1918719.61</v>
      </c>
      <c r="N116" s="31">
        <v>2135365.75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17685.63</v>
      </c>
      <c r="E117" s="48">
        <v>3687.72</v>
      </c>
      <c r="F117" s="48">
        <v>13997.91</v>
      </c>
      <c r="G117" s="48">
        <v>2156.4</v>
      </c>
      <c r="H117" s="48">
        <v>431.28</v>
      </c>
      <c r="I117" s="48">
        <v>17.25</v>
      </c>
      <c r="J117" s="48">
        <v>1707.87</v>
      </c>
      <c r="K117" s="48">
        <v>304409.46</v>
      </c>
      <c r="L117" s="48">
        <v>60881.86</v>
      </c>
      <c r="M117" s="49">
        <v>243527.6</v>
      </c>
      <c r="N117" s="31">
        <v>259233.38</v>
      </c>
    </row>
    <row r="118" spans="1:14" ht="12.75">
      <c r="A118" s="55">
        <v>107</v>
      </c>
      <c r="B118" s="46" t="s">
        <v>121</v>
      </c>
      <c r="C118" s="47">
        <v>0.14635360661615</v>
      </c>
      <c r="D118" s="48">
        <v>36858.95</v>
      </c>
      <c r="E118" s="48">
        <v>6842.41</v>
      </c>
      <c r="F118" s="48">
        <v>30016.54</v>
      </c>
      <c r="G118" s="48">
        <v>4523.2</v>
      </c>
      <c r="H118" s="48">
        <v>904.64</v>
      </c>
      <c r="I118" s="48">
        <v>36.19</v>
      </c>
      <c r="J118" s="48">
        <v>3582.37</v>
      </c>
      <c r="K118" s="48">
        <v>638518.09</v>
      </c>
      <c r="L118" s="48">
        <v>127703.61</v>
      </c>
      <c r="M118" s="49">
        <v>510814.48</v>
      </c>
      <c r="N118" s="31">
        <v>544413.39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28060.4</v>
      </c>
      <c r="E119" s="48">
        <v>5696.35</v>
      </c>
      <c r="F119" s="48">
        <v>22364.05</v>
      </c>
      <c r="G119" s="48">
        <v>4148.58</v>
      </c>
      <c r="H119" s="48">
        <v>829.72</v>
      </c>
      <c r="I119" s="48">
        <v>33.19</v>
      </c>
      <c r="J119" s="48">
        <v>3285.67</v>
      </c>
      <c r="K119" s="48">
        <v>585632.65</v>
      </c>
      <c r="L119" s="48">
        <v>117126.49</v>
      </c>
      <c r="M119" s="49">
        <v>468506.16</v>
      </c>
      <c r="N119" s="31">
        <v>494155.88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86945.57</v>
      </c>
      <c r="E120" s="48">
        <v>17030.21</v>
      </c>
      <c r="F120" s="48">
        <v>69915.36</v>
      </c>
      <c r="G120" s="48">
        <v>8454.26</v>
      </c>
      <c r="H120" s="48">
        <v>1690.85</v>
      </c>
      <c r="I120" s="48">
        <v>67.63</v>
      </c>
      <c r="J120" s="48">
        <v>6695.78</v>
      </c>
      <c r="K120" s="48">
        <v>1193445.32</v>
      </c>
      <c r="L120" s="48">
        <v>238689.05</v>
      </c>
      <c r="M120" s="49">
        <v>954756.27</v>
      </c>
      <c r="N120" s="31">
        <v>1031367.41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481747.33</v>
      </c>
      <c r="E121" s="48">
        <v>95435.1</v>
      </c>
      <c r="F121" s="48">
        <v>386312.23</v>
      </c>
      <c r="G121" s="48">
        <v>11574.05</v>
      </c>
      <c r="H121" s="48">
        <v>2314.81</v>
      </c>
      <c r="I121" s="48">
        <v>92.59</v>
      </c>
      <c r="J121" s="48">
        <v>9166.65</v>
      </c>
      <c r="K121" s="48">
        <v>1633849.85</v>
      </c>
      <c r="L121" s="48">
        <v>326769.98</v>
      </c>
      <c r="M121" s="49">
        <v>1307079.87</v>
      </c>
      <c r="N121" s="31">
        <v>1702558.75</v>
      </c>
    </row>
    <row r="122" spans="1:14" ht="12.75">
      <c r="A122" s="55">
        <v>111</v>
      </c>
      <c r="B122" s="46" t="s">
        <v>125</v>
      </c>
      <c r="C122" s="47">
        <v>0.882602850054456</v>
      </c>
      <c r="D122" s="48">
        <v>166865.17</v>
      </c>
      <c r="E122" s="48">
        <v>33252.37</v>
      </c>
      <c r="F122" s="48">
        <v>133612.8</v>
      </c>
      <c r="G122" s="48">
        <v>27277.73</v>
      </c>
      <c r="H122" s="48">
        <v>5455.55</v>
      </c>
      <c r="I122" s="48">
        <v>218.22</v>
      </c>
      <c r="J122" s="48">
        <v>21603.96</v>
      </c>
      <c r="K122" s="48">
        <v>3850659.35</v>
      </c>
      <c r="L122" s="48">
        <v>770131.88</v>
      </c>
      <c r="M122" s="49">
        <v>3080527.47</v>
      </c>
      <c r="N122" s="31">
        <v>3235744.23</v>
      </c>
    </row>
    <row r="123" spans="1:14" ht="12.75">
      <c r="A123" s="55">
        <v>112</v>
      </c>
      <c r="B123" s="46" t="s">
        <v>126</v>
      </c>
      <c r="C123" s="47">
        <v>0.088921507895285</v>
      </c>
      <c r="D123" s="48">
        <v>8968.07</v>
      </c>
      <c r="E123" s="48">
        <v>3001.28</v>
      </c>
      <c r="F123" s="48">
        <v>5966.79</v>
      </c>
      <c r="G123" s="48">
        <v>2748.21</v>
      </c>
      <c r="H123" s="48">
        <v>549.64</v>
      </c>
      <c r="I123" s="48">
        <v>21.99</v>
      </c>
      <c r="J123" s="48">
        <v>2176.58</v>
      </c>
      <c r="K123" s="48">
        <v>387950.84</v>
      </c>
      <c r="L123" s="48">
        <v>77590.17</v>
      </c>
      <c r="M123" s="49">
        <v>310360.67</v>
      </c>
      <c r="N123" s="31">
        <v>318504.04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284433.6</v>
      </c>
      <c r="E124" s="48">
        <v>55947.31</v>
      </c>
      <c r="F124" s="48">
        <v>228486.29</v>
      </c>
      <c r="G124" s="48">
        <v>6296.96</v>
      </c>
      <c r="H124" s="48">
        <v>1259.39</v>
      </c>
      <c r="I124" s="48">
        <v>50.38</v>
      </c>
      <c r="J124" s="48">
        <v>4987.19</v>
      </c>
      <c r="K124" s="48">
        <v>888909.29</v>
      </c>
      <c r="L124" s="48">
        <v>177781.93</v>
      </c>
      <c r="M124" s="49">
        <v>711127.36</v>
      </c>
      <c r="N124" s="31">
        <v>944600.84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9163.19</v>
      </c>
      <c r="E125" s="48">
        <v>2689.02</v>
      </c>
      <c r="F125" s="48">
        <v>6474.17</v>
      </c>
      <c r="G125" s="48">
        <v>1843.43</v>
      </c>
      <c r="H125" s="48">
        <v>368.69</v>
      </c>
      <c r="I125" s="48">
        <v>14.75</v>
      </c>
      <c r="J125" s="48">
        <v>1459.99</v>
      </c>
      <c r="K125" s="48">
        <v>260225.15</v>
      </c>
      <c r="L125" s="48">
        <v>52045.03</v>
      </c>
      <c r="M125" s="49">
        <v>208180.12</v>
      </c>
      <c r="N125" s="31">
        <v>216114.28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337120.46</v>
      </c>
      <c r="E126" s="48">
        <v>64511.54</v>
      </c>
      <c r="F126" s="48">
        <v>272608.92</v>
      </c>
      <c r="G126" s="48">
        <v>24537.74</v>
      </c>
      <c r="H126" s="48">
        <v>4907.55</v>
      </c>
      <c r="I126" s="48">
        <v>196.3</v>
      </c>
      <c r="J126" s="48">
        <v>19433.89</v>
      </c>
      <c r="K126" s="48">
        <v>3463869.34</v>
      </c>
      <c r="L126" s="48">
        <v>692773.85</v>
      </c>
      <c r="M126" s="49">
        <v>2771095.49</v>
      </c>
      <c r="N126" s="31">
        <v>3063138.3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29663.12</v>
      </c>
      <c r="E127" s="48">
        <v>5927.43</v>
      </c>
      <c r="F127" s="48">
        <v>23735.69</v>
      </c>
      <c r="G127" s="48">
        <v>2233.31</v>
      </c>
      <c r="H127" s="48">
        <v>446.66</v>
      </c>
      <c r="I127" s="48">
        <v>17.87</v>
      </c>
      <c r="J127" s="48">
        <v>1768.78</v>
      </c>
      <c r="K127" s="48">
        <v>315264.4</v>
      </c>
      <c r="L127" s="48">
        <v>63052.86</v>
      </c>
      <c r="M127" s="49">
        <v>252211.54</v>
      </c>
      <c r="N127" s="31">
        <v>277716.01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13914.09</v>
      </c>
      <c r="E128" s="48">
        <v>3546.99</v>
      </c>
      <c r="F128" s="48">
        <v>10367.1</v>
      </c>
      <c r="G128" s="48">
        <v>2936.39</v>
      </c>
      <c r="H128" s="48">
        <v>587.28</v>
      </c>
      <c r="I128" s="48">
        <v>23.49</v>
      </c>
      <c r="J128" s="48">
        <v>2325.62</v>
      </c>
      <c r="K128" s="48">
        <v>414515.66</v>
      </c>
      <c r="L128" s="48">
        <v>82903.19</v>
      </c>
      <c r="M128" s="49">
        <v>331612.47</v>
      </c>
      <c r="N128" s="31">
        <v>344305.19</v>
      </c>
    </row>
    <row r="129" spans="1:14" ht="12.75">
      <c r="A129" s="55">
        <v>118</v>
      </c>
      <c r="B129" s="46" t="s">
        <v>132</v>
      </c>
      <c r="C129" s="47">
        <v>0.160203738303849</v>
      </c>
      <c r="D129" s="48">
        <v>24357.84</v>
      </c>
      <c r="E129" s="48">
        <v>5154.08</v>
      </c>
      <c r="F129" s="48">
        <v>19203.76</v>
      </c>
      <c r="G129" s="48">
        <v>4951.26</v>
      </c>
      <c r="H129" s="48">
        <v>990.25</v>
      </c>
      <c r="I129" s="48">
        <v>39.61</v>
      </c>
      <c r="J129" s="48">
        <v>3921.4</v>
      </c>
      <c r="K129" s="48">
        <v>698944.05</v>
      </c>
      <c r="L129" s="48">
        <v>139788.85</v>
      </c>
      <c r="M129" s="49">
        <v>559155.2</v>
      </c>
      <c r="N129" s="31">
        <v>582280.36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124281.6</v>
      </c>
      <c r="E130" s="48">
        <v>24422.16</v>
      </c>
      <c r="F130" s="48">
        <v>99859.44</v>
      </c>
      <c r="G130" s="48">
        <v>7681.08</v>
      </c>
      <c r="H130" s="48">
        <v>1536.22</v>
      </c>
      <c r="I130" s="48">
        <v>61.45</v>
      </c>
      <c r="J130" s="48">
        <v>6083.41</v>
      </c>
      <c r="K130" s="48">
        <v>1084299.09</v>
      </c>
      <c r="L130" s="48">
        <v>216859.81</v>
      </c>
      <c r="M130" s="49">
        <v>867439.28</v>
      </c>
      <c r="N130" s="31">
        <v>973382.13</v>
      </c>
    </row>
    <row r="131" spans="1:14" ht="12.75">
      <c r="A131" s="55">
        <v>120</v>
      </c>
      <c r="B131" s="46" t="s">
        <v>134</v>
      </c>
      <c r="C131" s="47">
        <v>0.138877836905479</v>
      </c>
      <c r="D131" s="48">
        <v>37596.99</v>
      </c>
      <c r="E131" s="48">
        <v>7942.03</v>
      </c>
      <c r="F131" s="48">
        <v>29654.96</v>
      </c>
      <c r="G131" s="48">
        <v>4292.16</v>
      </c>
      <c r="H131" s="48">
        <v>858.43</v>
      </c>
      <c r="I131" s="48">
        <v>34.34</v>
      </c>
      <c r="J131" s="48">
        <v>3399.39</v>
      </c>
      <c r="K131" s="48">
        <v>605902.52</v>
      </c>
      <c r="L131" s="48">
        <v>121180.57</v>
      </c>
      <c r="M131" s="49">
        <v>484721.95</v>
      </c>
      <c r="N131" s="31">
        <v>517776.3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183594.09</v>
      </c>
      <c r="E132" s="48">
        <v>35440.93</v>
      </c>
      <c r="F132" s="48">
        <v>148153.16</v>
      </c>
      <c r="G132" s="48">
        <v>5397.01</v>
      </c>
      <c r="H132" s="48">
        <v>1079.4</v>
      </c>
      <c r="I132" s="48">
        <v>43.18</v>
      </c>
      <c r="J132" s="48">
        <v>4274.43</v>
      </c>
      <c r="K132" s="48">
        <v>761868.63</v>
      </c>
      <c r="L132" s="48">
        <v>152373.73</v>
      </c>
      <c r="M132" s="49">
        <v>609494.9</v>
      </c>
      <c r="N132" s="31">
        <v>761922.49</v>
      </c>
    </row>
    <row r="133" spans="1:14" ht="12.75">
      <c r="A133" s="55">
        <v>122</v>
      </c>
      <c r="B133" s="46" t="s">
        <v>136</v>
      </c>
      <c r="C133" s="47">
        <v>0.240365879608458</v>
      </c>
      <c r="D133" s="48">
        <v>54589.15</v>
      </c>
      <c r="E133" s="48">
        <v>11778.18</v>
      </c>
      <c r="F133" s="48">
        <v>42810.97</v>
      </c>
      <c r="G133" s="48">
        <v>7428.75</v>
      </c>
      <c r="H133" s="48">
        <v>1485.75</v>
      </c>
      <c r="I133" s="48">
        <v>59.43</v>
      </c>
      <c r="J133" s="48">
        <v>5883.57</v>
      </c>
      <c r="K133" s="48">
        <v>1048679</v>
      </c>
      <c r="L133" s="48">
        <v>209735.82</v>
      </c>
      <c r="M133" s="49">
        <v>838943.18</v>
      </c>
      <c r="N133" s="31">
        <v>887637.72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47403.64</v>
      </c>
      <c r="E134" s="48">
        <v>9025.5</v>
      </c>
      <c r="F134" s="48">
        <v>38378.14</v>
      </c>
      <c r="G134" s="48">
        <v>2439.8</v>
      </c>
      <c r="H134" s="48">
        <v>487.96</v>
      </c>
      <c r="I134" s="48">
        <v>19.52</v>
      </c>
      <c r="J134" s="48">
        <v>1932.32</v>
      </c>
      <c r="K134" s="48">
        <v>344413.66</v>
      </c>
      <c r="L134" s="48">
        <v>68882.78</v>
      </c>
      <c r="M134" s="49">
        <v>275530.88</v>
      </c>
      <c r="N134" s="31">
        <v>315841.34</v>
      </c>
    </row>
    <row r="135" spans="1:14" ht="12.75">
      <c r="A135" s="55">
        <v>124</v>
      </c>
      <c r="B135" s="46" t="s">
        <v>138</v>
      </c>
      <c r="C135" s="47">
        <v>1.80721759724498</v>
      </c>
      <c r="D135" s="48">
        <v>1248654.2</v>
      </c>
      <c r="E135" s="48">
        <v>290557.97</v>
      </c>
      <c r="F135" s="48">
        <v>958096.23</v>
      </c>
      <c r="G135" s="48">
        <v>55853.88</v>
      </c>
      <c r="H135" s="48">
        <v>11170.78</v>
      </c>
      <c r="I135" s="48">
        <v>446.83</v>
      </c>
      <c r="J135" s="48">
        <v>44236.27</v>
      </c>
      <c r="K135" s="48">
        <v>7884610.03</v>
      </c>
      <c r="L135" s="48">
        <v>1576922.03</v>
      </c>
      <c r="M135" s="49">
        <v>6307688</v>
      </c>
      <c r="N135" s="31">
        <v>7310020.5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6472.39</v>
      </c>
      <c r="E136" s="48">
        <v>1327.92</v>
      </c>
      <c r="F136" s="48">
        <v>5144.47</v>
      </c>
      <c r="G136" s="48">
        <v>4117.28</v>
      </c>
      <c r="H136" s="48">
        <v>823.46</v>
      </c>
      <c r="I136" s="48">
        <v>32.94</v>
      </c>
      <c r="J136" s="48">
        <v>3260.88</v>
      </c>
      <c r="K136" s="48">
        <v>581214.79</v>
      </c>
      <c r="L136" s="48">
        <v>116242.96</v>
      </c>
      <c r="M136" s="49">
        <v>464971.83</v>
      </c>
      <c r="N136" s="31">
        <v>473377.18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36314.35</v>
      </c>
      <c r="E137" s="48">
        <v>7219.56</v>
      </c>
      <c r="F137" s="48">
        <v>29094.79</v>
      </c>
      <c r="G137" s="48">
        <v>7313.51</v>
      </c>
      <c r="H137" s="48">
        <v>1462.7</v>
      </c>
      <c r="I137" s="48">
        <v>58.51</v>
      </c>
      <c r="J137" s="48">
        <v>5792.3</v>
      </c>
      <c r="K137" s="48">
        <v>1032411.52</v>
      </c>
      <c r="L137" s="48">
        <v>206482.25</v>
      </c>
      <c r="M137" s="49">
        <v>825929.27</v>
      </c>
      <c r="N137" s="31">
        <v>860816.36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192246.55</v>
      </c>
      <c r="E138" s="48">
        <v>35939.16</v>
      </c>
      <c r="F138" s="48">
        <v>156307.39</v>
      </c>
      <c r="G138" s="48">
        <v>7555.79</v>
      </c>
      <c r="H138" s="48">
        <v>1511.16</v>
      </c>
      <c r="I138" s="48">
        <v>60.45</v>
      </c>
      <c r="J138" s="48">
        <v>5984.18</v>
      </c>
      <c r="K138" s="48">
        <v>1066611.35</v>
      </c>
      <c r="L138" s="48">
        <v>213322.2</v>
      </c>
      <c r="M138" s="49">
        <v>853289.15</v>
      </c>
      <c r="N138" s="31">
        <v>1015580.72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1345679.01</v>
      </c>
      <c r="E139" s="48">
        <v>263691.99</v>
      </c>
      <c r="F139" s="48">
        <v>1081987.02</v>
      </c>
      <c r="G139" s="48">
        <v>78622.65</v>
      </c>
      <c r="H139" s="48">
        <v>15724.53</v>
      </c>
      <c r="I139" s="48">
        <v>628.98</v>
      </c>
      <c r="J139" s="48">
        <v>62269.14</v>
      </c>
      <c r="K139" s="48">
        <v>11098763.25</v>
      </c>
      <c r="L139" s="48">
        <v>2219752.63</v>
      </c>
      <c r="M139" s="49">
        <v>8879010.62</v>
      </c>
      <c r="N139" s="31">
        <v>10023266.78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15889.73</v>
      </c>
      <c r="E140" s="48">
        <v>3154.47</v>
      </c>
      <c r="F140" s="48">
        <v>12735.26</v>
      </c>
      <c r="G140" s="48">
        <v>1859.31</v>
      </c>
      <c r="H140" s="48">
        <v>371.86</v>
      </c>
      <c r="I140" s="48">
        <v>14.87</v>
      </c>
      <c r="J140" s="48">
        <v>1472.58</v>
      </c>
      <c r="K140" s="48">
        <v>262468.86</v>
      </c>
      <c r="L140" s="48">
        <v>52493.73</v>
      </c>
      <c r="M140" s="49">
        <v>209975.13</v>
      </c>
      <c r="N140" s="31">
        <v>224182.97</v>
      </c>
    </row>
    <row r="141" spans="1:14" ht="12.75">
      <c r="A141" s="55">
        <v>130</v>
      </c>
      <c r="B141" s="46" t="s">
        <v>144</v>
      </c>
      <c r="C141" s="47">
        <v>0.083317669081849</v>
      </c>
      <c r="D141" s="48">
        <v>5519.97</v>
      </c>
      <c r="E141" s="48">
        <v>843.31</v>
      </c>
      <c r="F141" s="48">
        <v>4676.66</v>
      </c>
      <c r="G141" s="48">
        <v>2575.01</v>
      </c>
      <c r="H141" s="48">
        <v>515</v>
      </c>
      <c r="I141" s="48">
        <v>20.6</v>
      </c>
      <c r="J141" s="48">
        <v>2039.41</v>
      </c>
      <c r="K141" s="48">
        <v>363502.02</v>
      </c>
      <c r="L141" s="48">
        <v>72700.38</v>
      </c>
      <c r="M141" s="49">
        <v>290801.64</v>
      </c>
      <c r="N141" s="31">
        <v>297517.71</v>
      </c>
    </row>
    <row r="142" spans="1:14" ht="12.75">
      <c r="A142" s="55">
        <v>131</v>
      </c>
      <c r="B142" s="46" t="s">
        <v>145</v>
      </c>
      <c r="C142" s="47">
        <v>0.149644811675579</v>
      </c>
      <c r="D142" s="48">
        <v>60413.22</v>
      </c>
      <c r="E142" s="48">
        <v>12405.22</v>
      </c>
      <c r="F142" s="48">
        <v>48008</v>
      </c>
      <c r="G142" s="48">
        <v>4624.93</v>
      </c>
      <c r="H142" s="48">
        <v>924.99</v>
      </c>
      <c r="I142" s="48">
        <v>37</v>
      </c>
      <c r="J142" s="48">
        <v>3662.94</v>
      </c>
      <c r="K142" s="48">
        <v>652877.04</v>
      </c>
      <c r="L142" s="48">
        <v>130575.46</v>
      </c>
      <c r="M142" s="49">
        <v>522301.58</v>
      </c>
      <c r="N142" s="31">
        <v>573972.52</v>
      </c>
    </row>
    <row r="143" spans="1:14" ht="12.75">
      <c r="A143" s="55">
        <v>132</v>
      </c>
      <c r="B143" s="46" t="s">
        <v>146</v>
      </c>
      <c r="C143" s="47">
        <v>0.324770249664868</v>
      </c>
      <c r="D143" s="48">
        <v>189314.98</v>
      </c>
      <c r="E143" s="48">
        <v>37970.57</v>
      </c>
      <c r="F143" s="48">
        <v>151344.41</v>
      </c>
      <c r="G143" s="48">
        <v>10037.35</v>
      </c>
      <c r="H143" s="48">
        <v>2007.47</v>
      </c>
      <c r="I143" s="48">
        <v>80.3</v>
      </c>
      <c r="J143" s="48">
        <v>7949.58</v>
      </c>
      <c r="K143" s="48">
        <v>1416922.3</v>
      </c>
      <c r="L143" s="48">
        <v>283384.49</v>
      </c>
      <c r="M143" s="49">
        <v>1133537.81</v>
      </c>
      <c r="N143" s="31">
        <v>1292831.8</v>
      </c>
    </row>
    <row r="144" spans="1:14" ht="12.75">
      <c r="A144" s="55">
        <v>133</v>
      </c>
      <c r="B144" s="46" t="s">
        <v>147</v>
      </c>
      <c r="C144" s="47">
        <v>0.072166930276495</v>
      </c>
      <c r="D144" s="48">
        <v>12639.11</v>
      </c>
      <c r="E144" s="48">
        <v>2208.75</v>
      </c>
      <c r="F144" s="48">
        <v>10430.36</v>
      </c>
      <c r="G144" s="48">
        <v>2230.39</v>
      </c>
      <c r="H144" s="48">
        <v>446.08</v>
      </c>
      <c r="I144" s="48">
        <v>17.84</v>
      </c>
      <c r="J144" s="48">
        <v>1766.47</v>
      </c>
      <c r="K144" s="48">
        <v>314853.14</v>
      </c>
      <c r="L144" s="48">
        <v>62970.7</v>
      </c>
      <c r="M144" s="49">
        <v>251882.44</v>
      </c>
      <c r="N144" s="31">
        <v>264079.27</v>
      </c>
    </row>
    <row r="145" spans="1:14" ht="12.75">
      <c r="A145" s="55">
        <v>134</v>
      </c>
      <c r="B145" s="46" t="s">
        <v>148</v>
      </c>
      <c r="C145" s="47">
        <v>0.231014051648011</v>
      </c>
      <c r="D145" s="48">
        <v>61305.96</v>
      </c>
      <c r="E145" s="48">
        <v>10821.57</v>
      </c>
      <c r="F145" s="48">
        <v>50484.39</v>
      </c>
      <c r="G145" s="48">
        <v>7139.73</v>
      </c>
      <c r="H145" s="48">
        <v>1427.95</v>
      </c>
      <c r="I145" s="48">
        <v>57.12</v>
      </c>
      <c r="J145" s="48">
        <v>5654.66</v>
      </c>
      <c r="K145" s="48">
        <v>1007878.39</v>
      </c>
      <c r="L145" s="48">
        <v>201575.7</v>
      </c>
      <c r="M145" s="49">
        <v>806302.69</v>
      </c>
      <c r="N145" s="31">
        <v>862441.74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869405.3</v>
      </c>
      <c r="E146" s="48">
        <v>161114.17</v>
      </c>
      <c r="F146" s="48">
        <v>708291.13</v>
      </c>
      <c r="G146" s="48">
        <v>43902.81</v>
      </c>
      <c r="H146" s="48">
        <v>8780.56</v>
      </c>
      <c r="I146" s="48">
        <v>351.22</v>
      </c>
      <c r="J146" s="48">
        <v>34771.03</v>
      </c>
      <c r="K146" s="48">
        <v>6197540.26</v>
      </c>
      <c r="L146" s="48">
        <v>1239508.08</v>
      </c>
      <c r="M146" s="49">
        <v>4958032.18</v>
      </c>
      <c r="N146" s="31">
        <v>5701094.34</v>
      </c>
    </row>
    <row r="147" spans="1:14" ht="12.75">
      <c r="A147" s="55">
        <v>136</v>
      </c>
      <c r="B147" s="46" t="s">
        <v>150</v>
      </c>
      <c r="C147" s="47">
        <v>0.102002197963585</v>
      </c>
      <c r="D147" s="48">
        <v>6325.89</v>
      </c>
      <c r="E147" s="48">
        <v>1152.5</v>
      </c>
      <c r="F147" s="48">
        <v>5173.39</v>
      </c>
      <c r="G147" s="48">
        <v>3152.48</v>
      </c>
      <c r="H147" s="48">
        <v>630.5</v>
      </c>
      <c r="I147" s="48">
        <v>25.22</v>
      </c>
      <c r="J147" s="48">
        <v>2496.76</v>
      </c>
      <c r="K147" s="48">
        <v>445019.8</v>
      </c>
      <c r="L147" s="48">
        <v>89004.01</v>
      </c>
      <c r="M147" s="49">
        <v>356015.79</v>
      </c>
      <c r="N147" s="31">
        <v>363685.94</v>
      </c>
    </row>
    <row r="148" spans="1:14" ht="12.75">
      <c r="A148" s="55">
        <v>137</v>
      </c>
      <c r="B148" s="46" t="s">
        <v>151</v>
      </c>
      <c r="C148" s="47">
        <v>0.103326900960891</v>
      </c>
      <c r="D148" s="48">
        <v>40204.81</v>
      </c>
      <c r="E148" s="48">
        <v>7381.04</v>
      </c>
      <c r="F148" s="48">
        <v>32823.77</v>
      </c>
      <c r="G148" s="48">
        <v>3193.43</v>
      </c>
      <c r="H148" s="48">
        <v>638.69</v>
      </c>
      <c r="I148" s="48">
        <v>25.55</v>
      </c>
      <c r="J148" s="48">
        <v>2529.19</v>
      </c>
      <c r="K148" s="48">
        <v>450799.27</v>
      </c>
      <c r="L148" s="48">
        <v>90159.84</v>
      </c>
      <c r="M148" s="49">
        <v>360639.43</v>
      </c>
      <c r="N148" s="31">
        <v>395992.39</v>
      </c>
    </row>
    <row r="149" spans="1:14" ht="12.75">
      <c r="A149" s="55">
        <v>138</v>
      </c>
      <c r="B149" s="46" t="s">
        <v>152</v>
      </c>
      <c r="C149" s="47">
        <v>0.190575320930004</v>
      </c>
      <c r="D149" s="48">
        <v>57535.84</v>
      </c>
      <c r="E149" s="48">
        <v>10790.05</v>
      </c>
      <c r="F149" s="48">
        <v>46745.79</v>
      </c>
      <c r="G149" s="48">
        <v>5889.93</v>
      </c>
      <c r="H149" s="48">
        <v>1177.99</v>
      </c>
      <c r="I149" s="48">
        <v>47.12</v>
      </c>
      <c r="J149" s="48">
        <v>4664.82</v>
      </c>
      <c r="K149" s="48">
        <v>831450.63</v>
      </c>
      <c r="L149" s="48">
        <v>166290.21</v>
      </c>
      <c r="M149" s="49">
        <v>665160.42</v>
      </c>
      <c r="N149" s="31">
        <v>716571.03</v>
      </c>
    </row>
    <row r="150" spans="1:14" ht="12.75">
      <c r="A150" s="55">
        <v>139</v>
      </c>
      <c r="B150" s="46" t="s">
        <v>153</v>
      </c>
      <c r="C150" s="47">
        <v>0.075007090390802</v>
      </c>
      <c r="D150" s="48">
        <v>16388.51</v>
      </c>
      <c r="E150" s="48">
        <v>2679.96</v>
      </c>
      <c r="F150" s="48">
        <v>13708.55</v>
      </c>
      <c r="G150" s="48">
        <v>2318.18</v>
      </c>
      <c r="H150" s="48">
        <v>463.64</v>
      </c>
      <c r="I150" s="48">
        <v>18.55</v>
      </c>
      <c r="J150" s="48">
        <v>1835.99</v>
      </c>
      <c r="K150" s="48">
        <v>327244.2</v>
      </c>
      <c r="L150" s="48">
        <v>65448.81</v>
      </c>
      <c r="M150" s="49">
        <v>261795.39</v>
      </c>
      <c r="N150" s="31">
        <v>277339.93</v>
      </c>
    </row>
    <row r="151" spans="1:14" ht="12.75">
      <c r="A151" s="55">
        <v>140</v>
      </c>
      <c r="B151" s="46" t="s">
        <v>154</v>
      </c>
      <c r="C151" s="47">
        <v>0.123588286579112</v>
      </c>
      <c r="D151" s="48">
        <v>15683.22</v>
      </c>
      <c r="E151" s="48">
        <v>3832.52</v>
      </c>
      <c r="F151" s="48">
        <v>11850.7</v>
      </c>
      <c r="G151" s="48">
        <v>3819.63</v>
      </c>
      <c r="H151" s="48">
        <v>763.93</v>
      </c>
      <c r="I151" s="48">
        <v>30.56</v>
      </c>
      <c r="J151" s="48">
        <v>3025.14</v>
      </c>
      <c r="K151" s="48">
        <v>539196.6</v>
      </c>
      <c r="L151" s="48">
        <v>107839.3</v>
      </c>
      <c r="M151" s="49">
        <v>431357.3</v>
      </c>
      <c r="N151" s="31">
        <v>446233.14</v>
      </c>
    </row>
    <row r="152" spans="1:14" ht="12.75">
      <c r="A152" s="55">
        <v>141</v>
      </c>
      <c r="B152" s="46" t="s">
        <v>155</v>
      </c>
      <c r="C152" s="47">
        <v>0.157110833800609</v>
      </c>
      <c r="D152" s="48">
        <v>103085.81</v>
      </c>
      <c r="E152" s="48">
        <v>20023.3</v>
      </c>
      <c r="F152" s="48">
        <v>83062.51</v>
      </c>
      <c r="G152" s="48">
        <v>4855.67</v>
      </c>
      <c r="H152" s="48">
        <v>971.13</v>
      </c>
      <c r="I152" s="48">
        <v>38.85</v>
      </c>
      <c r="J152" s="48">
        <v>3845.69</v>
      </c>
      <c r="K152" s="48">
        <v>685450.19</v>
      </c>
      <c r="L152" s="48">
        <v>137090.01</v>
      </c>
      <c r="M152" s="49">
        <v>548360.18</v>
      </c>
      <c r="N152" s="31">
        <v>635268.38</v>
      </c>
    </row>
    <row r="153" spans="1:14" ht="12.75">
      <c r="A153" s="55">
        <v>142</v>
      </c>
      <c r="B153" s="46" t="s">
        <v>156</v>
      </c>
      <c r="C153" s="47">
        <v>0.090874781730909</v>
      </c>
      <c r="D153" s="48">
        <v>1289.29</v>
      </c>
      <c r="E153" s="48">
        <v>244.1</v>
      </c>
      <c r="F153" s="48">
        <v>1045.19</v>
      </c>
      <c r="G153" s="48">
        <v>2808.58</v>
      </c>
      <c r="H153" s="48">
        <v>561.72</v>
      </c>
      <c r="I153" s="48">
        <v>22.47</v>
      </c>
      <c r="J153" s="48">
        <v>2224.39</v>
      </c>
      <c r="K153" s="48">
        <v>396472.66</v>
      </c>
      <c r="L153" s="48">
        <v>79294.51</v>
      </c>
      <c r="M153" s="49">
        <v>317178.15</v>
      </c>
      <c r="N153" s="31">
        <v>320447.73</v>
      </c>
    </row>
    <row r="154" spans="1:14" ht="12.75">
      <c r="A154" s="55">
        <v>143</v>
      </c>
      <c r="B154" s="46" t="s">
        <v>157</v>
      </c>
      <c r="C154" s="47">
        <v>0.435226496813669</v>
      </c>
      <c r="D154" s="48">
        <v>173288.8</v>
      </c>
      <c r="E154" s="48">
        <v>32997.73</v>
      </c>
      <c r="F154" s="48">
        <v>140291.07</v>
      </c>
      <c r="G154" s="48">
        <v>13451.11</v>
      </c>
      <c r="H154" s="48">
        <v>2690.22</v>
      </c>
      <c r="I154" s="48">
        <v>107.61</v>
      </c>
      <c r="J154" s="48">
        <v>10653.28</v>
      </c>
      <c r="K154" s="48">
        <v>1898825.62</v>
      </c>
      <c r="L154" s="48">
        <v>379765.06</v>
      </c>
      <c r="M154" s="49">
        <v>1519060.56</v>
      </c>
      <c r="N154" s="31">
        <v>1670004.91</v>
      </c>
    </row>
    <row r="155" spans="1:14" ht="12.75">
      <c r="A155" s="55">
        <v>144</v>
      </c>
      <c r="B155" s="46" t="s">
        <v>158</v>
      </c>
      <c r="C155" s="47">
        <v>1.18643383376088</v>
      </c>
      <c r="D155" s="48">
        <v>708074.37</v>
      </c>
      <c r="E155" s="48">
        <v>145324.94</v>
      </c>
      <c r="F155" s="48">
        <v>562749.43</v>
      </c>
      <c r="G155" s="48">
        <v>36667.93</v>
      </c>
      <c r="H155" s="48">
        <v>7333.59</v>
      </c>
      <c r="I155" s="48">
        <v>293.34</v>
      </c>
      <c r="J155" s="48">
        <v>29041</v>
      </c>
      <c r="K155" s="48">
        <v>5176226.73</v>
      </c>
      <c r="L155" s="48">
        <v>1035245.39</v>
      </c>
      <c r="M155" s="49">
        <v>4140981.34</v>
      </c>
      <c r="N155" s="31">
        <v>4732771.77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7008.01</v>
      </c>
      <c r="E156" s="48">
        <v>1370.57</v>
      </c>
      <c r="F156" s="48">
        <v>5637.44</v>
      </c>
      <c r="G156" s="48">
        <v>1872.99</v>
      </c>
      <c r="H156" s="48">
        <v>374.6</v>
      </c>
      <c r="I156" s="48">
        <v>14.98</v>
      </c>
      <c r="J156" s="48">
        <v>1483.41</v>
      </c>
      <c r="K156" s="48">
        <v>264400.73</v>
      </c>
      <c r="L156" s="48">
        <v>52880.15</v>
      </c>
      <c r="M156" s="49">
        <v>211520.58</v>
      </c>
      <c r="N156" s="31">
        <v>218641.43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14232.74</v>
      </c>
      <c r="E157" s="48">
        <v>2085.74</v>
      </c>
      <c r="F157" s="48">
        <v>12147</v>
      </c>
      <c r="G157" s="48">
        <v>2154.03</v>
      </c>
      <c r="H157" s="48">
        <v>430.81</v>
      </c>
      <c r="I157" s="48">
        <v>17.23</v>
      </c>
      <c r="J157" s="48">
        <v>1705.99</v>
      </c>
      <c r="K157" s="48">
        <v>304073.71</v>
      </c>
      <c r="L157" s="48">
        <v>60814.72</v>
      </c>
      <c r="M157" s="49">
        <v>243258.99</v>
      </c>
      <c r="N157" s="31">
        <v>257111.98</v>
      </c>
    </row>
    <row r="158" spans="1:14" ht="12.75">
      <c r="A158" s="55">
        <v>147</v>
      </c>
      <c r="B158" s="46" t="s">
        <v>161</v>
      </c>
      <c r="C158" s="47">
        <v>0.287219632219622</v>
      </c>
      <c r="D158" s="48">
        <v>48242.78</v>
      </c>
      <c r="E158" s="48">
        <v>9728.25</v>
      </c>
      <c r="F158" s="48">
        <v>38514.53</v>
      </c>
      <c r="G158" s="48">
        <v>8876.81</v>
      </c>
      <c r="H158" s="48">
        <v>1775.36</v>
      </c>
      <c r="I158" s="48">
        <v>71.01</v>
      </c>
      <c r="J158" s="48">
        <v>7030.44</v>
      </c>
      <c r="K158" s="48">
        <v>1253094.75</v>
      </c>
      <c r="L158" s="48">
        <v>250618.87</v>
      </c>
      <c r="M158" s="49">
        <v>1002475.88</v>
      </c>
      <c r="N158" s="31">
        <v>1048020.85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89977.03</v>
      </c>
      <c r="E159" s="48">
        <v>20191.78</v>
      </c>
      <c r="F159" s="48">
        <v>69785.25</v>
      </c>
      <c r="G159" s="48">
        <v>18211.44</v>
      </c>
      <c r="H159" s="48">
        <v>3642.29</v>
      </c>
      <c r="I159" s="48">
        <v>145.69</v>
      </c>
      <c r="J159" s="48">
        <v>14423.46</v>
      </c>
      <c r="K159" s="48">
        <v>2570816.15</v>
      </c>
      <c r="L159" s="48">
        <v>514163.24</v>
      </c>
      <c r="M159" s="49">
        <v>2056652.91</v>
      </c>
      <c r="N159" s="31">
        <v>2140861.62</v>
      </c>
    </row>
    <row r="160" spans="1:14" ht="12.75">
      <c r="A160" s="55">
        <v>149</v>
      </c>
      <c r="B160" s="46" t="s">
        <v>163</v>
      </c>
      <c r="C160" s="47">
        <v>0.080793626793688</v>
      </c>
      <c r="D160" s="48">
        <v>13295.28</v>
      </c>
      <c r="E160" s="48">
        <v>2925.16</v>
      </c>
      <c r="F160" s="48">
        <v>10370.12</v>
      </c>
      <c r="G160" s="48">
        <v>2497.01</v>
      </c>
      <c r="H160" s="48">
        <v>499.4</v>
      </c>
      <c r="I160" s="48">
        <v>19.98</v>
      </c>
      <c r="J160" s="48">
        <v>1977.63</v>
      </c>
      <c r="K160" s="48">
        <v>352490</v>
      </c>
      <c r="L160" s="48">
        <v>70497.94</v>
      </c>
      <c r="M160" s="49">
        <v>281992.06</v>
      </c>
      <c r="N160" s="31">
        <v>294339.81</v>
      </c>
    </row>
    <row r="161" spans="1:14" ht="12.75">
      <c r="A161" s="55">
        <v>150</v>
      </c>
      <c r="B161" s="46" t="s">
        <v>164</v>
      </c>
      <c r="C161" s="47">
        <v>0.767662143634575</v>
      </c>
      <c r="D161" s="48">
        <v>417072.84</v>
      </c>
      <c r="E161" s="48">
        <v>89720.1</v>
      </c>
      <c r="F161" s="48">
        <v>327352.74</v>
      </c>
      <c r="G161" s="48">
        <v>23725.36</v>
      </c>
      <c r="H161" s="48">
        <v>4745.07</v>
      </c>
      <c r="I161" s="48">
        <v>189.8</v>
      </c>
      <c r="J161" s="48">
        <v>18790.49</v>
      </c>
      <c r="K161" s="48">
        <v>3349190.84</v>
      </c>
      <c r="L161" s="48">
        <v>669838.13</v>
      </c>
      <c r="M161" s="49">
        <v>2679352.71</v>
      </c>
      <c r="N161" s="31">
        <v>3025495.94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33520.32</v>
      </c>
      <c r="E162" s="48">
        <v>6209.49</v>
      </c>
      <c r="F162" s="48">
        <v>27310.83</v>
      </c>
      <c r="G162" s="48">
        <v>2707.63</v>
      </c>
      <c r="H162" s="48">
        <v>541.53</v>
      </c>
      <c r="I162" s="48">
        <v>21.66</v>
      </c>
      <c r="J162" s="48">
        <v>2144.44</v>
      </c>
      <c r="K162" s="48">
        <v>382221.17</v>
      </c>
      <c r="L162" s="48">
        <v>76444.23</v>
      </c>
      <c r="M162" s="49">
        <v>305776.94</v>
      </c>
      <c r="N162" s="31">
        <v>335232.21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25200.81</v>
      </c>
      <c r="E163" s="48">
        <v>5568.33</v>
      </c>
      <c r="F163" s="48">
        <v>19632.48</v>
      </c>
      <c r="G163" s="48">
        <v>3208.78</v>
      </c>
      <c r="H163" s="48">
        <v>641.76</v>
      </c>
      <c r="I163" s="48">
        <v>25.67</v>
      </c>
      <c r="J163" s="48">
        <v>2541.35</v>
      </c>
      <c r="K163" s="48">
        <v>452966.46</v>
      </c>
      <c r="L163" s="48">
        <v>90593.29</v>
      </c>
      <c r="M163" s="49">
        <v>362373.17</v>
      </c>
      <c r="N163" s="31">
        <v>384547</v>
      </c>
    </row>
    <row r="164" spans="1:14" ht="12.75">
      <c r="A164" s="55">
        <v>153</v>
      </c>
      <c r="B164" s="46" t="s">
        <v>167</v>
      </c>
      <c r="C164" s="47">
        <v>0.465229093515331</v>
      </c>
      <c r="D164" s="48">
        <v>105250.79</v>
      </c>
      <c r="E164" s="48">
        <v>20781.96</v>
      </c>
      <c r="F164" s="48">
        <v>84468.83</v>
      </c>
      <c r="G164" s="48">
        <v>14378.38</v>
      </c>
      <c r="H164" s="48">
        <v>2875.68</v>
      </c>
      <c r="I164" s="48">
        <v>115.03</v>
      </c>
      <c r="J164" s="48">
        <v>11387.67</v>
      </c>
      <c r="K164" s="48">
        <v>2029722.42</v>
      </c>
      <c r="L164" s="48">
        <v>405944.52</v>
      </c>
      <c r="M164" s="49">
        <v>1623777.9</v>
      </c>
      <c r="N164" s="31">
        <v>1719634.4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31612.19</v>
      </c>
      <c r="E165" s="48">
        <v>6972.78</v>
      </c>
      <c r="F165" s="48">
        <v>24639.41</v>
      </c>
      <c r="G165" s="48">
        <v>3638.14</v>
      </c>
      <c r="H165" s="48">
        <v>727.63</v>
      </c>
      <c r="I165" s="48">
        <v>29.11</v>
      </c>
      <c r="J165" s="48">
        <v>2881.4</v>
      </c>
      <c r="K165" s="48">
        <v>513576.33</v>
      </c>
      <c r="L165" s="48">
        <v>102715.25</v>
      </c>
      <c r="M165" s="49">
        <v>410861.08</v>
      </c>
      <c r="N165" s="31">
        <v>438381.89</v>
      </c>
    </row>
    <row r="166" spans="1:14" ht="12.75">
      <c r="A166" s="55">
        <v>155</v>
      </c>
      <c r="B166" s="46" t="s">
        <v>169</v>
      </c>
      <c r="C166" s="47">
        <v>0.079117756945576</v>
      </c>
      <c r="D166" s="48">
        <v>19855.96</v>
      </c>
      <c r="E166" s="48">
        <v>4590.9</v>
      </c>
      <c r="F166" s="48">
        <v>15265.06</v>
      </c>
      <c r="G166" s="48">
        <v>2445.21</v>
      </c>
      <c r="H166" s="48">
        <v>489.04</v>
      </c>
      <c r="I166" s="48">
        <v>19.56</v>
      </c>
      <c r="J166" s="48">
        <v>1936.61</v>
      </c>
      <c r="K166" s="48">
        <v>345178.54</v>
      </c>
      <c r="L166" s="48">
        <v>69035.8</v>
      </c>
      <c r="M166" s="49">
        <v>276142.74</v>
      </c>
      <c r="N166" s="31">
        <v>293344.41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40052.13</v>
      </c>
      <c r="E167" s="48">
        <v>7343.64</v>
      </c>
      <c r="F167" s="48">
        <v>32708.49</v>
      </c>
      <c r="G167" s="48">
        <v>8067.01</v>
      </c>
      <c r="H167" s="48">
        <v>1613.4</v>
      </c>
      <c r="I167" s="48">
        <v>64.54</v>
      </c>
      <c r="J167" s="48">
        <v>6389.07</v>
      </c>
      <c r="K167" s="48">
        <v>1138777.84</v>
      </c>
      <c r="L167" s="48">
        <v>227755.65</v>
      </c>
      <c r="M167" s="49">
        <v>911022.19</v>
      </c>
      <c r="N167" s="31">
        <v>950119.75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163279.14</v>
      </c>
      <c r="E168" s="48">
        <v>35288.15</v>
      </c>
      <c r="F168" s="48">
        <v>127990.99</v>
      </c>
      <c r="G168" s="48">
        <v>20912.35</v>
      </c>
      <c r="H168" s="48">
        <v>4182.47</v>
      </c>
      <c r="I168" s="48">
        <v>167.3</v>
      </c>
      <c r="J168" s="48">
        <v>16562.58</v>
      </c>
      <c r="K168" s="48">
        <v>2952091.09</v>
      </c>
      <c r="L168" s="48">
        <v>590418.24</v>
      </c>
      <c r="M168" s="49">
        <v>2361672.85</v>
      </c>
      <c r="N168" s="31">
        <v>2506226.42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204784.4</v>
      </c>
      <c r="E169" s="48">
        <v>41418.36</v>
      </c>
      <c r="F169" s="48">
        <v>163366.04</v>
      </c>
      <c r="G169" s="48">
        <v>15018.01</v>
      </c>
      <c r="H169" s="48">
        <v>3003.6</v>
      </c>
      <c r="I169" s="48">
        <v>120.14</v>
      </c>
      <c r="J169" s="48">
        <v>11894.27</v>
      </c>
      <c r="K169" s="48">
        <v>2120017.22</v>
      </c>
      <c r="L169" s="48">
        <v>424003.35</v>
      </c>
      <c r="M169" s="49">
        <v>1696013.87</v>
      </c>
      <c r="N169" s="31">
        <v>1871274.18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6071.97</v>
      </c>
      <c r="E170" s="48">
        <v>1234.49</v>
      </c>
      <c r="F170" s="48">
        <v>4837.48</v>
      </c>
      <c r="G170" s="48">
        <v>2677.71</v>
      </c>
      <c r="H170" s="48">
        <v>535.54</v>
      </c>
      <c r="I170" s="48">
        <v>21.42</v>
      </c>
      <c r="J170" s="48">
        <v>2120.75</v>
      </c>
      <c r="K170" s="48">
        <v>377999.17</v>
      </c>
      <c r="L170" s="48">
        <v>75599.88</v>
      </c>
      <c r="M170" s="49">
        <v>302399.29</v>
      </c>
      <c r="N170" s="31">
        <v>309357.52</v>
      </c>
    </row>
    <row r="171" spans="1:14" ht="12.75">
      <c r="A171" s="55">
        <v>160</v>
      </c>
      <c r="B171" s="46" t="s">
        <v>174</v>
      </c>
      <c r="C171" s="47">
        <v>0.098575713106042</v>
      </c>
      <c r="D171" s="48">
        <v>9040.74</v>
      </c>
      <c r="E171" s="48">
        <v>1522.02</v>
      </c>
      <c r="F171" s="48">
        <v>7518.72</v>
      </c>
      <c r="G171" s="48">
        <v>3046.58</v>
      </c>
      <c r="H171" s="48">
        <v>609.32</v>
      </c>
      <c r="I171" s="48">
        <v>24.37</v>
      </c>
      <c r="J171" s="48">
        <v>2412.89</v>
      </c>
      <c r="K171" s="48">
        <v>430070.39</v>
      </c>
      <c r="L171" s="48">
        <v>86014.03</v>
      </c>
      <c r="M171" s="49">
        <v>344056.36</v>
      </c>
      <c r="N171" s="31">
        <v>353987.97</v>
      </c>
    </row>
    <row r="172" spans="1:14" ht="12.75">
      <c r="A172" s="55">
        <v>161</v>
      </c>
      <c r="B172" s="46" t="s">
        <v>175</v>
      </c>
      <c r="C172" s="47">
        <v>0.33515337562941</v>
      </c>
      <c r="D172" s="48">
        <v>62310.09</v>
      </c>
      <c r="E172" s="48">
        <v>12390.96</v>
      </c>
      <c r="F172" s="48">
        <v>49919.13</v>
      </c>
      <c r="G172" s="48">
        <v>10358.25</v>
      </c>
      <c r="H172" s="48">
        <v>2071.65</v>
      </c>
      <c r="I172" s="48">
        <v>82.87</v>
      </c>
      <c r="J172" s="48">
        <v>8203.73</v>
      </c>
      <c r="K172" s="48">
        <v>1462222.28</v>
      </c>
      <c r="L172" s="48">
        <v>292444.47</v>
      </c>
      <c r="M172" s="49">
        <v>1169777.81</v>
      </c>
      <c r="N172" s="31">
        <v>1227900.67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27799.84</v>
      </c>
      <c r="E173" s="48">
        <v>5779.62</v>
      </c>
      <c r="F173" s="48">
        <v>22020.22</v>
      </c>
      <c r="G173" s="48">
        <v>2574.36</v>
      </c>
      <c r="H173" s="48">
        <v>514.87</v>
      </c>
      <c r="I173" s="48">
        <v>20.59</v>
      </c>
      <c r="J173" s="48">
        <v>2038.9</v>
      </c>
      <c r="K173" s="48">
        <v>363410.69</v>
      </c>
      <c r="L173" s="48">
        <v>72682.13</v>
      </c>
      <c r="M173" s="49">
        <v>290728.56</v>
      </c>
      <c r="N173" s="31">
        <v>314787.68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11985.06</v>
      </c>
      <c r="E174" s="48">
        <v>2063.45</v>
      </c>
      <c r="F174" s="48">
        <v>9921.61</v>
      </c>
      <c r="G174" s="48">
        <v>1787.28</v>
      </c>
      <c r="H174" s="48">
        <v>357.46</v>
      </c>
      <c r="I174" s="48">
        <v>14.3</v>
      </c>
      <c r="J174" s="48">
        <v>1415.52</v>
      </c>
      <c r="K174" s="48">
        <v>252300.94</v>
      </c>
      <c r="L174" s="48">
        <v>50460.14</v>
      </c>
      <c r="M174" s="49">
        <v>201840.8</v>
      </c>
      <c r="N174" s="31">
        <v>213177.93</v>
      </c>
    </row>
    <row r="175" spans="1:14" ht="12.75">
      <c r="A175" s="55">
        <v>164</v>
      </c>
      <c r="B175" s="46" t="s">
        <v>178</v>
      </c>
      <c r="C175" s="47">
        <v>0.109198737366299</v>
      </c>
      <c r="D175" s="48">
        <v>10723.97</v>
      </c>
      <c r="E175" s="48">
        <v>2363.57</v>
      </c>
      <c r="F175" s="48">
        <v>8360.4</v>
      </c>
      <c r="G175" s="48">
        <v>3374.9</v>
      </c>
      <c r="H175" s="48">
        <v>674.98</v>
      </c>
      <c r="I175" s="48">
        <v>27</v>
      </c>
      <c r="J175" s="48">
        <v>2672.92</v>
      </c>
      <c r="K175" s="48">
        <v>476417</v>
      </c>
      <c r="L175" s="48">
        <v>95283.35</v>
      </c>
      <c r="M175" s="49">
        <v>381133.65</v>
      </c>
      <c r="N175" s="31">
        <v>392166.97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36576.54</v>
      </c>
      <c r="E176" s="48">
        <v>7588.61</v>
      </c>
      <c r="F176" s="48">
        <v>28987.93</v>
      </c>
      <c r="G176" s="48">
        <v>3382.36</v>
      </c>
      <c r="H176" s="48">
        <v>676.47</v>
      </c>
      <c r="I176" s="48">
        <v>27.06</v>
      </c>
      <c r="J176" s="48">
        <v>2678.83</v>
      </c>
      <c r="K176" s="48">
        <v>477469.73</v>
      </c>
      <c r="L176" s="48">
        <v>95493.98</v>
      </c>
      <c r="M176" s="49">
        <v>381975.75</v>
      </c>
      <c r="N176" s="31">
        <v>413642.51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15016.11</v>
      </c>
      <c r="E177" s="48">
        <v>3102.55</v>
      </c>
      <c r="F177" s="48">
        <v>11913.56</v>
      </c>
      <c r="G177" s="48">
        <v>2417.93</v>
      </c>
      <c r="H177" s="48">
        <v>483.59</v>
      </c>
      <c r="I177" s="48">
        <v>19.34</v>
      </c>
      <c r="J177" s="48">
        <v>1915</v>
      </c>
      <c r="K177" s="48">
        <v>341326.19</v>
      </c>
      <c r="L177" s="48">
        <v>68265.33</v>
      </c>
      <c r="M177" s="49">
        <v>273060.86</v>
      </c>
      <c r="N177" s="31">
        <v>286889.42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134326.82</v>
      </c>
      <c r="E178" s="48">
        <v>23950.95</v>
      </c>
      <c r="F178" s="48">
        <v>110375.87</v>
      </c>
      <c r="G178" s="48">
        <v>4987.65</v>
      </c>
      <c r="H178" s="48">
        <v>997.53</v>
      </c>
      <c r="I178" s="48">
        <v>39.9</v>
      </c>
      <c r="J178" s="48">
        <v>3950.22</v>
      </c>
      <c r="K178" s="48">
        <v>704080.81</v>
      </c>
      <c r="L178" s="48">
        <v>140816.2</v>
      </c>
      <c r="M178" s="49">
        <v>563264.61</v>
      </c>
      <c r="N178" s="31">
        <v>677590.7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11255.14</v>
      </c>
      <c r="E179" s="48">
        <v>2190.34</v>
      </c>
      <c r="F179" s="48">
        <v>9064.8</v>
      </c>
      <c r="G179" s="48">
        <v>2735.38</v>
      </c>
      <c r="H179" s="48">
        <v>547.08</v>
      </c>
      <c r="I179" s="48">
        <v>21.88</v>
      </c>
      <c r="J179" s="48">
        <v>2166.42</v>
      </c>
      <c r="K179" s="48">
        <v>386139.59</v>
      </c>
      <c r="L179" s="48">
        <v>77227.96</v>
      </c>
      <c r="M179" s="49">
        <v>308911.63</v>
      </c>
      <c r="N179" s="31">
        <v>320142.85</v>
      </c>
    </row>
    <row r="180" spans="1:14" ht="12.75">
      <c r="A180" s="55">
        <v>169</v>
      </c>
      <c r="B180" s="46" t="s">
        <v>183</v>
      </c>
      <c r="C180" s="47">
        <v>0.292094449322227</v>
      </c>
      <c r="D180" s="48">
        <v>113043.94</v>
      </c>
      <c r="E180" s="48">
        <v>21855.19</v>
      </c>
      <c r="F180" s="48">
        <v>91188.75</v>
      </c>
      <c r="G180" s="48">
        <v>9027.48</v>
      </c>
      <c r="H180" s="48">
        <v>1805.5</v>
      </c>
      <c r="I180" s="48">
        <v>72.22</v>
      </c>
      <c r="J180" s="48">
        <v>7149.76</v>
      </c>
      <c r="K180" s="48">
        <v>1274362.74</v>
      </c>
      <c r="L180" s="48">
        <v>254872.54</v>
      </c>
      <c r="M180" s="49">
        <v>1019490.2</v>
      </c>
      <c r="N180" s="31">
        <v>1117828.71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12000.72</v>
      </c>
      <c r="E181" s="48">
        <v>3029.56</v>
      </c>
      <c r="F181" s="48">
        <v>8971.16</v>
      </c>
      <c r="G181" s="48">
        <v>3467.28</v>
      </c>
      <c r="H181" s="48">
        <v>693.46</v>
      </c>
      <c r="I181" s="48">
        <v>27.74</v>
      </c>
      <c r="J181" s="48">
        <v>2746.08</v>
      </c>
      <c r="K181" s="48">
        <v>489456.56</v>
      </c>
      <c r="L181" s="48">
        <v>97891.32</v>
      </c>
      <c r="M181" s="49">
        <v>391565.24</v>
      </c>
      <c r="N181" s="31">
        <v>403282.48</v>
      </c>
    </row>
    <row r="182" spans="1:14" ht="12.75">
      <c r="A182" s="55">
        <v>171</v>
      </c>
      <c r="B182" s="46" t="s">
        <v>185</v>
      </c>
      <c r="C182" s="47">
        <v>0.64580593015116</v>
      </c>
      <c r="D182" s="48">
        <v>34601.26</v>
      </c>
      <c r="E182" s="48">
        <v>6854.38</v>
      </c>
      <c r="F182" s="48">
        <v>27746.88</v>
      </c>
      <c r="G182" s="48">
        <v>19959.28</v>
      </c>
      <c r="H182" s="48">
        <v>3991.86</v>
      </c>
      <c r="I182" s="48">
        <v>159.67</v>
      </c>
      <c r="J182" s="48">
        <v>15807.75</v>
      </c>
      <c r="K182" s="48">
        <v>2817551.06</v>
      </c>
      <c r="L182" s="48">
        <v>563510.19</v>
      </c>
      <c r="M182" s="49">
        <v>2254040.87</v>
      </c>
      <c r="N182" s="31">
        <v>2297595.5</v>
      </c>
    </row>
    <row r="183" spans="1:14" ht="12.75">
      <c r="A183" s="55">
        <v>172</v>
      </c>
      <c r="B183" s="46" t="s">
        <v>186</v>
      </c>
      <c r="C183" s="47">
        <v>0.270565612015936</v>
      </c>
      <c r="D183" s="48">
        <v>67870.72</v>
      </c>
      <c r="E183" s="48">
        <v>12860.55</v>
      </c>
      <c r="F183" s="48">
        <v>55010.17</v>
      </c>
      <c r="G183" s="48">
        <v>8362.1</v>
      </c>
      <c r="H183" s="48">
        <v>1672.42</v>
      </c>
      <c r="I183" s="48">
        <v>66.9</v>
      </c>
      <c r="J183" s="48">
        <v>6622.78</v>
      </c>
      <c r="K183" s="48">
        <v>1180435.84</v>
      </c>
      <c r="L183" s="48">
        <v>236087.17</v>
      </c>
      <c r="M183" s="49">
        <v>944348.67</v>
      </c>
      <c r="N183" s="31">
        <v>1005981.62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8938.25</v>
      </c>
      <c r="E184" s="48">
        <v>1908.98</v>
      </c>
      <c r="F184" s="48">
        <v>7029.27</v>
      </c>
      <c r="G184" s="48">
        <v>3138.38</v>
      </c>
      <c r="H184" s="48">
        <v>627.68</v>
      </c>
      <c r="I184" s="48">
        <v>25.11</v>
      </c>
      <c r="J184" s="48">
        <v>2485.59</v>
      </c>
      <c r="K184" s="48">
        <v>443028.42</v>
      </c>
      <c r="L184" s="48">
        <v>88605.71</v>
      </c>
      <c r="M184" s="49">
        <v>354422.71</v>
      </c>
      <c r="N184" s="31">
        <v>363937.57</v>
      </c>
    </row>
    <row r="185" spans="1:14" ht="12.75">
      <c r="A185" s="55">
        <v>174</v>
      </c>
      <c r="B185" s="46" t="s">
        <v>188</v>
      </c>
      <c r="C185" s="47">
        <v>0.786720681087631</v>
      </c>
      <c r="D185" s="48">
        <v>162791.21</v>
      </c>
      <c r="E185" s="48">
        <v>33873.29</v>
      </c>
      <c r="F185" s="48">
        <v>128917.92</v>
      </c>
      <c r="G185" s="48">
        <v>24314.4</v>
      </c>
      <c r="H185" s="48">
        <v>4862.88</v>
      </c>
      <c r="I185" s="48">
        <v>194.52</v>
      </c>
      <c r="J185" s="48">
        <v>19257</v>
      </c>
      <c r="K185" s="48">
        <v>3432340.27</v>
      </c>
      <c r="L185" s="48">
        <v>686468.08</v>
      </c>
      <c r="M185" s="49">
        <v>2745872.19</v>
      </c>
      <c r="N185" s="31">
        <v>2894047.11</v>
      </c>
    </row>
    <row r="186" spans="1:14" ht="12.75">
      <c r="A186" s="55">
        <v>175</v>
      </c>
      <c r="B186" s="46" t="s">
        <v>189</v>
      </c>
      <c r="C186" s="47">
        <v>0.084367727854226</v>
      </c>
      <c r="D186" s="48">
        <v>12113.55</v>
      </c>
      <c r="E186" s="48">
        <v>2651.64</v>
      </c>
      <c r="F186" s="48">
        <v>9461.91</v>
      </c>
      <c r="G186" s="48">
        <v>2607.48</v>
      </c>
      <c r="H186" s="48">
        <v>521.5</v>
      </c>
      <c r="I186" s="48">
        <v>20.86</v>
      </c>
      <c r="J186" s="48">
        <v>2065.12</v>
      </c>
      <c r="K186" s="48">
        <v>368083.29</v>
      </c>
      <c r="L186" s="48">
        <v>73616.73</v>
      </c>
      <c r="M186" s="49">
        <v>294466.56</v>
      </c>
      <c r="N186" s="31">
        <v>305993.59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14716.23</v>
      </c>
      <c r="E187" s="48">
        <v>3063.15</v>
      </c>
      <c r="F187" s="48">
        <v>11653.08</v>
      </c>
      <c r="G187" s="48">
        <v>4342.54</v>
      </c>
      <c r="H187" s="48">
        <v>868.51</v>
      </c>
      <c r="I187" s="48">
        <v>34.74</v>
      </c>
      <c r="J187" s="48">
        <v>3439.29</v>
      </c>
      <c r="K187" s="48">
        <v>613012.94</v>
      </c>
      <c r="L187" s="48">
        <v>122602.49</v>
      </c>
      <c r="M187" s="49">
        <v>490410.45</v>
      </c>
      <c r="N187" s="31">
        <v>505502.82</v>
      </c>
    </row>
    <row r="188" spans="1:14" ht="12.75">
      <c r="A188" s="55">
        <v>177</v>
      </c>
      <c r="B188" s="46" t="s">
        <v>191</v>
      </c>
      <c r="C188" s="47">
        <v>0.09526240707623</v>
      </c>
      <c r="D188" s="48">
        <v>9780.6</v>
      </c>
      <c r="E188" s="48">
        <v>2038.54</v>
      </c>
      <c r="F188" s="48">
        <v>7742.06</v>
      </c>
      <c r="G188" s="48">
        <v>2944.18</v>
      </c>
      <c r="H188" s="48">
        <v>588.84</v>
      </c>
      <c r="I188" s="48">
        <v>23.55</v>
      </c>
      <c r="J188" s="48">
        <v>2331.79</v>
      </c>
      <c r="K188" s="48">
        <v>415615.04</v>
      </c>
      <c r="L188" s="48">
        <v>83122.89</v>
      </c>
      <c r="M188" s="49">
        <v>332492.15</v>
      </c>
      <c r="N188" s="31">
        <v>342566</v>
      </c>
    </row>
    <row r="189" spans="1:14" ht="12.75">
      <c r="A189" s="55">
        <v>178</v>
      </c>
      <c r="B189" s="46" t="s">
        <v>192</v>
      </c>
      <c r="C189" s="47">
        <v>0.184965604566552</v>
      </c>
      <c r="D189" s="48">
        <v>51267.8</v>
      </c>
      <c r="E189" s="48">
        <v>12066.58</v>
      </c>
      <c r="F189" s="48">
        <v>39201.22</v>
      </c>
      <c r="G189" s="48">
        <v>5716.55</v>
      </c>
      <c r="H189" s="48">
        <v>1143.31</v>
      </c>
      <c r="I189" s="48">
        <v>45.73</v>
      </c>
      <c r="J189" s="48">
        <v>4527.51</v>
      </c>
      <c r="K189" s="48">
        <v>806976.2</v>
      </c>
      <c r="L189" s="48">
        <v>161395.26</v>
      </c>
      <c r="M189" s="49">
        <v>645580.94</v>
      </c>
      <c r="N189" s="31">
        <v>689309.67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95254.47</v>
      </c>
      <c r="E190" s="48">
        <v>19845.74</v>
      </c>
      <c r="F190" s="48">
        <v>75408.73</v>
      </c>
      <c r="G190" s="48">
        <v>20329.05</v>
      </c>
      <c r="H190" s="48">
        <v>4065.81</v>
      </c>
      <c r="I190" s="48">
        <v>162.63</v>
      </c>
      <c r="J190" s="48">
        <v>16100.61</v>
      </c>
      <c r="K190" s="48">
        <v>2869749.13</v>
      </c>
      <c r="L190" s="48">
        <v>573949.86</v>
      </c>
      <c r="M190" s="49">
        <v>2295799.27</v>
      </c>
      <c r="N190" s="31">
        <v>2387308.61</v>
      </c>
    </row>
    <row r="191" spans="1:14" ht="12.75">
      <c r="A191" s="55">
        <v>180</v>
      </c>
      <c r="B191" s="46" t="s">
        <v>194</v>
      </c>
      <c r="C191" s="47">
        <v>0.355325190033251</v>
      </c>
      <c r="D191" s="48">
        <v>8528.26</v>
      </c>
      <c r="E191" s="48">
        <v>1885.22</v>
      </c>
      <c r="F191" s="48">
        <v>6643.04</v>
      </c>
      <c r="G191" s="48">
        <v>10981.68</v>
      </c>
      <c r="H191" s="48">
        <v>2196.34</v>
      </c>
      <c r="I191" s="48">
        <v>87.85</v>
      </c>
      <c r="J191" s="48">
        <v>8697.49</v>
      </c>
      <c r="K191" s="48">
        <v>1550228.74</v>
      </c>
      <c r="L191" s="48">
        <v>310045.68</v>
      </c>
      <c r="M191" s="49">
        <v>1240183.06</v>
      </c>
      <c r="N191" s="31">
        <v>1255523.59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50931.81</v>
      </c>
      <c r="E192" s="48">
        <v>10478.9</v>
      </c>
      <c r="F192" s="48">
        <v>40452.91</v>
      </c>
      <c r="G192" s="48">
        <v>3131.49</v>
      </c>
      <c r="H192" s="48">
        <v>626.3</v>
      </c>
      <c r="I192" s="48">
        <v>25.05</v>
      </c>
      <c r="J192" s="48">
        <v>2480.14</v>
      </c>
      <c r="K192" s="48">
        <v>442058.12</v>
      </c>
      <c r="L192" s="48">
        <v>88411.69</v>
      </c>
      <c r="M192" s="49">
        <v>353646.43</v>
      </c>
      <c r="N192" s="31">
        <v>396579.48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10756.12</v>
      </c>
      <c r="E193" s="48">
        <v>2568.04</v>
      </c>
      <c r="F193" s="48">
        <v>8188.08</v>
      </c>
      <c r="G193" s="48">
        <v>5248.53</v>
      </c>
      <c r="H193" s="48">
        <v>1049.71</v>
      </c>
      <c r="I193" s="48">
        <v>41.99</v>
      </c>
      <c r="J193" s="48">
        <v>4156.83</v>
      </c>
      <c r="K193" s="48">
        <v>740906.26</v>
      </c>
      <c r="L193" s="48">
        <v>148181.21</v>
      </c>
      <c r="M193" s="49">
        <v>592725.05</v>
      </c>
      <c r="N193" s="31">
        <v>605069.96</v>
      </c>
    </row>
    <row r="194" spans="1:14" ht="12.75">
      <c r="A194" s="55">
        <v>183</v>
      </c>
      <c r="B194" s="46" t="s">
        <v>197</v>
      </c>
      <c r="C194" s="47">
        <v>0.334087953774957</v>
      </c>
      <c r="D194" s="48">
        <v>163644.81</v>
      </c>
      <c r="E194" s="48">
        <v>34725.48</v>
      </c>
      <c r="F194" s="48">
        <v>128919.33</v>
      </c>
      <c r="G194" s="48">
        <v>10325.33</v>
      </c>
      <c r="H194" s="48">
        <v>2065.07</v>
      </c>
      <c r="I194" s="48">
        <v>82.6</v>
      </c>
      <c r="J194" s="48">
        <v>8177.66</v>
      </c>
      <c r="K194" s="48">
        <v>1457573.8</v>
      </c>
      <c r="L194" s="48">
        <v>291514.75</v>
      </c>
      <c r="M194" s="49">
        <v>1166059.05</v>
      </c>
      <c r="N194" s="31">
        <v>1303156.04</v>
      </c>
    </row>
    <row r="195" spans="1:14" ht="12.75">
      <c r="A195" s="55">
        <v>184</v>
      </c>
      <c r="B195" s="46" t="s">
        <v>198</v>
      </c>
      <c r="C195" s="47">
        <v>0.241856001807789</v>
      </c>
      <c r="D195" s="48">
        <v>93242.14</v>
      </c>
      <c r="E195" s="48">
        <v>19281.27</v>
      </c>
      <c r="F195" s="48">
        <v>73960.87</v>
      </c>
      <c r="G195" s="48">
        <v>7474.8</v>
      </c>
      <c r="H195" s="48">
        <v>1494.96</v>
      </c>
      <c r="I195" s="48">
        <v>59.8</v>
      </c>
      <c r="J195" s="48">
        <v>5920.04</v>
      </c>
      <c r="K195" s="48">
        <v>1055180.1</v>
      </c>
      <c r="L195" s="48">
        <v>211035.94</v>
      </c>
      <c r="M195" s="49">
        <v>844144.16</v>
      </c>
      <c r="N195" s="31">
        <v>924025.07</v>
      </c>
    </row>
    <row r="196" spans="1:14" ht="12.75">
      <c r="A196" s="55">
        <v>185</v>
      </c>
      <c r="B196" s="46" t="s">
        <v>199</v>
      </c>
      <c r="C196" s="47">
        <v>0.146185077398522</v>
      </c>
      <c r="D196" s="48">
        <v>153452.25</v>
      </c>
      <c r="E196" s="48">
        <v>29596.69</v>
      </c>
      <c r="F196" s="48">
        <v>123855.56</v>
      </c>
      <c r="G196" s="48">
        <v>4517.99</v>
      </c>
      <c r="H196" s="48">
        <v>903.6</v>
      </c>
      <c r="I196" s="48">
        <v>36.14</v>
      </c>
      <c r="J196" s="48">
        <v>3578.25</v>
      </c>
      <c r="K196" s="48">
        <v>637782.79</v>
      </c>
      <c r="L196" s="48">
        <v>127556.54</v>
      </c>
      <c r="M196" s="49">
        <v>510226.25</v>
      </c>
      <c r="N196" s="31">
        <v>637660.06</v>
      </c>
    </row>
    <row r="197" spans="1:14" ht="12.75">
      <c r="A197" s="55">
        <v>186</v>
      </c>
      <c r="B197" s="46" t="s">
        <v>200</v>
      </c>
      <c r="C197" s="47">
        <v>0.53150831984742</v>
      </c>
      <c r="D197" s="48">
        <v>278046.23</v>
      </c>
      <c r="E197" s="48">
        <v>51146.47</v>
      </c>
      <c r="F197" s="48">
        <v>226899.76</v>
      </c>
      <c r="G197" s="48">
        <v>16426.8</v>
      </c>
      <c r="H197" s="48">
        <v>3285.36</v>
      </c>
      <c r="I197" s="48">
        <v>131.41</v>
      </c>
      <c r="J197" s="48">
        <v>13010.03</v>
      </c>
      <c r="K197" s="48">
        <v>2318888.24</v>
      </c>
      <c r="L197" s="48">
        <v>463777.64</v>
      </c>
      <c r="M197" s="49">
        <v>1855110.6</v>
      </c>
      <c r="N197" s="31">
        <v>2095020.39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113148.67</v>
      </c>
      <c r="E198" s="48">
        <v>23473.82</v>
      </c>
      <c r="F198" s="48">
        <v>89674.85</v>
      </c>
      <c r="G198" s="48">
        <v>9669.5</v>
      </c>
      <c r="H198" s="48">
        <v>1933.9</v>
      </c>
      <c r="I198" s="48">
        <v>77.36</v>
      </c>
      <c r="J198" s="48">
        <v>7658.24</v>
      </c>
      <c r="K198" s="48">
        <v>1364993.7</v>
      </c>
      <c r="L198" s="48">
        <v>272998.8</v>
      </c>
      <c r="M198" s="49">
        <v>1091994.9</v>
      </c>
      <c r="N198" s="31">
        <v>1189327.99</v>
      </c>
    </row>
    <row r="199" spans="1:14" ht="12.75">
      <c r="A199" s="55">
        <v>188</v>
      </c>
      <c r="B199" s="46" t="s">
        <v>202</v>
      </c>
      <c r="C199" s="47">
        <v>0.235732007187337</v>
      </c>
      <c r="D199" s="48">
        <v>132498.77</v>
      </c>
      <c r="E199" s="48">
        <v>27202.1</v>
      </c>
      <c r="F199" s="48">
        <v>105296.67</v>
      </c>
      <c r="G199" s="48">
        <v>7285.54</v>
      </c>
      <c r="H199" s="48">
        <v>1457.11</v>
      </c>
      <c r="I199" s="48">
        <v>58.28</v>
      </c>
      <c r="J199" s="48">
        <v>5770.15</v>
      </c>
      <c r="K199" s="48">
        <v>1028462.14</v>
      </c>
      <c r="L199" s="48">
        <v>205692.39</v>
      </c>
      <c r="M199" s="49">
        <v>822769.75</v>
      </c>
      <c r="N199" s="31">
        <v>933836.57</v>
      </c>
    </row>
    <row r="200" spans="1:14" ht="12.75">
      <c r="A200" s="55">
        <v>189</v>
      </c>
      <c r="B200" s="46" t="s">
        <v>203</v>
      </c>
      <c r="C200" s="47">
        <v>0.374655114019385</v>
      </c>
      <c r="D200" s="48">
        <v>422021.78</v>
      </c>
      <c r="E200" s="48">
        <v>94858.16</v>
      </c>
      <c r="F200" s="48">
        <v>327163.62</v>
      </c>
      <c r="G200" s="48">
        <v>11579.09</v>
      </c>
      <c r="H200" s="48">
        <v>2315.82</v>
      </c>
      <c r="I200" s="48">
        <v>92.63</v>
      </c>
      <c r="J200" s="48">
        <v>9170.64</v>
      </c>
      <c r="K200" s="48">
        <v>1634562.26</v>
      </c>
      <c r="L200" s="48">
        <v>326912.52</v>
      </c>
      <c r="M200" s="49">
        <v>1307649.74</v>
      </c>
      <c r="N200" s="31">
        <v>1643984</v>
      </c>
    </row>
    <row r="201" spans="1:14" ht="12.75">
      <c r="A201" s="55">
        <v>190</v>
      </c>
      <c r="B201" s="46" t="s">
        <v>204</v>
      </c>
      <c r="C201" s="47">
        <v>0.141174244370561</v>
      </c>
      <c r="D201" s="48">
        <v>26571.04</v>
      </c>
      <c r="E201" s="48">
        <v>4273.1</v>
      </c>
      <c r="F201" s="48">
        <v>22297.94</v>
      </c>
      <c r="G201" s="48">
        <v>4363.14</v>
      </c>
      <c r="H201" s="48">
        <v>872.63</v>
      </c>
      <c r="I201" s="48">
        <v>34.91</v>
      </c>
      <c r="J201" s="48">
        <v>3455.6</v>
      </c>
      <c r="K201" s="48">
        <v>615921.29</v>
      </c>
      <c r="L201" s="48">
        <v>123184.22</v>
      </c>
      <c r="M201" s="49">
        <v>492737.07</v>
      </c>
      <c r="N201" s="31">
        <v>518490.61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18601.46</v>
      </c>
      <c r="E202" s="48">
        <v>2814.44</v>
      </c>
      <c r="F202" s="48">
        <v>15787.02</v>
      </c>
      <c r="G202" s="48">
        <v>4620.53</v>
      </c>
      <c r="H202" s="48">
        <v>924.11</v>
      </c>
      <c r="I202" s="48">
        <v>36.96</v>
      </c>
      <c r="J202" s="48">
        <v>3659.46</v>
      </c>
      <c r="K202" s="48">
        <v>652256.08</v>
      </c>
      <c r="L202" s="48">
        <v>130451.23</v>
      </c>
      <c r="M202" s="49">
        <v>521804.85</v>
      </c>
      <c r="N202" s="31">
        <v>541251.33</v>
      </c>
    </row>
    <row r="203" spans="1:14" ht="12.75">
      <c r="A203" s="55">
        <v>192</v>
      </c>
      <c r="B203" s="46" t="s">
        <v>206</v>
      </c>
      <c r="C203" s="47">
        <v>0.176755891034097</v>
      </c>
      <c r="D203" s="48">
        <v>297363.06</v>
      </c>
      <c r="E203" s="48">
        <v>56392.94</v>
      </c>
      <c r="F203" s="48">
        <v>240970.12</v>
      </c>
      <c r="G203" s="48">
        <v>5462.81</v>
      </c>
      <c r="H203" s="48">
        <v>1092.56</v>
      </c>
      <c r="I203" s="48">
        <v>43.7</v>
      </c>
      <c r="J203" s="48">
        <v>4326.55</v>
      </c>
      <c r="K203" s="48">
        <v>771158.55</v>
      </c>
      <c r="L203" s="48">
        <v>154231.71</v>
      </c>
      <c r="M203" s="49">
        <v>616926.84</v>
      </c>
      <c r="N203" s="31">
        <v>862223.51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16029.37</v>
      </c>
      <c r="E204" s="48">
        <v>2726.06</v>
      </c>
      <c r="F204" s="48">
        <v>13303.31</v>
      </c>
      <c r="G204" s="48">
        <v>1803.16</v>
      </c>
      <c r="H204" s="48">
        <v>360.63</v>
      </c>
      <c r="I204" s="48">
        <v>14.43</v>
      </c>
      <c r="J204" s="48">
        <v>1428.1</v>
      </c>
      <c r="K204" s="48">
        <v>254541.25</v>
      </c>
      <c r="L204" s="48">
        <v>50908.23</v>
      </c>
      <c r="M204" s="49">
        <v>203633.02</v>
      </c>
      <c r="N204" s="31">
        <v>218364.43</v>
      </c>
    </row>
    <row r="205" spans="1:14" ht="12.75">
      <c r="A205" s="55">
        <v>194</v>
      </c>
      <c r="B205" s="46" t="s">
        <v>208</v>
      </c>
      <c r="C205" s="47">
        <v>1.13287869275216</v>
      </c>
      <c r="D205" s="48">
        <v>396167.47</v>
      </c>
      <c r="E205" s="48">
        <v>82616.91</v>
      </c>
      <c r="F205" s="48">
        <v>313550.56</v>
      </c>
      <c r="G205" s="48">
        <v>35012.75</v>
      </c>
      <c r="H205" s="48">
        <v>7002.55</v>
      </c>
      <c r="I205" s="48">
        <v>280.1</v>
      </c>
      <c r="J205" s="48">
        <v>27730.1</v>
      </c>
      <c r="K205" s="48">
        <v>4942574</v>
      </c>
      <c r="L205" s="48">
        <v>988514.77</v>
      </c>
      <c r="M205" s="49">
        <v>3954059.23</v>
      </c>
      <c r="N205" s="31">
        <v>4295339.89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77746.32</v>
      </c>
      <c r="E206" s="48">
        <v>15650.32</v>
      </c>
      <c r="F206" s="48">
        <v>62096</v>
      </c>
      <c r="G206" s="48">
        <v>5812.93</v>
      </c>
      <c r="H206" s="48">
        <v>1162.59</v>
      </c>
      <c r="I206" s="48">
        <v>46.5</v>
      </c>
      <c r="J206" s="48">
        <v>4603.84</v>
      </c>
      <c r="K206" s="48">
        <v>820581.72</v>
      </c>
      <c r="L206" s="48">
        <v>164116.33</v>
      </c>
      <c r="M206" s="49">
        <v>656465.39</v>
      </c>
      <c r="N206" s="31">
        <v>723165.23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25987.86</v>
      </c>
      <c r="E207" s="48">
        <v>4853.3</v>
      </c>
      <c r="F207" s="48">
        <v>21134.56</v>
      </c>
      <c r="G207" s="48">
        <v>3010.31</v>
      </c>
      <c r="H207" s="48">
        <v>602.06</v>
      </c>
      <c r="I207" s="48">
        <v>24.08</v>
      </c>
      <c r="J207" s="48">
        <v>2384.17</v>
      </c>
      <c r="K207" s="48">
        <v>424951.17</v>
      </c>
      <c r="L207" s="48">
        <v>84990.17</v>
      </c>
      <c r="M207" s="49">
        <v>339961</v>
      </c>
      <c r="N207" s="31">
        <v>363479.73</v>
      </c>
    </row>
    <row r="208" spans="1:14" ht="12.75">
      <c r="A208" s="55">
        <v>197</v>
      </c>
      <c r="B208" s="46" t="s">
        <v>211</v>
      </c>
      <c r="C208" s="47">
        <v>0.110071064113298</v>
      </c>
      <c r="D208" s="48">
        <v>36265.65</v>
      </c>
      <c r="E208" s="48">
        <v>7625.68</v>
      </c>
      <c r="F208" s="48">
        <v>28639.97</v>
      </c>
      <c r="G208" s="48">
        <v>3401.85</v>
      </c>
      <c r="H208" s="48">
        <v>680.37</v>
      </c>
      <c r="I208" s="48">
        <v>27.21</v>
      </c>
      <c r="J208" s="48">
        <v>2694.27</v>
      </c>
      <c r="K208" s="48">
        <v>480222.94</v>
      </c>
      <c r="L208" s="48">
        <v>96044.6</v>
      </c>
      <c r="M208" s="49">
        <v>384178.34</v>
      </c>
      <c r="N208" s="31">
        <v>415512.58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2568119.44</v>
      </c>
      <c r="E209" s="48">
        <v>529472.24</v>
      </c>
      <c r="F209" s="48">
        <v>2038647.2</v>
      </c>
      <c r="G209" s="48">
        <v>185927.48</v>
      </c>
      <c r="H209" s="48">
        <v>37185.5</v>
      </c>
      <c r="I209" s="48">
        <v>1487.42</v>
      </c>
      <c r="J209" s="48">
        <v>147254.56</v>
      </c>
      <c r="K209" s="48">
        <v>26246444.24</v>
      </c>
      <c r="L209" s="48">
        <v>5249288.79</v>
      </c>
      <c r="M209" s="49">
        <v>20997155.45</v>
      </c>
      <c r="N209" s="31">
        <v>23183057.21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109093.71</v>
      </c>
      <c r="E210" s="48">
        <v>20492.27</v>
      </c>
      <c r="F210" s="48">
        <v>88601.44</v>
      </c>
      <c r="G210" s="48">
        <v>8391.54</v>
      </c>
      <c r="H210" s="48">
        <v>1678.31</v>
      </c>
      <c r="I210" s="48">
        <v>67.13</v>
      </c>
      <c r="J210" s="48">
        <v>6646.1</v>
      </c>
      <c r="K210" s="48">
        <v>1184589.98</v>
      </c>
      <c r="L210" s="48">
        <v>236918</v>
      </c>
      <c r="M210" s="49">
        <v>947671.98</v>
      </c>
      <c r="N210" s="31">
        <v>1042919.52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46191.34</v>
      </c>
      <c r="E211" s="48">
        <v>9140.87</v>
      </c>
      <c r="F211" s="48">
        <v>37050.47</v>
      </c>
      <c r="G211" s="48">
        <v>3844.88</v>
      </c>
      <c r="H211" s="48">
        <v>768.98</v>
      </c>
      <c r="I211" s="48">
        <v>30.76</v>
      </c>
      <c r="J211" s="48">
        <v>3045.14</v>
      </c>
      <c r="K211" s="48">
        <v>542761.4</v>
      </c>
      <c r="L211" s="48">
        <v>108552.23</v>
      </c>
      <c r="M211" s="49">
        <v>434209.17</v>
      </c>
      <c r="N211" s="31">
        <v>474304.78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28920.58</v>
      </c>
      <c r="E212" s="48">
        <v>6558.43</v>
      </c>
      <c r="F212" s="48">
        <v>22362.15</v>
      </c>
      <c r="G212" s="48">
        <v>2648</v>
      </c>
      <c r="H212" s="48">
        <v>529.6</v>
      </c>
      <c r="I212" s="48">
        <v>21.18</v>
      </c>
      <c r="J212" s="48">
        <v>2097.22</v>
      </c>
      <c r="K212" s="48">
        <v>373804.41</v>
      </c>
      <c r="L212" s="48">
        <v>74760.82</v>
      </c>
      <c r="M212" s="49">
        <v>299043.59</v>
      </c>
      <c r="N212" s="31">
        <v>323502.96</v>
      </c>
    </row>
    <row r="213" spans="1:14" ht="12.75">
      <c r="A213" s="55">
        <v>202</v>
      </c>
      <c r="B213" s="46" t="s">
        <v>216</v>
      </c>
      <c r="C213" s="47">
        <v>0.131431473791521</v>
      </c>
      <c r="D213" s="48">
        <v>7300.71</v>
      </c>
      <c r="E213" s="48">
        <v>1136.37</v>
      </c>
      <c r="F213" s="48">
        <v>6164.34</v>
      </c>
      <c r="G213" s="48">
        <v>4062.03</v>
      </c>
      <c r="H213" s="48">
        <v>812.41</v>
      </c>
      <c r="I213" s="48">
        <v>32.5</v>
      </c>
      <c r="J213" s="48">
        <v>3217.12</v>
      </c>
      <c r="K213" s="48">
        <v>573415.16</v>
      </c>
      <c r="L213" s="48">
        <v>114682.98</v>
      </c>
      <c r="M213" s="49">
        <v>458732.18</v>
      </c>
      <c r="N213" s="31">
        <v>468113.64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28283.58</v>
      </c>
      <c r="E214" s="48">
        <v>5839.82</v>
      </c>
      <c r="F214" s="48">
        <v>22443.76</v>
      </c>
      <c r="G214" s="48">
        <v>4493.09</v>
      </c>
      <c r="H214" s="48">
        <v>898.62</v>
      </c>
      <c r="I214" s="48">
        <v>35.94</v>
      </c>
      <c r="J214" s="48">
        <v>3558.53</v>
      </c>
      <c r="K214" s="48">
        <v>634268.39</v>
      </c>
      <c r="L214" s="48">
        <v>126853.7</v>
      </c>
      <c r="M214" s="49">
        <v>507414.69</v>
      </c>
      <c r="N214" s="31">
        <v>533416.98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348906.42</v>
      </c>
      <c r="E215" s="48">
        <v>73151.47</v>
      </c>
      <c r="F215" s="48">
        <v>275754.95</v>
      </c>
      <c r="G215" s="48">
        <v>22962.09</v>
      </c>
      <c r="H215" s="48">
        <v>4592.42</v>
      </c>
      <c r="I215" s="48">
        <v>183.7</v>
      </c>
      <c r="J215" s="48">
        <v>18185.97</v>
      </c>
      <c r="K215" s="48">
        <v>3241440.58</v>
      </c>
      <c r="L215" s="48">
        <v>648288.11</v>
      </c>
      <c r="M215" s="49">
        <v>2593152.47</v>
      </c>
      <c r="N215" s="31">
        <v>2887093.39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16104.12</v>
      </c>
      <c r="E216" s="48">
        <v>3242.41</v>
      </c>
      <c r="F216" s="48">
        <v>12861.71</v>
      </c>
      <c r="G216" s="48">
        <v>2899.11</v>
      </c>
      <c r="H216" s="48">
        <v>579.82</v>
      </c>
      <c r="I216" s="48">
        <v>23.19</v>
      </c>
      <c r="J216" s="48">
        <v>2296.1</v>
      </c>
      <c r="K216" s="48">
        <v>409254.6</v>
      </c>
      <c r="L216" s="48">
        <v>81850.89</v>
      </c>
      <c r="M216" s="49">
        <v>327403.71</v>
      </c>
      <c r="N216" s="31">
        <v>342561.52</v>
      </c>
    </row>
    <row r="217" spans="1:14" ht="12.75">
      <c r="A217" s="55">
        <v>206</v>
      </c>
      <c r="B217" s="46" t="s">
        <v>220</v>
      </c>
      <c r="C217" s="47">
        <v>0.130034525753792</v>
      </c>
      <c r="D217" s="48">
        <v>69557.39</v>
      </c>
      <c r="E217" s="48">
        <v>16006.85</v>
      </c>
      <c r="F217" s="48">
        <v>53550.54</v>
      </c>
      <c r="G217" s="48">
        <v>4018.84</v>
      </c>
      <c r="H217" s="48">
        <v>803.77</v>
      </c>
      <c r="I217" s="48">
        <v>32.15</v>
      </c>
      <c r="J217" s="48">
        <v>3182.92</v>
      </c>
      <c r="K217" s="48">
        <v>567320.44</v>
      </c>
      <c r="L217" s="48">
        <v>113464.09</v>
      </c>
      <c r="M217" s="49">
        <v>453856.35</v>
      </c>
      <c r="N217" s="31">
        <v>510589.81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6007.83</v>
      </c>
      <c r="E218" s="48">
        <v>1584.43</v>
      </c>
      <c r="F218" s="48">
        <v>4423.4</v>
      </c>
      <c r="G218" s="48">
        <v>2761.91</v>
      </c>
      <c r="H218" s="48">
        <v>552.38</v>
      </c>
      <c r="I218" s="48">
        <v>22.1</v>
      </c>
      <c r="J218" s="48">
        <v>2187.43</v>
      </c>
      <c r="K218" s="48">
        <v>389884.39</v>
      </c>
      <c r="L218" s="48">
        <v>77976.88</v>
      </c>
      <c r="M218" s="49">
        <v>311907.51</v>
      </c>
      <c r="N218" s="31">
        <v>318518.34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12336.19</v>
      </c>
      <c r="E219" s="48">
        <v>2347.23</v>
      </c>
      <c r="F219" s="48">
        <v>9988.96</v>
      </c>
      <c r="G219" s="48">
        <v>2939.31</v>
      </c>
      <c r="H219" s="48">
        <v>587.86</v>
      </c>
      <c r="I219" s="48">
        <v>23.51</v>
      </c>
      <c r="J219" s="48">
        <v>2327.94</v>
      </c>
      <c r="K219" s="48">
        <v>414928.09</v>
      </c>
      <c r="L219" s="48">
        <v>82985.63</v>
      </c>
      <c r="M219" s="49">
        <v>331942.46</v>
      </c>
      <c r="N219" s="31">
        <v>344259.36</v>
      </c>
    </row>
    <row r="220" spans="1:14" ht="12.75">
      <c r="A220" s="55">
        <v>209</v>
      </c>
      <c r="B220" s="46" t="s">
        <v>223</v>
      </c>
      <c r="C220" s="47">
        <v>0.104551920714838</v>
      </c>
      <c r="D220" s="48">
        <v>20736.98</v>
      </c>
      <c r="E220" s="48">
        <v>3748.21</v>
      </c>
      <c r="F220" s="48">
        <v>16988.77</v>
      </c>
      <c r="G220" s="48">
        <v>3231.29</v>
      </c>
      <c r="H220" s="48">
        <v>646.26</v>
      </c>
      <c r="I220" s="48">
        <v>25.85</v>
      </c>
      <c r="J220" s="48">
        <v>2559.18</v>
      </c>
      <c r="K220" s="48">
        <v>456143.85</v>
      </c>
      <c r="L220" s="48">
        <v>91228.72</v>
      </c>
      <c r="M220" s="49">
        <v>364915.13</v>
      </c>
      <c r="N220" s="31">
        <v>384463.08</v>
      </c>
    </row>
    <row r="221" spans="1:14" ht="12.75">
      <c r="A221" s="55">
        <v>210</v>
      </c>
      <c r="B221" s="46" t="s">
        <v>224</v>
      </c>
      <c r="C221" s="47">
        <v>0.093827270618696</v>
      </c>
      <c r="D221" s="48">
        <v>49494.98</v>
      </c>
      <c r="E221" s="48">
        <v>11711.38</v>
      </c>
      <c r="F221" s="48">
        <v>37783.6</v>
      </c>
      <c r="G221" s="48">
        <v>2899.83</v>
      </c>
      <c r="H221" s="48">
        <v>579.97</v>
      </c>
      <c r="I221" s="48">
        <v>23.2</v>
      </c>
      <c r="J221" s="48">
        <v>2296.66</v>
      </c>
      <c r="K221" s="48">
        <v>409353.78</v>
      </c>
      <c r="L221" s="48">
        <v>81870.72</v>
      </c>
      <c r="M221" s="49">
        <v>327483.06</v>
      </c>
      <c r="N221" s="31">
        <v>367563.32</v>
      </c>
    </row>
    <row r="222" spans="1:14" ht="12.75">
      <c r="A222" s="55">
        <v>211</v>
      </c>
      <c r="B222" s="46" t="s">
        <v>225</v>
      </c>
      <c r="C222" s="47">
        <v>0.223182391075515</v>
      </c>
      <c r="D222" s="48">
        <v>21112.1</v>
      </c>
      <c r="E222" s="48">
        <v>4450.02</v>
      </c>
      <c r="F222" s="48">
        <v>16662.08</v>
      </c>
      <c r="G222" s="48">
        <v>6897.68</v>
      </c>
      <c r="H222" s="48">
        <v>1379.54</v>
      </c>
      <c r="I222" s="48">
        <v>55.18</v>
      </c>
      <c r="J222" s="48">
        <v>5462.96</v>
      </c>
      <c r="K222" s="48">
        <v>973710.18</v>
      </c>
      <c r="L222" s="48">
        <v>194742.05</v>
      </c>
      <c r="M222" s="49">
        <v>778968.13</v>
      </c>
      <c r="N222" s="31">
        <v>801093.17</v>
      </c>
    </row>
    <row r="223" spans="1:14" ht="12.75">
      <c r="A223" s="55">
        <v>212</v>
      </c>
      <c r="B223" s="46" t="s">
        <v>226</v>
      </c>
      <c r="C223" s="47">
        <v>0.097198487325831</v>
      </c>
      <c r="D223" s="48">
        <v>38667.35</v>
      </c>
      <c r="E223" s="48">
        <v>6671</v>
      </c>
      <c r="F223" s="48">
        <v>31996.35</v>
      </c>
      <c r="G223" s="48">
        <v>3004.01</v>
      </c>
      <c r="H223" s="48">
        <v>600.8</v>
      </c>
      <c r="I223" s="48">
        <v>24.03</v>
      </c>
      <c r="J223" s="48">
        <v>2379.18</v>
      </c>
      <c r="K223" s="48">
        <v>424061.94</v>
      </c>
      <c r="L223" s="48">
        <v>84812.4</v>
      </c>
      <c r="M223" s="49">
        <v>339249.54</v>
      </c>
      <c r="N223" s="31">
        <v>373625.07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66723.86</v>
      </c>
      <c r="E224" s="48">
        <v>12604.28</v>
      </c>
      <c r="F224" s="48">
        <v>54119.58</v>
      </c>
      <c r="G224" s="48">
        <v>3986.71</v>
      </c>
      <c r="H224" s="48">
        <v>797.34</v>
      </c>
      <c r="I224" s="48">
        <v>31.89</v>
      </c>
      <c r="J224" s="48">
        <v>3157.48</v>
      </c>
      <c r="K224" s="48">
        <v>562784.76</v>
      </c>
      <c r="L224" s="48">
        <v>112557.01</v>
      </c>
      <c r="M224" s="49">
        <v>450227.75</v>
      </c>
      <c r="N224" s="31">
        <v>507504.81</v>
      </c>
    </row>
    <row r="225" spans="1:14" ht="12.75">
      <c r="A225" s="55">
        <v>214</v>
      </c>
      <c r="B225" s="46" t="s">
        <v>228</v>
      </c>
      <c r="C225" s="47">
        <v>0.144610178828687</v>
      </c>
      <c r="D225" s="48">
        <v>18678.22</v>
      </c>
      <c r="E225" s="48">
        <v>3734.49</v>
      </c>
      <c r="F225" s="48">
        <v>14943.73</v>
      </c>
      <c r="G225" s="48">
        <v>4469.31</v>
      </c>
      <c r="H225" s="48">
        <v>893.86</v>
      </c>
      <c r="I225" s="48">
        <v>35.75</v>
      </c>
      <c r="J225" s="48">
        <v>3539.7</v>
      </c>
      <c r="K225" s="48">
        <v>630911.82</v>
      </c>
      <c r="L225" s="48">
        <v>126182.34</v>
      </c>
      <c r="M225" s="49">
        <v>504729.48</v>
      </c>
      <c r="N225" s="31">
        <v>523212.91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19683.19</v>
      </c>
      <c r="E226" s="48">
        <v>4455.51</v>
      </c>
      <c r="F226" s="48">
        <v>15227.68</v>
      </c>
      <c r="G226" s="48">
        <v>3591.81</v>
      </c>
      <c r="H226" s="48">
        <v>718.36</v>
      </c>
      <c r="I226" s="48">
        <v>28.73</v>
      </c>
      <c r="J226" s="48">
        <v>2844.72</v>
      </c>
      <c r="K226" s="48">
        <v>507038.9</v>
      </c>
      <c r="L226" s="48">
        <v>101407.79</v>
      </c>
      <c r="M226" s="49">
        <v>405631.11</v>
      </c>
      <c r="N226" s="31">
        <v>423703.51</v>
      </c>
    </row>
    <row r="227" spans="1:14" ht="12.75">
      <c r="A227" s="55">
        <v>216</v>
      </c>
      <c r="B227" s="46" t="s">
        <v>230</v>
      </c>
      <c r="C227" s="47">
        <v>0.242415749054649</v>
      </c>
      <c r="D227" s="48">
        <v>53267.88</v>
      </c>
      <c r="E227" s="48">
        <v>11350.05</v>
      </c>
      <c r="F227" s="48">
        <v>41917.83</v>
      </c>
      <c r="G227" s="48">
        <v>7492.11</v>
      </c>
      <c r="H227" s="48">
        <v>1498.42</v>
      </c>
      <c r="I227" s="48">
        <v>59.94</v>
      </c>
      <c r="J227" s="48">
        <v>5933.75</v>
      </c>
      <c r="K227" s="48">
        <v>1057622.18</v>
      </c>
      <c r="L227" s="48">
        <v>211524.43</v>
      </c>
      <c r="M227" s="49">
        <v>846097.75</v>
      </c>
      <c r="N227" s="31">
        <v>893949.33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21756.64</v>
      </c>
      <c r="E228" s="48">
        <v>3530.14</v>
      </c>
      <c r="F228" s="48">
        <v>18226.5</v>
      </c>
      <c r="G228" s="48">
        <v>3346.68</v>
      </c>
      <c r="H228" s="48">
        <v>669.34</v>
      </c>
      <c r="I228" s="48">
        <v>26.77</v>
      </c>
      <c r="J228" s="48">
        <v>2650.57</v>
      </c>
      <c r="K228" s="48">
        <v>472433.35</v>
      </c>
      <c r="L228" s="48">
        <v>94486.74</v>
      </c>
      <c r="M228" s="49">
        <v>377946.61</v>
      </c>
      <c r="N228" s="31">
        <v>398823.68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279152.37</v>
      </c>
      <c r="E229" s="48">
        <v>54604.28</v>
      </c>
      <c r="F229" s="48">
        <v>224548.09</v>
      </c>
      <c r="G229" s="48">
        <v>18053.55</v>
      </c>
      <c r="H229" s="48">
        <v>3610.71</v>
      </c>
      <c r="I229" s="48">
        <v>144.43</v>
      </c>
      <c r="J229" s="48">
        <v>14298.41</v>
      </c>
      <c r="K229" s="48">
        <v>2548528.07</v>
      </c>
      <c r="L229" s="48">
        <v>509705.68</v>
      </c>
      <c r="M229" s="49">
        <v>2038822.39</v>
      </c>
      <c r="N229" s="31">
        <v>2277668.89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13995.26</v>
      </c>
      <c r="E230" s="48">
        <v>3362.78</v>
      </c>
      <c r="F230" s="48">
        <v>10632.48</v>
      </c>
      <c r="G230" s="48">
        <v>5091.99</v>
      </c>
      <c r="H230" s="48">
        <v>1018.4</v>
      </c>
      <c r="I230" s="48">
        <v>40.74</v>
      </c>
      <c r="J230" s="48">
        <v>4032.85</v>
      </c>
      <c r="K230" s="48">
        <v>718809.52</v>
      </c>
      <c r="L230" s="48">
        <v>143762.01</v>
      </c>
      <c r="M230" s="49">
        <v>575047.51</v>
      </c>
      <c r="N230" s="31">
        <v>589712.84</v>
      </c>
    </row>
    <row r="231" spans="1:14" ht="12.75">
      <c r="A231" s="55">
        <v>220</v>
      </c>
      <c r="B231" s="46" t="s">
        <v>234</v>
      </c>
      <c r="C231" s="47">
        <v>0.321973200658864</v>
      </c>
      <c r="D231" s="48">
        <v>149017.84</v>
      </c>
      <c r="E231" s="48">
        <v>29896.47</v>
      </c>
      <c r="F231" s="48">
        <v>119121.37</v>
      </c>
      <c r="G231" s="48">
        <v>9950.91</v>
      </c>
      <c r="H231" s="48">
        <v>1990.18</v>
      </c>
      <c r="I231" s="48">
        <v>79.61</v>
      </c>
      <c r="J231" s="48">
        <v>7881.12</v>
      </c>
      <c r="K231" s="48">
        <v>1404719.25</v>
      </c>
      <c r="L231" s="48">
        <v>280943.88</v>
      </c>
      <c r="M231" s="49">
        <v>1123775.37</v>
      </c>
      <c r="N231" s="31">
        <v>1250777.86</v>
      </c>
    </row>
    <row r="232" spans="1:14" ht="12.75">
      <c r="A232" s="55">
        <v>221</v>
      </c>
      <c r="B232" s="46" t="s">
        <v>235</v>
      </c>
      <c r="C232" s="47">
        <v>0.142003718702133</v>
      </c>
      <c r="D232" s="48">
        <v>16932.59</v>
      </c>
      <c r="E232" s="48">
        <v>3522.99</v>
      </c>
      <c r="F232" s="48">
        <v>13409.6</v>
      </c>
      <c r="G232" s="48">
        <v>4388.78</v>
      </c>
      <c r="H232" s="48">
        <v>877.76</v>
      </c>
      <c r="I232" s="48">
        <v>35.11</v>
      </c>
      <c r="J232" s="48">
        <v>3475.91</v>
      </c>
      <c r="K232" s="48">
        <v>619540.13</v>
      </c>
      <c r="L232" s="48">
        <v>123908.04</v>
      </c>
      <c r="M232" s="49">
        <v>495632.09</v>
      </c>
      <c r="N232" s="31">
        <v>512517.6</v>
      </c>
    </row>
    <row r="233" spans="1:14" ht="12.75">
      <c r="A233" s="55">
        <v>222</v>
      </c>
      <c r="B233" s="46" t="s">
        <v>236</v>
      </c>
      <c r="C233" s="47">
        <v>0.0953764635917</v>
      </c>
      <c r="D233" s="48">
        <v>4795.64</v>
      </c>
      <c r="E233" s="48">
        <v>953.78</v>
      </c>
      <c r="F233" s="48">
        <v>3841.86</v>
      </c>
      <c r="G233" s="48">
        <v>2947.7</v>
      </c>
      <c r="H233" s="48">
        <v>589.54</v>
      </c>
      <c r="I233" s="48">
        <v>23.58</v>
      </c>
      <c r="J233" s="48">
        <v>2334.58</v>
      </c>
      <c r="K233" s="48">
        <v>416112.65</v>
      </c>
      <c r="L233" s="48">
        <v>83222.49</v>
      </c>
      <c r="M233" s="49">
        <v>332890.16</v>
      </c>
      <c r="N233" s="31">
        <v>339066.6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97588.36</v>
      </c>
      <c r="E234" s="48">
        <v>21272.57</v>
      </c>
      <c r="F234" s="48">
        <v>76315.79</v>
      </c>
      <c r="G234" s="48">
        <v>32422.49</v>
      </c>
      <c r="H234" s="48">
        <v>6484.5</v>
      </c>
      <c r="I234" s="48">
        <v>259.38</v>
      </c>
      <c r="J234" s="48">
        <v>25678.61</v>
      </c>
      <c r="K234" s="48">
        <v>4576918.69</v>
      </c>
      <c r="L234" s="48">
        <v>915383.72</v>
      </c>
      <c r="M234" s="49">
        <v>3661534.97</v>
      </c>
      <c r="N234" s="31">
        <v>3763529.37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584916.14</v>
      </c>
      <c r="E235" s="48">
        <v>118687.89</v>
      </c>
      <c r="F235" s="48">
        <v>466228.25</v>
      </c>
      <c r="G235" s="48">
        <v>105965.75</v>
      </c>
      <c r="H235" s="48">
        <v>21193.15</v>
      </c>
      <c r="I235" s="48">
        <v>847.73</v>
      </c>
      <c r="J235" s="48">
        <v>83924.87</v>
      </c>
      <c r="K235" s="48">
        <v>14958650.32</v>
      </c>
      <c r="L235" s="48">
        <v>2991730.09</v>
      </c>
      <c r="M235" s="49">
        <v>11966920.23</v>
      </c>
      <c r="N235" s="31">
        <v>12517073.35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39084.42</v>
      </c>
      <c r="E236" s="48">
        <v>8073.04</v>
      </c>
      <c r="F236" s="48">
        <v>31011.38</v>
      </c>
      <c r="G236" s="48">
        <v>11338.81</v>
      </c>
      <c r="H236" s="48">
        <v>2267.76</v>
      </c>
      <c r="I236" s="48">
        <v>90.71</v>
      </c>
      <c r="J236" s="48">
        <v>8980.34</v>
      </c>
      <c r="K236" s="48">
        <v>1600643.4</v>
      </c>
      <c r="L236" s="48">
        <v>320128.61</v>
      </c>
      <c r="M236" s="49">
        <v>1280514.79</v>
      </c>
      <c r="N236" s="31">
        <v>1320506.51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132335.18</v>
      </c>
      <c r="E237" s="48">
        <v>27380.3</v>
      </c>
      <c r="F237" s="48">
        <v>104954.88</v>
      </c>
      <c r="G237" s="48">
        <v>11907.13</v>
      </c>
      <c r="H237" s="48">
        <v>2381.43</v>
      </c>
      <c r="I237" s="48">
        <v>95.26</v>
      </c>
      <c r="J237" s="48">
        <v>9430.44</v>
      </c>
      <c r="K237" s="48">
        <v>1680868.16</v>
      </c>
      <c r="L237" s="48">
        <v>336173.62</v>
      </c>
      <c r="M237" s="49">
        <v>1344694.54</v>
      </c>
      <c r="N237" s="31">
        <v>1459079.86</v>
      </c>
    </row>
    <row r="238" spans="1:14" ht="12.75">
      <c r="A238" s="55">
        <v>227</v>
      </c>
      <c r="B238" s="46" t="s">
        <v>241</v>
      </c>
      <c r="C238" s="47">
        <v>0.103674994520804</v>
      </c>
      <c r="D238" s="48">
        <v>28751.14</v>
      </c>
      <c r="E238" s="48">
        <v>5747.51</v>
      </c>
      <c r="F238" s="48">
        <v>23003.63</v>
      </c>
      <c r="G238" s="48">
        <v>3204.19</v>
      </c>
      <c r="H238" s="48">
        <v>640.84</v>
      </c>
      <c r="I238" s="48">
        <v>25.63</v>
      </c>
      <c r="J238" s="48">
        <v>2537.72</v>
      </c>
      <c r="K238" s="48">
        <v>452318</v>
      </c>
      <c r="L238" s="48">
        <v>90463.65</v>
      </c>
      <c r="M238" s="49">
        <v>361854.35</v>
      </c>
      <c r="N238" s="31">
        <v>387395.7</v>
      </c>
    </row>
    <row r="239" spans="1:14" ht="12.75">
      <c r="A239" s="55">
        <v>228</v>
      </c>
      <c r="B239" s="46" t="s">
        <v>242</v>
      </c>
      <c r="C239" s="47">
        <v>0.11158060596569</v>
      </c>
      <c r="D239" s="48">
        <v>4670.28</v>
      </c>
      <c r="E239" s="48">
        <v>899.01</v>
      </c>
      <c r="F239" s="48">
        <v>3771.27</v>
      </c>
      <c r="G239" s="48">
        <v>3448.51</v>
      </c>
      <c r="H239" s="48">
        <v>689.7</v>
      </c>
      <c r="I239" s="48">
        <v>27.59</v>
      </c>
      <c r="J239" s="48">
        <v>2731.22</v>
      </c>
      <c r="K239" s="48">
        <v>486808.91</v>
      </c>
      <c r="L239" s="48">
        <v>97361.72</v>
      </c>
      <c r="M239" s="49">
        <v>389447.19</v>
      </c>
      <c r="N239" s="31">
        <v>395949.68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26059.47</v>
      </c>
      <c r="E240" s="48">
        <v>4744.38</v>
      </c>
      <c r="F240" s="48">
        <v>21315.09</v>
      </c>
      <c r="G240" s="48">
        <v>3020.14</v>
      </c>
      <c r="H240" s="48">
        <v>604.03</v>
      </c>
      <c r="I240" s="48">
        <v>24.16</v>
      </c>
      <c r="J240" s="48">
        <v>2391.95</v>
      </c>
      <c r="K240" s="48">
        <v>426337.93</v>
      </c>
      <c r="L240" s="48">
        <v>85267.61</v>
      </c>
      <c r="M240" s="49">
        <v>341070.32</v>
      </c>
      <c r="N240" s="31">
        <v>364777.36</v>
      </c>
    </row>
    <row r="241" spans="1:14" ht="12.75">
      <c r="A241" s="55">
        <v>230</v>
      </c>
      <c r="B241" s="46" t="s">
        <v>244</v>
      </c>
      <c r="C241" s="47">
        <v>0.080857268892667</v>
      </c>
      <c r="D241" s="48">
        <v>5217.46</v>
      </c>
      <c r="E241" s="48">
        <v>811.39</v>
      </c>
      <c r="F241" s="48">
        <v>4406.07</v>
      </c>
      <c r="G241" s="48">
        <v>2498.98</v>
      </c>
      <c r="H241" s="48">
        <v>499.8</v>
      </c>
      <c r="I241" s="48">
        <v>19.99</v>
      </c>
      <c r="J241" s="48">
        <v>1979.19</v>
      </c>
      <c r="K241" s="48">
        <v>352767.75</v>
      </c>
      <c r="L241" s="48">
        <v>70553.57</v>
      </c>
      <c r="M241" s="49">
        <v>282214.18</v>
      </c>
      <c r="N241" s="31">
        <v>288599.44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45907.67</v>
      </c>
      <c r="E242" s="48">
        <v>9778.32</v>
      </c>
      <c r="F242" s="48">
        <v>36129.35</v>
      </c>
      <c r="G242" s="48">
        <v>2772.59</v>
      </c>
      <c r="H242" s="48">
        <v>554.52</v>
      </c>
      <c r="I242" s="48">
        <v>22.18</v>
      </c>
      <c r="J242" s="48">
        <v>2195.89</v>
      </c>
      <c r="K242" s="48">
        <v>391391.86</v>
      </c>
      <c r="L242" s="48">
        <v>78278.35</v>
      </c>
      <c r="M242" s="49">
        <v>313113.51</v>
      </c>
      <c r="N242" s="31">
        <v>351438.75</v>
      </c>
    </row>
    <row r="243" spans="1:14" ht="12.75">
      <c r="A243" s="55">
        <v>232</v>
      </c>
      <c r="B243" s="46" t="s">
        <v>246</v>
      </c>
      <c r="C243" s="47">
        <v>0.062743737925507</v>
      </c>
      <c r="D243" s="48">
        <v>18652.33</v>
      </c>
      <c r="E243" s="48">
        <v>3333.45</v>
      </c>
      <c r="F243" s="48">
        <v>15318.88</v>
      </c>
      <c r="G243" s="48">
        <v>1939.15</v>
      </c>
      <c r="H243" s="48">
        <v>387.83</v>
      </c>
      <c r="I243" s="48">
        <v>15.51</v>
      </c>
      <c r="J243" s="48">
        <v>1535.81</v>
      </c>
      <c r="K243" s="48">
        <v>273741.21</v>
      </c>
      <c r="L243" s="48">
        <v>54748.26</v>
      </c>
      <c r="M243" s="49">
        <v>218992.95</v>
      </c>
      <c r="N243" s="31">
        <v>235847.64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713588.84</v>
      </c>
      <c r="E244" s="48">
        <v>144834.82</v>
      </c>
      <c r="F244" s="48">
        <v>568754.02</v>
      </c>
      <c r="G244" s="48">
        <v>25374.61</v>
      </c>
      <c r="H244" s="48">
        <v>5074.92</v>
      </c>
      <c r="I244" s="48">
        <v>203</v>
      </c>
      <c r="J244" s="48">
        <v>20096.69</v>
      </c>
      <c r="K244" s="48">
        <v>3582004.47</v>
      </c>
      <c r="L244" s="48">
        <v>716400.87</v>
      </c>
      <c r="M244" s="49">
        <v>2865603.6</v>
      </c>
      <c r="N244" s="31">
        <v>3454454.31</v>
      </c>
    </row>
    <row r="245" spans="1:14" ht="12.75">
      <c r="A245" s="55">
        <v>234</v>
      </c>
      <c r="B245" s="46" t="s">
        <v>248</v>
      </c>
      <c r="C245" s="47">
        <v>0.103478448223776</v>
      </c>
      <c r="D245" s="48">
        <v>8703.34</v>
      </c>
      <c r="E245" s="48">
        <v>1698.38</v>
      </c>
      <c r="F245" s="48">
        <v>7004.96</v>
      </c>
      <c r="G245" s="48">
        <v>3198.1</v>
      </c>
      <c r="H245" s="48">
        <v>639.62</v>
      </c>
      <c r="I245" s="48">
        <v>25.58</v>
      </c>
      <c r="J245" s="48">
        <v>2532.9</v>
      </c>
      <c r="K245" s="48">
        <v>451460.33</v>
      </c>
      <c r="L245" s="48">
        <v>90292.1</v>
      </c>
      <c r="M245" s="49">
        <v>361168.23</v>
      </c>
      <c r="N245" s="31">
        <v>370706.09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28277.04</v>
      </c>
      <c r="E246" s="48">
        <v>4041.02</v>
      </c>
      <c r="F246" s="48">
        <v>24236.02</v>
      </c>
      <c r="G246" s="48">
        <v>4027.29</v>
      </c>
      <c r="H246" s="48">
        <v>805.46</v>
      </c>
      <c r="I246" s="48">
        <v>32.22</v>
      </c>
      <c r="J246" s="48">
        <v>3189.61</v>
      </c>
      <c r="K246" s="48">
        <v>568510.5</v>
      </c>
      <c r="L246" s="48">
        <v>113702.09</v>
      </c>
      <c r="M246" s="49">
        <v>454808.41</v>
      </c>
      <c r="N246" s="31">
        <v>482234.04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30274.27</v>
      </c>
      <c r="E247" s="48">
        <v>6357.85</v>
      </c>
      <c r="F247" s="48">
        <v>23916.42</v>
      </c>
      <c r="G247" s="48">
        <v>10808.4</v>
      </c>
      <c r="H247" s="48">
        <v>2161.68</v>
      </c>
      <c r="I247" s="48">
        <v>86.47</v>
      </c>
      <c r="J247" s="48">
        <v>8560.25</v>
      </c>
      <c r="K247" s="48">
        <v>1525766.97</v>
      </c>
      <c r="L247" s="48">
        <v>305153.35</v>
      </c>
      <c r="M247" s="49">
        <v>1220613.62</v>
      </c>
      <c r="N247" s="31">
        <v>1253090.29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6241.42</v>
      </c>
      <c r="E248" s="48">
        <v>1293.02</v>
      </c>
      <c r="F248" s="48">
        <v>4948.4</v>
      </c>
      <c r="G248" s="48">
        <v>2016.08</v>
      </c>
      <c r="H248" s="48">
        <v>403.22</v>
      </c>
      <c r="I248" s="48">
        <v>16.13</v>
      </c>
      <c r="J248" s="48">
        <v>1596.73</v>
      </c>
      <c r="K248" s="48">
        <v>284598.78</v>
      </c>
      <c r="L248" s="48">
        <v>56919.69</v>
      </c>
      <c r="M248" s="49">
        <v>227679.09</v>
      </c>
      <c r="N248" s="31">
        <v>234224.22</v>
      </c>
    </row>
    <row r="249" spans="1:14" ht="12.75">
      <c r="A249" s="55">
        <v>238</v>
      </c>
      <c r="B249" s="46" t="s">
        <v>252</v>
      </c>
      <c r="C249" s="47">
        <v>0.346182454741844</v>
      </c>
      <c r="D249" s="48">
        <v>296056.19</v>
      </c>
      <c r="E249" s="48">
        <v>59329.76</v>
      </c>
      <c r="F249" s="48">
        <v>236726.43</v>
      </c>
      <c r="G249" s="48">
        <v>10699.11</v>
      </c>
      <c r="H249" s="48">
        <v>2139.82</v>
      </c>
      <c r="I249" s="48">
        <v>85.59</v>
      </c>
      <c r="J249" s="48">
        <v>8473.7</v>
      </c>
      <c r="K249" s="48">
        <v>1510340.21</v>
      </c>
      <c r="L249" s="48">
        <v>302068</v>
      </c>
      <c r="M249" s="49">
        <v>1208272.21</v>
      </c>
      <c r="N249" s="31">
        <v>1453472.34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54095.41</v>
      </c>
      <c r="E250" s="48">
        <v>11042.09</v>
      </c>
      <c r="F250" s="48">
        <v>43053.32</v>
      </c>
      <c r="G250" s="48">
        <v>6787.98</v>
      </c>
      <c r="H250" s="48">
        <v>1357.6</v>
      </c>
      <c r="I250" s="48">
        <v>54.3</v>
      </c>
      <c r="J250" s="48">
        <v>5376.08</v>
      </c>
      <c r="K250" s="48">
        <v>958226.17</v>
      </c>
      <c r="L250" s="48">
        <v>191645.22</v>
      </c>
      <c r="M250" s="49">
        <v>766580.95</v>
      </c>
      <c r="N250" s="31">
        <v>815010.35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24155.98</v>
      </c>
      <c r="E251" s="48">
        <v>4909.28</v>
      </c>
      <c r="F251" s="48">
        <v>19246.7</v>
      </c>
      <c r="G251" s="48">
        <v>2934.95</v>
      </c>
      <c r="H251" s="48">
        <v>586.99</v>
      </c>
      <c r="I251" s="48">
        <v>23.48</v>
      </c>
      <c r="J251" s="48">
        <v>2324.48</v>
      </c>
      <c r="K251" s="48">
        <v>414312.37</v>
      </c>
      <c r="L251" s="48">
        <v>82862.53</v>
      </c>
      <c r="M251" s="49">
        <v>331449.84</v>
      </c>
      <c r="N251" s="31">
        <v>353021.02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517421.48</v>
      </c>
      <c r="E252" s="48">
        <v>104236.07</v>
      </c>
      <c r="F252" s="48">
        <v>413185.41</v>
      </c>
      <c r="G252" s="48">
        <v>13475.29</v>
      </c>
      <c r="H252" s="48">
        <v>2695.06</v>
      </c>
      <c r="I252" s="48">
        <v>107.8</v>
      </c>
      <c r="J252" s="48">
        <v>10672.43</v>
      </c>
      <c r="K252" s="48">
        <v>1902238.67</v>
      </c>
      <c r="L252" s="48">
        <v>380447.69</v>
      </c>
      <c r="M252" s="49">
        <v>1521790.98</v>
      </c>
      <c r="N252" s="31">
        <v>1945648.82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12923.84</v>
      </c>
      <c r="E253" s="48">
        <v>2264.64</v>
      </c>
      <c r="F253" s="48">
        <v>10659.2</v>
      </c>
      <c r="G253" s="48">
        <v>2247.48</v>
      </c>
      <c r="H253" s="48">
        <v>449.5</v>
      </c>
      <c r="I253" s="48">
        <v>17.98</v>
      </c>
      <c r="J253" s="48">
        <v>1780</v>
      </c>
      <c r="K253" s="48">
        <v>317265.1</v>
      </c>
      <c r="L253" s="48">
        <v>63452.99</v>
      </c>
      <c r="M253" s="49">
        <v>253812.11</v>
      </c>
      <c r="N253" s="31">
        <v>266251.31</v>
      </c>
    </row>
    <row r="254" spans="1:14" ht="12.75">
      <c r="A254" s="55">
        <v>243</v>
      </c>
      <c r="B254" s="46" t="s">
        <v>257</v>
      </c>
      <c r="C254" s="47">
        <v>0.295486768396662</v>
      </c>
      <c r="D254" s="48">
        <v>126785.27</v>
      </c>
      <c r="E254" s="48">
        <v>23499.44</v>
      </c>
      <c r="F254" s="48">
        <v>103285.83</v>
      </c>
      <c r="G254" s="48">
        <v>9132.31</v>
      </c>
      <c r="H254" s="48">
        <v>1826.46</v>
      </c>
      <c r="I254" s="48">
        <v>73.06</v>
      </c>
      <c r="J254" s="48">
        <v>7232.79</v>
      </c>
      <c r="K254" s="48">
        <v>1289162.94</v>
      </c>
      <c r="L254" s="48">
        <v>257832.59</v>
      </c>
      <c r="M254" s="49">
        <v>1031330.35</v>
      </c>
      <c r="N254" s="31">
        <v>1141848.97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71671.48</v>
      </c>
      <c r="E255" s="48">
        <v>14864.86</v>
      </c>
      <c r="F255" s="48">
        <v>56806.62</v>
      </c>
      <c r="G255" s="48">
        <v>9274.1</v>
      </c>
      <c r="H255" s="48">
        <v>1854.82</v>
      </c>
      <c r="I255" s="48">
        <v>74.19</v>
      </c>
      <c r="J255" s="48">
        <v>7345.09</v>
      </c>
      <c r="K255" s="48">
        <v>1309179.97</v>
      </c>
      <c r="L255" s="48">
        <v>261836.02</v>
      </c>
      <c r="M255" s="49">
        <v>1047343.95</v>
      </c>
      <c r="N255" s="31">
        <v>1111495.66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7308.02</v>
      </c>
      <c r="E256" s="48">
        <v>1358.45</v>
      </c>
      <c r="F256" s="48">
        <v>5949.57</v>
      </c>
      <c r="G256" s="48">
        <v>2496.35</v>
      </c>
      <c r="H256" s="48">
        <v>499.27</v>
      </c>
      <c r="I256" s="48">
        <v>19.97</v>
      </c>
      <c r="J256" s="48">
        <v>1977.11</v>
      </c>
      <c r="K256" s="48">
        <v>352397.95</v>
      </c>
      <c r="L256" s="48">
        <v>70479.56</v>
      </c>
      <c r="M256" s="49">
        <v>281918.39</v>
      </c>
      <c r="N256" s="31">
        <v>289845.07</v>
      </c>
    </row>
    <row r="257" spans="1:14" ht="12.75">
      <c r="A257" s="55">
        <v>246</v>
      </c>
      <c r="B257" s="50" t="s">
        <v>260</v>
      </c>
      <c r="C257" s="51">
        <v>0.265454225993974</v>
      </c>
      <c r="D257" s="52">
        <v>20591.99</v>
      </c>
      <c r="E257" s="52">
        <v>4074.08</v>
      </c>
      <c r="F257" s="52">
        <v>16517.91</v>
      </c>
      <c r="G257" s="52">
        <v>8204.13</v>
      </c>
      <c r="H257" s="52">
        <v>1640.83</v>
      </c>
      <c r="I257" s="52">
        <v>65.63</v>
      </c>
      <c r="J257" s="52">
        <v>6497.67</v>
      </c>
      <c r="K257" s="52">
        <v>1158135.62</v>
      </c>
      <c r="L257" s="52">
        <v>231627.14</v>
      </c>
      <c r="M257" s="53">
        <v>926508.48</v>
      </c>
      <c r="N257" s="32">
        <v>949524.06</v>
      </c>
    </row>
    <row r="258" spans="1:14" ht="20.4">
      <c r="A258" s="57"/>
      <c r="B258" s="56" t="s">
        <v>10</v>
      </c>
      <c r="C258" s="28">
        <f>SUM(C12:C257)</f>
        <v>99.99999999999991</v>
      </c>
      <c r="D258" s="10">
        <f>SUM(D12:D257)</f>
        <v>54703751.480000004</v>
      </c>
      <c r="E258" s="10">
        <f aca="true" t="shared" si="0" ref="E258:M258">SUM(E12:E257)</f>
        <v>11336496.49</v>
      </c>
      <c r="F258" s="10">
        <f t="shared" si="0"/>
        <v>43367254.989999995</v>
      </c>
      <c r="G258" s="10">
        <f t="shared" si="0"/>
        <v>3090600.759999997</v>
      </c>
      <c r="H258" s="10">
        <f t="shared" si="0"/>
        <v>618120.42</v>
      </c>
      <c r="I258" s="10">
        <f t="shared" si="0"/>
        <v>24724.729999999996</v>
      </c>
      <c r="J258" s="10">
        <f t="shared" si="0"/>
        <v>2447755.6100000017</v>
      </c>
      <c r="K258" s="10">
        <f t="shared" si="0"/>
        <v>436284485.21000016</v>
      </c>
      <c r="L258" s="10">
        <f t="shared" si="0"/>
        <v>87256897.09</v>
      </c>
      <c r="M258" s="30">
        <f t="shared" si="0"/>
        <v>349027588.12000024</v>
      </c>
      <c r="N258" s="33">
        <f>+F258+J258+M258</f>
        <v>394842598.72000027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301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4:14" ht="12.7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14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280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274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4" spans="3:14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3.8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5.6">
      <c r="A266" s="1"/>
      <c r="B266" s="18" t="s">
        <v>283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285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4" width="20.2812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68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287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3" width="17.7109375" style="0" customWidth="1"/>
    <col min="14" max="14" width="17.28125" style="0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289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2812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291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2022-02-07T12:51:18Z</cp:lastPrinted>
  <dcterms:created xsi:type="dcterms:W3CDTF">2014-03-27T18:08:37Z</dcterms:created>
  <dcterms:modified xsi:type="dcterms:W3CDTF">2022-03-04T12:23:18Z</dcterms:modified>
  <cp:category/>
  <cp:version/>
  <cp:contentType/>
  <cp:contentStatus/>
</cp:coreProperties>
</file>