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01-2019" sheetId="1" r:id="rId1"/>
    <sheet name="02-2019" sheetId="2" r:id="rId2"/>
    <sheet name="03-2019" sheetId="3" r:id="rId3"/>
    <sheet name="04-2019" sheetId="4" r:id="rId4"/>
    <sheet name="05-2019" sheetId="5" state="hidden" r:id="rId5"/>
    <sheet name="06-2019" sheetId="6" state="hidden" r:id="rId6"/>
    <sheet name="07-2019" sheetId="7" state="hidden" r:id="rId7"/>
    <sheet name="08-2019" sheetId="8" state="hidden" r:id="rId8"/>
    <sheet name="09-2019" sheetId="9" state="hidden" r:id="rId9"/>
    <sheet name="10-2019" sheetId="10" state="hidden" r:id="rId10"/>
    <sheet name="11-2019" sheetId="11" state="hidden" r:id="rId11"/>
    <sheet name="12-2019" sheetId="12" state="hidden" r:id="rId12"/>
    <sheet name="acumulado no ano" sheetId="13" r:id="rId13"/>
  </sheets>
  <definedNames>
    <definedName name="_xlnm.Print_Area" localSheetId="0">'01-2019'!$A$1:$M$269</definedName>
    <definedName name="_xlnm.Print_Area" localSheetId="1">'02-2019'!$A$1:$M$270</definedName>
    <definedName name="_xlnm.Print_Area" localSheetId="2">'03-2019'!$A$1:$M$270</definedName>
    <definedName name="_xlnm.Print_Area" localSheetId="3">'04-2019'!$A$1:$M$270</definedName>
    <definedName name="_xlnm.Print_Area" localSheetId="4">'05-2019'!$A$1:$M$270</definedName>
    <definedName name="_xlnm.Print_Area" localSheetId="5">'06-2019'!$A$1:$M$270</definedName>
    <definedName name="_xlnm.Print_Area" localSheetId="6">'07-2019'!$A$1:$M$270</definedName>
    <definedName name="_xlnm.Print_Area" localSheetId="7">'08-2019'!$A$1:$M$270</definedName>
    <definedName name="_xlnm.Print_Area" localSheetId="8">'09-2019'!$A$1:$M$270</definedName>
    <definedName name="_xlnm.Print_Area" localSheetId="9">'10-2019'!$A$1:$M$270</definedName>
    <definedName name="_xlnm.Print_Area" localSheetId="10">'11-2019'!$A$1:$M$270</definedName>
    <definedName name="_xlnm.Print_Area" localSheetId="11">'12-2019'!$A$1:$M$270</definedName>
    <definedName name="_xlnm.Print_Area" localSheetId="12">'acumulado no ano'!$A$1:$M$261</definedName>
    <definedName name="_xlnm.Print_Titles" localSheetId="0">'01-2019'!$1:$11</definedName>
    <definedName name="_xlnm.Print_Titles" localSheetId="1">'02-2019'!$1:$11</definedName>
    <definedName name="_xlnm.Print_Titles" localSheetId="2">'03-2019'!$1:$11</definedName>
    <definedName name="_xlnm.Print_Titles" localSheetId="3">'04-2019'!$1:$11</definedName>
    <definedName name="_xlnm.Print_Titles" localSheetId="4">'05-2019'!$1:$11</definedName>
    <definedName name="_xlnm.Print_Titles" localSheetId="5">'06-2019'!$1:$11</definedName>
    <definedName name="_xlnm.Print_Titles" localSheetId="6">'07-2019'!$1:$11</definedName>
    <definedName name="_xlnm.Print_Titles" localSheetId="7">'08-2019'!$1:$11</definedName>
    <definedName name="_xlnm.Print_Titles" localSheetId="8">'09-2019'!$1:$11</definedName>
    <definedName name="_xlnm.Print_Titles" localSheetId="9">'10-2019'!$1:$11</definedName>
    <definedName name="_xlnm.Print_Titles" localSheetId="10">'11-2019'!$1:$11</definedName>
    <definedName name="_xlnm.Print_Titles" localSheetId="11">'12-2019'!$1:$11</definedName>
    <definedName name="_xlnm.Print_Titles" localSheetId="12">'acumulado no ano'!$1:$11</definedName>
  </definedNames>
  <calcPr fullCalcOnLoad="1"/>
</workbook>
</file>

<file path=xl/sharedStrings.xml><?xml version="1.0" encoding="utf-8"?>
<sst xmlns="http://schemas.openxmlformats.org/spreadsheetml/2006/main" count="1379" uniqueCount="326">
  <si>
    <t>Ordem</t>
  </si>
  <si>
    <t>MUNICÍPIOS</t>
  </si>
  <si>
    <t>I P V A</t>
  </si>
  <si>
    <t>I P I - E X P O R T</t>
  </si>
  <si>
    <t>Bruto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</si>
  <si>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</si>
  <si>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</si>
  <si>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</si>
  <si>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</si>
  <si>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</si>
  <si>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</si>
  <si>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</si>
  <si>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</si>
  <si>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</si>
  <si>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</si>
  <si>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</si>
  <si>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</si>
  <si>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</si>
  <si>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</si>
  <si>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</si>
  <si>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</si>
  <si>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</si>
  <si>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</si>
  <si>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</si>
  <si>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</si>
  <si>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</si>
  <si>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</si>
  <si>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</si>
  <si>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</si>
  <si>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</si>
  <si>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</si>
  <si>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</si>
  <si>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</si>
  <si>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</si>
  <si>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</si>
  <si>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</si>
  <si>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</si>
  <si>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</si>
  <si>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</si>
  <si>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</si>
  <si>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</si>
  <si>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</si>
  <si>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</si>
  <si>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</si>
  <si>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</si>
  <si>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</si>
  <si>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</si>
  <si>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</si>
  <si>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</si>
  <si>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</si>
  <si>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</si>
  <si>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</si>
  <si>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</si>
  <si>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</si>
  <si>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</si>
  <si>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</si>
  <si>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</si>
  <si>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</si>
  <si>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</si>
  <si>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</si>
  <si>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</si>
  <si>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</si>
  <si>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</si>
  <si>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</si>
  <si>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</si>
  <si>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</si>
  <si>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</si>
  <si>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</si>
  <si>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</si>
  <si>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</si>
  <si>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</si>
  <si>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</si>
  <si>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</si>
  <si>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</si>
  <si>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</si>
  <si>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</si>
  <si>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</si>
  <si>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</si>
  <si>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</si>
  <si>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</si>
  <si>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</si>
  <si>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</si>
  <si>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</si>
  <si>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</si>
  <si>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</si>
  <si>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</si>
  <si>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</si>
  <si>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</si>
  <si>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</si>
  <si>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</si>
  <si>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</si>
  <si>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</si>
  <si>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</si>
  <si>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</si>
  <si>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</si>
  <si>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</si>
  <si>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</si>
  <si>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</si>
  <si>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Total geral creditado (sem FUNDEB)</t>
  </si>
  <si>
    <t xml:space="preserve">I C M S  </t>
  </si>
  <si>
    <t xml:space="preserve">DEMONSTRATIVO  DE  REPASSES AOS  MUNICÍPIOS  E  DE  RETENÇÃO  DO  FUNDEB (IPVA / IPI-EXP / ICMS)  </t>
  </si>
  <si>
    <t>__________________________________</t>
  </si>
  <si>
    <t>Superintendente do Tesouro Estadual / STE</t>
  </si>
  <si>
    <r>
      <t xml:space="preserve">ÍNDICE          ( IPM) </t>
    </r>
    <r>
      <rPr>
        <b/>
        <sz val="9"/>
        <rFont val="Arial"/>
        <family val="2"/>
      </rPr>
      <t>(1)</t>
    </r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</si>
  <si>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9"/>
        <color indexed="8"/>
        <rFont val="Arial Black"/>
        <family val="2"/>
      </rPr>
      <t>(2)</t>
    </r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</si>
  <si>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</si>
  <si>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</si>
  <si>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</si>
  <si>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</si>
  <si>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</si>
  <si>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</si>
  <si>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</si>
  <si>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</si>
  <si>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</si>
  <si>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PARAISO DE GOIAS</t>
  </si>
  <si>
    <t>AMORINOPOLIS</t>
  </si>
  <si>
    <t>ANAPOLIS</t>
  </si>
  <si>
    <t>APARECIDA DE GOIANIA</t>
  </si>
  <si>
    <t>APORE</t>
  </si>
  <si>
    <t>ARACU</t>
  </si>
  <si>
    <t>ARAGARCAS</t>
  </si>
  <si>
    <t>ARAGOIANIA</t>
  </si>
  <si>
    <t>ARENOPOLIS</t>
  </si>
  <si>
    <t>ARUANA</t>
  </si>
  <si>
    <t>AURILANDIA</t>
  </si>
  <si>
    <t>AVELINOPOLIS</t>
  </si>
  <si>
    <t>BELA VISTA DE GOIAS</t>
  </si>
  <si>
    <t>BOM JARDIM DE GOIAS</t>
  </si>
  <si>
    <t>BONFINOPOLIS</t>
  </si>
  <si>
    <t>BONOPOLIS</t>
  </si>
  <si>
    <t>BRITANIA</t>
  </si>
  <si>
    <t>BURITI DE GOIAS</t>
  </si>
  <si>
    <t>BURITINOPOLIS</t>
  </si>
  <si>
    <t>CACHOEIRA DE GOIAS</t>
  </si>
  <si>
    <t>CACU</t>
  </si>
  <si>
    <t>CAIAPONIA</t>
  </si>
  <si>
    <t>CAMPESTRE DE GOIAS</t>
  </si>
  <si>
    <t>CAMPINACU</t>
  </si>
  <si>
    <t>CAMPO ALEGRE DE GOIAS</t>
  </si>
  <si>
    <t>CAMPO LIMPO DE GOIAS</t>
  </si>
  <si>
    <t>CASTELANDIA</t>
  </si>
  <si>
    <t>CATALAO</t>
  </si>
  <si>
    <t>CATURAI</t>
  </si>
  <si>
    <t>CHAPADAO DO CEU</t>
  </si>
  <si>
    <t>COCALZINHO DE GOIAS</t>
  </si>
  <si>
    <t>CORREGO DO OURO</t>
  </si>
  <si>
    <t>CORUMBA DE GOIAS</t>
  </si>
  <si>
    <t>CORUMBAIBA</t>
  </si>
  <si>
    <t>CRISTIANOPOLIS</t>
  </si>
  <si>
    <t>CRIXAS</t>
  </si>
  <si>
    <t>CROMINIA</t>
  </si>
  <si>
    <t>DAMIANOPOLIS</t>
  </si>
  <si>
    <t>DAMOLANDIA</t>
  </si>
  <si>
    <t>DAVINOPOLIS</t>
  </si>
  <si>
    <t>DIVINOPOLIS DE GOIAS</t>
  </si>
  <si>
    <t>DOVERLANDIA</t>
  </si>
  <si>
    <t>EDEIA</t>
  </si>
  <si>
    <t>FIRMINOPOLIS</t>
  </si>
  <si>
    <t>FLORES DE GOIAS</t>
  </si>
  <si>
    <t>GAMELEIRA DE GOIAS</t>
  </si>
  <si>
    <t>GOIANAPOLIS</t>
  </si>
  <si>
    <t>GOIANESIA</t>
  </si>
  <si>
    <t>GOIANIA</t>
  </si>
  <si>
    <t>GOIAS</t>
  </si>
  <si>
    <t>GOUVELANDIA</t>
  </si>
  <si>
    <t>GUAPO</t>
  </si>
  <si>
    <t>GUARANI DE GOIAS</t>
  </si>
  <si>
    <t>HEITORAI</t>
  </si>
  <si>
    <t>HIDROLANDIA</t>
  </si>
  <si>
    <t>INACIOLANDIA</t>
  </si>
  <si>
    <t>IPIRANGA DE GOIAS</t>
  </si>
  <si>
    <t>IPORA</t>
  </si>
  <si>
    <t>ISRAELANDIA</t>
  </si>
  <si>
    <t>ITABERAI</t>
  </si>
  <si>
    <t>ITAJA</t>
  </si>
  <si>
    <t>ITAPIRAPUA</t>
  </si>
  <si>
    <t>ITARUMA</t>
  </si>
  <si>
    <t>ITAUCU</t>
  </si>
  <si>
    <t>IVOLANDIA</t>
  </si>
  <si>
    <t>JARAGUA</t>
  </si>
  <si>
    <t>JATAI</t>
  </si>
  <si>
    <t>JESUPOLIS</t>
  </si>
  <si>
    <t>JOVIANIA</t>
  </si>
  <si>
    <t>LEOPOLDO DE BULHOES</t>
  </si>
  <si>
    <t>LUZIANIA</t>
  </si>
  <si>
    <t>MAMBAI</t>
  </si>
  <si>
    <t>MARZAGAO</t>
  </si>
  <si>
    <t>MATRINCHA</t>
  </si>
  <si>
    <t>MAURILANDIA</t>
  </si>
  <si>
    <t>MIMOSO DE GOIAS</t>
  </si>
  <si>
    <t>MINACU</t>
  </si>
  <si>
    <t>MOIPORA</t>
  </si>
  <si>
    <t>MONTE ALEGRE DE GOIAS</t>
  </si>
  <si>
    <t>MONTES CLAROS DE GOIAS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</si>
  <si>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</si>
  <si>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</si>
  <si>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</si>
  <si>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</si>
  <si>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</si>
  <si>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</si>
  <si>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</si>
  <si>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</si>
  <si>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CRIXAS</t>
  </si>
  <si>
    <t>NOVA GLORIA</t>
  </si>
  <si>
    <t>NOVA IGUACU DE GOIAS</t>
  </si>
  <si>
    <t>OURO VERDE DE GOIAS</t>
  </si>
  <si>
    <t>PALESTINA DE GOIAS</t>
  </si>
  <si>
    <t>PALMEIRAS DE GOIAS</t>
  </si>
  <si>
    <t>PALMINOPOLIS</t>
  </si>
  <si>
    <t>PANAMA</t>
  </si>
  <si>
    <t>PARAUNA</t>
  </si>
  <si>
    <t>PEROLANDIA</t>
  </si>
  <si>
    <t>PETROLINA DE GOIAS</t>
  </si>
  <si>
    <t>PILAR DE GOIAS</t>
  </si>
  <si>
    <t>PIRENOPOLIS</t>
  </si>
  <si>
    <t>PORTEIRAO</t>
  </si>
  <si>
    <t>PORTELANDIA</t>
  </si>
  <si>
    <t>QUIRINOPOLIS</t>
  </si>
  <si>
    <t>RIANAPOLIS</t>
  </si>
  <si>
    <t>SANCLERLANDIA</t>
  </si>
  <si>
    <t>SANTA BARBARA DE GOIAS</t>
  </si>
  <si>
    <t>SANTA CRUZ DE GOIAS</t>
  </si>
  <si>
    <t>SANTA FE DE GOIAS</t>
  </si>
  <si>
    <t>SANTA HELENA DE GOIAS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</si>
  <si>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</si>
  <si>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</si>
  <si>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</si>
  <si>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</si>
  <si>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</si>
  <si>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</si>
  <si>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</si>
  <si>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</si>
  <si>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</si>
  <si>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</si>
  <si>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</si>
  <si>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</si>
  <si>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</si>
  <si>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</si>
  <si>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</si>
  <si>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</si>
  <si>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</si>
  <si>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</si>
  <si>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</si>
  <si>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</si>
  <si>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</si>
  <si>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</si>
  <si>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</si>
  <si>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TURVANIA</t>
  </si>
  <si>
    <t>TURVELANDIA</t>
  </si>
  <si>
    <t>URUACU</t>
  </si>
  <si>
    <t>URUTAI</t>
  </si>
  <si>
    <t>VALPARAISO DE GOIAS</t>
  </si>
  <si>
    <t>VARJAO</t>
  </si>
  <si>
    <t>VIANOPOLIS</t>
  </si>
  <si>
    <t>VICENTINOPOLIS</t>
  </si>
  <si>
    <t>VILA PROPICIO</t>
  </si>
  <si>
    <t>e o Estado de Goiás é responsável apenas pela distribuição do valor líquido aos municípios.</t>
  </si>
  <si>
    <t>CEZARINA</t>
  </si>
  <si>
    <t>SANTA ISABEL</t>
  </si>
  <si>
    <t>SAO DOMINGOS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</si>
  <si>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</si>
  <si>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</si>
  <si>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</si>
  <si>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>BOM JESUS DE GOIAS</t>
  </si>
  <si>
    <t xml:space="preserve">                                      ESTADO DE GOIÁS</t>
  </si>
  <si>
    <t xml:space="preserve">                                     SUPERINTENDÊNCIA DO TESOURO ESTADUAL</t>
  </si>
  <si>
    <r>
      <t>TOTAL</t>
    </r>
  </si>
  <si>
    <t>GILSON GERALDO VALÉRIO DO AMARAL</t>
  </si>
  <si>
    <t>(3) O IPM publicado nesse demonstrativo é o vigente no último dia de repasses do período informado (Anexo Único da  IPM 2017 - RES 134/2017).</t>
  </si>
  <si>
    <t>Goiânia, 03 de janeiro de 2019.</t>
  </si>
  <si>
    <t>Período Acumulado: 01/01/2019  a 31/01/2019  -   Valores em R$</t>
  </si>
  <si>
    <t>(2) O valores dos repasses do IPI-Exportação são referentes ao mês de dezembro / 2018. Já a retenção ao FUNDEB é efetuada diretamente pelo Tesouro Nacional</t>
  </si>
  <si>
    <t>(2) O valores dos repasses do IPI-Exportação são referentes ao mês de janeiro / 2019. Já a retenção ao FUNDEB é efetuada diretamente pelo Tesouro Nacional</t>
  </si>
  <si>
    <t>Período Acumulado: 01/02/2019  a 28/02/2019  -   Valores em R$</t>
  </si>
  <si>
    <t>(2) O valores dos repasses do IPI-Exportação são referentes ao mês de fevereiro / 2019. Já a retenção ao FUNDEB é efetuada diretamente pelo Tesouro Nacional</t>
  </si>
  <si>
    <t>Período Acumulado: 01/03/2019  a 31/03/2019  -   Valores em R$</t>
  </si>
  <si>
    <t>(2) O valores dos repasses do IPI-Exportação são referentes ao mês de março / 2019. Já a retenção ao FUNDEB é efetuada diretamente pelo Tesouro Nacional</t>
  </si>
  <si>
    <t>Período Acumulado: 01/04/2019  a 30/04/2019  -   Valores em R$</t>
  </si>
  <si>
    <t>(1) A distribuição do ICMS aos municípios no mês de maio / 2019 ocorreu nos dias 02, 08, 15, 22 e 29.</t>
  </si>
  <si>
    <t>(2) O valores dos repasses do IPI-Exportação são referentes ao mês de abril / 2019. Já a retenção ao FUNDEB é efetuada diretamente pelo Tesouro Nacional</t>
  </si>
  <si>
    <t>Goiânia, 06 de junho de 2019.</t>
  </si>
  <si>
    <t>Período Acumulado: 01/05/2019  a 31/05/2019  -   Valores em R$</t>
  </si>
  <si>
    <t>(1) A distribuição do ICMS aos municípios no mês de junho / 2019 ocorreu nos dias 05, 12, 19 e 26.</t>
  </si>
  <si>
    <t>(2) O valores dos repasses do IPI-Exportação são referentes ao mês de maio / 2019. Já a retenção ao FUNDEB é efetuada diretamente pelo Tesouro Nacional</t>
  </si>
  <si>
    <t>Goiânia, 17 de julho de 2019.</t>
  </si>
  <si>
    <t>Período Acumulado: 01/06/2019  a 30/06/2019  -   Valores em R$</t>
  </si>
  <si>
    <t>(1) A distribuição do ICMS aos municípios no mês de julho / 2019 ocorreu nos dias 03, 10, 17, 24 e 31.</t>
  </si>
  <si>
    <t>(2) O valores dos repasses do IPI-Exportação são referentes ao mês de junho / 2019. Já a retenção ao FUNDEB é efetuada diretamente pelo Tesouro Nacional</t>
  </si>
  <si>
    <t>(3) O IPM publicado nesse demonstrativo é IPM médio, já que no período tivemos duas resoluções em vigor (Anexo Único das Resoluções nº 134/2017 e 135/2019).</t>
  </si>
  <si>
    <t>Goiânia, 20 de agosto de 2019.</t>
  </si>
  <si>
    <t>Período Acumulado: 01/07/2019  a 31/07/2019  -   Valores em R$</t>
  </si>
  <si>
    <t>(1) A distribuição do ICMS aos municípios no mês de agosto / 2019 ocorreu nos dias  07, 14, 21 e 28.</t>
  </si>
  <si>
    <t>(2) O valores dos repasses do IPI-Exportação são referentes ao mês de julho / 2019. Já a retenção ao FUNDEB é efetuada diretamente pelo Tesouro Nacional</t>
  </si>
  <si>
    <t>(3) O IPM publicado nesse demonstrativo é o vigente no último dia de repasses do período informado (Anexo Único da Resolução nº. 135/2019).</t>
  </si>
  <si>
    <t>Goiânia, 17 de setembro de 2019.</t>
  </si>
  <si>
    <t>Período Acumulado: 01/08/2019  a 31/08/2019  -   Valores em R$</t>
  </si>
  <si>
    <t>(1) A distribuição do ICMS aos municípios no mês de setembro / 2019 ocorreu nos dias 04, 11, 18 e 25.</t>
  </si>
  <si>
    <t>(2) O valores dos repasses do IPI-Exportação são referentes ao mês de agosto / 2019. Já a retenção ao FUNDEB é efetuada diretamente pelo Tesouro Nacional</t>
  </si>
  <si>
    <t>(3) O IPM publicado nesse demonstrativo é o vigente no último dia de repasses do período informado (Anexo Único da Resolução 135/2019).</t>
  </si>
  <si>
    <t>Goiânia, 17 de outubro de 2019.</t>
  </si>
  <si>
    <t>Período Acumulado: 01/09/2019  a 30/09/2019  -   Valores em R$</t>
  </si>
  <si>
    <t>(1) A distribuição do ICMS aos municípios no mês de outubro / 2019 ocorreu nos dias 02, 09, 16, 23 e 30.</t>
  </si>
  <si>
    <t>(2) O valores dos repasses do IPI-Exportação são referentes ao mês de setembro / 2019. Já a retenção ao FUNDEB é efetuada diretamente pelo Tesouro Nacional</t>
  </si>
  <si>
    <t>Goiânia, 20 de novembro de 2019.</t>
  </si>
  <si>
    <t>Período Acumulado: 01/10/2019  a 31/10/2019  -   Valores em R$</t>
  </si>
  <si>
    <t>(1) A distribuição do ICMS aos municípios no mês de novembro / 2019 ocorreu nos dias 06, 13, 20, e 27.</t>
  </si>
  <si>
    <t>(2) O valores dos repasses do IPI-Exportação são referentes ao mês de outubro / 2019. Já a retenção ao FUNDEB é efetuada diretamente pelo Tesouro Nacional</t>
  </si>
  <si>
    <t>Goiânia, 13 de dezembro de 2019.</t>
  </si>
  <si>
    <t>Período Acumulado: 01/11/2019  a 30/11/2019  -   Valores em R$</t>
  </si>
  <si>
    <t>(1) A distribuição do ICMS aos municípios no mês de dezembro / 2019 ocorreu nos dias 04, 11, 18, 26, 28 e 31.</t>
  </si>
  <si>
    <t>(2) O valores dos repasses do IPI-Exportação são referentes ao mês de novembro / 2019. Já a retenção ao FUNDEB é efetuada diretamente pelo Tesouro Nacional</t>
  </si>
  <si>
    <t>Período Acumulado: 01/12/2019  a 31/12/2019  -   Valores em R$</t>
  </si>
  <si>
    <t>(1) A distribuição do ICMS aos municípios no mês de janeiro / 2019 ocorreu nos dias 08, 15, 22 e 29.01.2019</t>
  </si>
  <si>
    <t>(3) O IPM publicado nesse demonstrativo é o vigente no último dia de repasses do período informado (Anexo Único da Resolução nº. 137/2018).</t>
  </si>
  <si>
    <t>Goiânia, 18 de fevereiro de 2019.</t>
  </si>
  <si>
    <t xml:space="preserve">                                     SECRETARIA DE ESTADO DA ECONOMIA</t>
  </si>
  <si>
    <t>Goiânia, 21 de março de 2019.</t>
  </si>
  <si>
    <t>(1) A distribuição do ICMS aos municípios no mês de fevereiro / 2019 ocorreu nos dias 05, 12 , 19 e 26.02.2019</t>
  </si>
  <si>
    <t>(3) O IPM publicado nesse demonstrativo é o vigente no último dia de repasses do período informado (Anexo Único da Resolução nº. 137/2018 - COINDICE/ICMS).</t>
  </si>
  <si>
    <t>Goiânia, 12 de abril de 2019.</t>
  </si>
  <si>
    <t>(1) A distribuição do ICMS aos municípios no mês de março / 2019 ocorreu nos dias  06, 12, 19 e 26.</t>
  </si>
  <si>
    <t>(3) O IPM publicado nesse demonstrativo é uma média dos valores vigentes (três repasses com base no Anexo Único da Resolução nº. 138/2019 e o quarto repasse com base na Resolução nº. 139/2019).</t>
  </si>
  <si>
    <t>Goiânia, 10 de maio de 2019.</t>
  </si>
  <si>
    <t>(3) O IPM publicado nesse demonstrativo é o vigente no último dia de repasses do período informado (Anexo Único da IPM 2018 - RES 139/2019 ).</t>
  </si>
  <si>
    <t>Período Acumulado: 01/01/2019  a 30/04/2019  -   Valores em R$</t>
  </si>
  <si>
    <t>(1) A distribuição do ICMS aos municípios no mês de abril / 2019 ocorreu nos dias 02, 09, 16, 23 e 30.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</si>
</sst>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"/>
    <numFmt numFmtId="173" formatCode="#,##0.0000"/>
    <numFmt numFmtId="174" formatCode="0.0000000000000000"/>
    <numFmt numFmtId="175" formatCode="0.000000000000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  <numFmt numFmtId="184" formatCode="0.0%"/>
    <numFmt numFmtId="185" formatCode="#,###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9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0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1" applyNumberFormat="0" applyAlignment="0" applyProtection="0"/>
    <xf numFmtId="0" fontId="32" fillId="13" borderId="2" applyNumberFormat="0" applyAlignment="0" applyProtection="0"/>
    <xf numFmtId="0" fontId="33" fillId="0" borderId="3" applyNumberFormat="0" applyFill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34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7" fillId="9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4" borderId="0" xfId="50" applyFill="1">
      <alignment/>
      <protection/>
    </xf>
    <xf numFmtId="0" fontId="4" fillId="4" borderId="0" xfId="50" applyFont="1" applyFill="1" applyAlignment="1">
      <alignment horizontal="left"/>
      <protection/>
    </xf>
    <xf numFmtId="0" fontId="5" fillId="4" borderId="0" xfId="50" applyFont="1" applyFill="1" applyAlignment="1">
      <alignment horizontal="left"/>
      <protection/>
    </xf>
    <xf numFmtId="0" fontId="6" fillId="4" borderId="0" xfId="50" applyFont="1" applyFill="1" applyAlignment="1">
      <alignment horizontal="left"/>
      <protection/>
    </xf>
    <xf numFmtId="172" fontId="3" fillId="4" borderId="0" xfId="50" applyNumberFormat="1" applyFill="1" applyAlignment="1">
      <alignment horizontal="left"/>
      <protection/>
    </xf>
    <xf numFmtId="0" fontId="3" fillId="4" borderId="0" xfId="50" applyFill="1" applyAlignment="1">
      <alignment/>
      <protection/>
    </xf>
    <xf numFmtId="0" fontId="7" fillId="8" borderId="0" xfId="50" applyFont="1" applyFill="1">
      <alignment/>
      <protection/>
    </xf>
    <xf numFmtId="0" fontId="9" fillId="4" borderId="0" xfId="50" applyFont="1" applyFill="1">
      <alignment/>
      <protection/>
    </xf>
    <xf numFmtId="0" fontId="11" fillId="4" borderId="0" xfId="50" applyFont="1" applyFill="1" applyAlignment="1">
      <alignment horizontal="center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5" fillId="4" borderId="11" xfId="50" applyFont="1" applyFill="1" applyBorder="1" applyAlignment="1">
      <alignment vertical="center"/>
      <protection/>
    </xf>
    <xf numFmtId="0" fontId="15" fillId="4" borderId="12" xfId="50" applyFont="1" applyFill="1" applyBorder="1" applyAlignment="1">
      <alignment vertical="center"/>
      <protection/>
    </xf>
    <xf numFmtId="0" fontId="18" fillId="4" borderId="0" xfId="50" applyFont="1" applyFill="1">
      <alignment/>
      <protection/>
    </xf>
    <xf numFmtId="0" fontId="21" fillId="3" borderId="13" xfId="50" applyFont="1" applyFill="1" applyBorder="1" applyAlignment="1">
      <alignment horizontal="right" vertical="center"/>
      <protection/>
    </xf>
    <xf numFmtId="4" fontId="16" fillId="3" borderId="13" xfId="50" applyNumberFormat="1" applyFont="1" applyFill="1" applyBorder="1" applyAlignment="1">
      <alignment vertical="center"/>
      <protection/>
    </xf>
    <xf numFmtId="0" fontId="22" fillId="4" borderId="0" xfId="50" applyFont="1" applyFill="1">
      <alignment/>
      <protection/>
    </xf>
    <xf numFmtId="4" fontId="3" fillId="4" borderId="0" xfId="50" applyNumberFormat="1" applyFill="1">
      <alignment/>
      <protection/>
    </xf>
    <xf numFmtId="0" fontId="23" fillId="18" borderId="0" xfId="50" applyFont="1" applyFill="1" applyBorder="1" applyAlignment="1">
      <alignment horizontal="left" vertical="center"/>
      <protection/>
    </xf>
    <xf numFmtId="0" fontId="16" fillId="18" borderId="0" xfId="50" applyFont="1" applyFill="1" applyBorder="1" applyAlignment="1">
      <alignment vertical="center"/>
      <protection/>
    </xf>
    <xf numFmtId="0" fontId="16" fillId="4" borderId="0" xfId="50" applyFont="1" applyFill="1" applyAlignment="1">
      <alignment vertical="center"/>
      <protection/>
    </xf>
    <xf numFmtId="0" fontId="24" fillId="4" borderId="0" xfId="50" applyFont="1" applyFill="1" applyAlignment="1">
      <alignment horizontal="center"/>
      <protection/>
    </xf>
    <xf numFmtId="0" fontId="16" fillId="18" borderId="0" xfId="50" applyFont="1" applyFill="1" applyBorder="1" applyAlignment="1">
      <alignment horizontal="left" vertical="center"/>
      <protection/>
    </xf>
    <xf numFmtId="0" fontId="25" fillId="4" borderId="0" xfId="50" applyFont="1" applyFill="1">
      <alignment/>
      <protection/>
    </xf>
    <xf numFmtId="0" fontId="26" fillId="4" borderId="0" xfId="50" applyFont="1" applyFill="1" applyAlignment="1">
      <alignment horizontal="center"/>
      <protection/>
    </xf>
    <xf numFmtId="0" fontId="24" fillId="4" borderId="0" xfId="50" applyFont="1" applyFill="1" applyAlignment="1">
      <alignment horizontal="left"/>
      <protection/>
    </xf>
    <xf numFmtId="0" fontId="27" fillId="4" borderId="0" xfId="50" applyFont="1" applyFill="1" applyAlignment="1">
      <alignment horizontal="center"/>
      <protection/>
    </xf>
    <xf numFmtId="0" fontId="45" fillId="0" borderId="14" xfId="0" applyNumberFormat="1" applyFont="1" applyBorder="1" applyAlignment="1">
      <alignment/>
    </xf>
    <xf numFmtId="0" fontId="17" fillId="8" borderId="10" xfId="50" applyFont="1" applyFill="1" applyBorder="1" applyAlignment="1">
      <alignment horizontal="center" vertical="center" wrapText="1"/>
      <protection/>
    </xf>
    <xf numFmtId="171" fontId="0" fillId="0" borderId="10" xfId="63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1" fontId="16" fillId="18" borderId="0" xfId="63" applyFont="1" applyFill="1" applyBorder="1" applyAlignment="1">
      <alignment horizontal="left" vertical="center"/>
    </xf>
    <xf numFmtId="183" fontId="0" fillId="0" borderId="14" xfId="0" applyNumberFormat="1" applyFont="1" applyBorder="1" applyAlignment="1">
      <alignment horizontal="center"/>
    </xf>
    <xf numFmtId="171" fontId="0" fillId="0" borderId="0" xfId="63" applyFont="1" applyAlignment="1">
      <alignment/>
    </xf>
    <xf numFmtId="4" fontId="16" fillId="3" borderId="13" xfId="50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12" fillId="8" borderId="15" xfId="50" applyFont="1" applyFill="1" applyBorder="1" applyAlignment="1">
      <alignment horizontal="center" vertical="center" wrapText="1"/>
      <protection/>
    </xf>
    <xf numFmtId="171" fontId="0" fillId="0" borderId="15" xfId="63" applyFont="1" applyBorder="1" applyAlignment="1">
      <alignment horizontal="center"/>
    </xf>
    <xf numFmtId="4" fontId="16" fillId="3" borderId="16" xfId="50" applyNumberFormat="1" applyFont="1" applyFill="1" applyBorder="1" applyAlignment="1">
      <alignment vertical="center"/>
      <protection/>
    </xf>
    <xf numFmtId="4" fontId="15" fillId="18" borderId="17" xfId="50" applyNumberFormat="1" applyFont="1" applyFill="1" applyBorder="1" applyAlignment="1">
      <alignment vertical="center"/>
      <protection/>
    </xf>
    <xf numFmtId="4" fontId="15" fillId="18" borderId="18" xfId="50" applyNumberFormat="1" applyFont="1" applyFill="1" applyBorder="1" applyAlignment="1">
      <alignment vertical="center"/>
      <protection/>
    </xf>
    <xf numFmtId="4" fontId="16" fillId="3" borderId="19" xfId="50" applyNumberFormat="1" applyFont="1" applyFill="1" applyBorder="1" applyAlignment="1">
      <alignment vertical="center"/>
      <protection/>
    </xf>
    <xf numFmtId="4" fontId="15" fillId="18" borderId="20" xfId="50" applyNumberFormat="1" applyFont="1" applyFill="1" applyBorder="1" applyAlignment="1">
      <alignment vertical="center"/>
      <protection/>
    </xf>
    <xf numFmtId="10" fontId="0" fillId="0" borderId="0" xfId="52" applyNumberFormat="1" applyFont="1" applyAlignment="1">
      <alignment/>
    </xf>
    <xf numFmtId="171" fontId="23" fillId="18" borderId="0" xfId="63" applyFont="1" applyFill="1" applyBorder="1" applyAlignment="1">
      <alignment horizontal="left" vertical="center"/>
    </xf>
    <xf numFmtId="10" fontId="23" fillId="18" borderId="0" xfId="52" applyNumberFormat="1" applyFont="1" applyFill="1" applyBorder="1" applyAlignment="1">
      <alignment horizontal="left" vertical="center"/>
    </xf>
    <xf numFmtId="172" fontId="16" fillId="18" borderId="0" xfId="50" applyNumberFormat="1" applyFont="1" applyFill="1" applyBorder="1" applyAlignment="1">
      <alignment horizontal="left" vertical="center"/>
      <protection/>
    </xf>
    <xf numFmtId="0" fontId="46" fillId="4" borderId="0" xfId="50" applyFont="1" applyFill="1" applyAlignment="1">
      <alignment horizontal="left"/>
      <protection/>
    </xf>
    <xf numFmtId="0" fontId="8" fillId="8" borderId="0" xfId="50" applyFont="1" applyFill="1" applyAlignment="1">
      <alignment horizontal="center"/>
      <protection/>
    </xf>
    <xf numFmtId="0" fontId="10" fillId="4" borderId="0" xfId="50" applyFont="1" applyFill="1" applyAlignment="1">
      <alignment horizontal="center"/>
      <protection/>
    </xf>
    <xf numFmtId="0" fontId="14" fillId="3" borderId="10" xfId="50" applyFont="1" applyFill="1" applyBorder="1" applyAlignment="1">
      <alignment horizontal="center" vertical="center" wrapText="1"/>
      <protection/>
    </xf>
    <xf numFmtId="0" fontId="14" fillId="3" borderId="15" xfId="50" applyFont="1" applyFill="1" applyBorder="1" applyAlignment="1">
      <alignment horizontal="center" vertical="center" wrapText="1"/>
      <protection/>
    </xf>
    <xf numFmtId="0" fontId="12" fillId="3" borderId="10" xfId="50" applyFont="1" applyFill="1" applyBorder="1" applyAlignment="1">
      <alignment horizontal="center" vertical="center" textRotation="90" wrapText="1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2" fillId="3" borderId="10" xfId="50" applyFont="1" applyFill="1" applyBorder="1" applyAlignment="1">
      <alignment horizontal="center" vertical="center" wrapText="1"/>
      <protection/>
    </xf>
    <xf numFmtId="0" fontId="27" fillId="4" borderId="0" xfId="50" applyFont="1" applyFill="1" applyAlignment="1">
      <alignment horizontal="center"/>
      <protection/>
    </xf>
    <xf numFmtId="0" fontId="3" fillId="4" borderId="0" xfId="50" applyFill="1" applyAlignment="1">
      <alignment horizontal="center"/>
      <protection/>
    </xf>
    <xf numFmtId="0" fontId="12" fillId="7" borderId="21" xfId="50" applyFont="1" applyFill="1" applyBorder="1" applyAlignment="1">
      <alignment horizontal="center" vertical="center" wrapText="1"/>
      <protection/>
    </xf>
    <xf numFmtId="0" fontId="12" fillId="7" borderId="22" xfId="50" applyFont="1" applyFill="1" applyBorder="1" applyAlignment="1">
      <alignment horizontal="center" vertical="center" wrapText="1"/>
      <protection/>
    </xf>
    <xf numFmtId="0" fontId="24" fillId="4" borderId="0" xfId="50" applyFont="1" applyFill="1" applyAlignment="1">
      <alignment horizontal="center"/>
      <protection/>
    </xf>
    <xf numFmtId="0" fontId="26" fillId="4" borderId="0" xfId="50" applyFont="1" applyFill="1" applyAlignment="1">
      <alignment horizontal="center"/>
      <protection/>
    </xf>
    <xf numFmtId="0" fontId="16" fillId="18" borderId="0" xfId="50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0</xdr:rowOff>
    </xdr:from>
    <xdr:to>
      <xdr:col>1</xdr:col>
      <xdr:colOff>1104900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1123950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152400</xdr:rowOff>
    </xdr:from>
    <xdr:to>
      <xdr:col>1</xdr:col>
      <xdr:colOff>1143000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133350</xdr:rowOff>
    </xdr:from>
    <xdr:to>
      <xdr:col>1</xdr:col>
      <xdr:colOff>1200150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showGridLines="0" view="pageBreakPreview" zoomScale="80" zoomScaleNormal="75" zoomScaleSheetLayoutView="8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245" sqref="E245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customWidth="1"/>
    <col min="7" max="7" width="17.7109375" style="0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19.140625" style="0" bestFit="1" customWidth="1"/>
    <col min="13" max="13" width="18.140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264</v>
      </c>
      <c r="C2" s="2"/>
      <c r="D2" s="2"/>
      <c r="F2" s="2"/>
      <c r="G2" s="47"/>
      <c r="H2" s="47"/>
      <c r="I2" s="47"/>
      <c r="J2" s="47"/>
      <c r="K2" s="2"/>
      <c r="L2" s="2"/>
      <c r="M2" s="3"/>
    </row>
    <row r="3" spans="1:13" ht="15">
      <c r="A3" s="1"/>
      <c r="B3" s="4" t="s">
        <v>315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265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2" ht="20.25">
      <c r="A7" s="7"/>
      <c r="B7" s="48" t="s">
        <v>100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9.5">
      <c r="A8" s="8"/>
      <c r="B8" s="49" t="s">
        <v>270</v>
      </c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2" t="s">
        <v>0</v>
      </c>
      <c r="B10" s="53" t="s">
        <v>1</v>
      </c>
      <c r="C10" s="54" t="s">
        <v>103</v>
      </c>
      <c r="D10" s="50" t="s">
        <v>2</v>
      </c>
      <c r="E10" s="50"/>
      <c r="F10" s="50"/>
      <c r="G10" s="50" t="s">
        <v>3</v>
      </c>
      <c r="H10" s="50"/>
      <c r="I10" s="50"/>
      <c r="J10" s="50" t="s">
        <v>99</v>
      </c>
      <c r="K10" s="50"/>
      <c r="L10" s="51"/>
      <c r="M10" s="57" t="s">
        <v>98</v>
      </c>
    </row>
    <row r="11" spans="1:13" ht="47.25">
      <c r="A11" s="52"/>
      <c r="B11" s="53"/>
      <c r="C11" s="54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8"/>
    </row>
    <row r="12" spans="1:13" ht="12.75">
      <c r="A12" s="11">
        <v>1</v>
      </c>
      <c r="B12" s="27" t="s">
        <v>105</v>
      </c>
      <c r="C12" s="32">
        <v>0.196278412597274</v>
      </c>
      <c r="D12" s="29">
        <v>44086.26</v>
      </c>
      <c r="E12" s="29">
        <v>8358.88</v>
      </c>
      <c r="F12" s="29">
        <v>35727.38</v>
      </c>
      <c r="G12" s="29">
        <v>6168.625</v>
      </c>
      <c r="H12" s="29">
        <v>1233.725</v>
      </c>
      <c r="I12" s="29">
        <v>4934.9</v>
      </c>
      <c r="J12" s="29">
        <v>584429.0125</v>
      </c>
      <c r="K12" s="29">
        <v>136475.13</v>
      </c>
      <c r="L12" s="37">
        <v>467543.21</v>
      </c>
      <c r="M12" s="42">
        <f>+F12+I12+L12</f>
        <v>508205.49</v>
      </c>
    </row>
    <row r="13" spans="1:13" ht="12.75">
      <c r="A13" s="12">
        <v>2</v>
      </c>
      <c r="B13" s="27" t="s">
        <v>106</v>
      </c>
      <c r="C13" s="32">
        <v>0.173362028259476</v>
      </c>
      <c r="D13" s="29">
        <v>51944.92</v>
      </c>
      <c r="E13" s="29">
        <v>10135.01</v>
      </c>
      <c r="F13" s="29">
        <v>41809.91</v>
      </c>
      <c r="G13" s="29">
        <v>5379.05</v>
      </c>
      <c r="H13" s="29">
        <v>1075.81</v>
      </c>
      <c r="I13" s="29">
        <v>4303.24</v>
      </c>
      <c r="J13" s="29">
        <v>509623.1875</v>
      </c>
      <c r="K13" s="29">
        <v>120443.08</v>
      </c>
      <c r="L13" s="37">
        <v>407698.55</v>
      </c>
      <c r="M13" s="39">
        <f aca="true" t="shared" si="0" ref="M13:M76">+F13+I13+L13</f>
        <v>453811.7</v>
      </c>
    </row>
    <row r="14" spans="1:13" ht="12.75">
      <c r="A14" s="11">
        <v>3</v>
      </c>
      <c r="B14" s="27" t="s">
        <v>107</v>
      </c>
      <c r="C14" s="32">
        <v>0.288689701427705</v>
      </c>
      <c r="D14" s="29">
        <v>93530.26</v>
      </c>
      <c r="E14" s="29">
        <v>19769.4</v>
      </c>
      <c r="F14" s="29">
        <v>73760.86</v>
      </c>
      <c r="G14" s="29">
        <v>8966</v>
      </c>
      <c r="H14" s="29">
        <v>1793.2</v>
      </c>
      <c r="I14" s="29">
        <v>7172.8</v>
      </c>
      <c r="J14" s="29">
        <v>849459.375</v>
      </c>
      <c r="K14" s="29">
        <v>200579.04</v>
      </c>
      <c r="L14" s="37">
        <v>679567.5</v>
      </c>
      <c r="M14" s="39">
        <f t="shared" si="0"/>
        <v>760501.16</v>
      </c>
    </row>
    <row r="15" spans="1:13" ht="12.75">
      <c r="A15" s="12">
        <v>4</v>
      </c>
      <c r="B15" s="27" t="s">
        <v>108</v>
      </c>
      <c r="C15" s="32">
        <v>0.0503833808761863</v>
      </c>
      <c r="D15" s="29">
        <v>8312.56</v>
      </c>
      <c r="E15" s="29">
        <v>1563.79</v>
      </c>
      <c r="F15" s="29">
        <v>6748.77</v>
      </c>
      <c r="G15" s="29">
        <v>1561.5</v>
      </c>
      <c r="H15" s="29">
        <v>312.3</v>
      </c>
      <c r="I15" s="29">
        <v>1249.2</v>
      </c>
      <c r="J15" s="29">
        <v>147940.225</v>
      </c>
      <c r="K15" s="29">
        <v>35001.15</v>
      </c>
      <c r="L15" s="37">
        <v>118352.18</v>
      </c>
      <c r="M15" s="39">
        <f t="shared" si="0"/>
        <v>126350.15</v>
      </c>
    </row>
    <row r="16" spans="1:13" ht="12.75">
      <c r="A16" s="11">
        <v>5</v>
      </c>
      <c r="B16" s="27" t="s">
        <v>109</v>
      </c>
      <c r="C16" s="32">
        <v>0.168600179274719</v>
      </c>
      <c r="D16" s="29">
        <v>6573.1</v>
      </c>
      <c r="E16" s="29">
        <v>1184.17</v>
      </c>
      <c r="F16" s="29">
        <v>5388.93</v>
      </c>
      <c r="G16" s="29">
        <v>5258.525</v>
      </c>
      <c r="H16" s="29">
        <v>1051.705</v>
      </c>
      <c r="I16" s="29">
        <v>4206.82</v>
      </c>
      <c r="J16" s="29">
        <v>498204.4375</v>
      </c>
      <c r="K16" s="29">
        <v>117173.38</v>
      </c>
      <c r="L16" s="37">
        <v>398563.55</v>
      </c>
      <c r="M16" s="39">
        <f t="shared" si="0"/>
        <v>408159.3</v>
      </c>
    </row>
    <row r="17" spans="1:13" ht="12.75">
      <c r="A17" s="12">
        <v>6</v>
      </c>
      <c r="B17" s="27" t="s">
        <v>110</v>
      </c>
      <c r="C17" s="32">
        <v>0.102298406797899</v>
      </c>
      <c r="D17" s="29">
        <v>7109.42</v>
      </c>
      <c r="E17" s="29">
        <v>956.76</v>
      </c>
      <c r="F17" s="29">
        <v>6152.66</v>
      </c>
      <c r="G17" s="29">
        <v>3143.8375</v>
      </c>
      <c r="H17" s="29">
        <v>628.7675</v>
      </c>
      <c r="I17" s="29">
        <v>2515.07</v>
      </c>
      <c r="J17" s="29">
        <v>297854.4625</v>
      </c>
      <c r="K17" s="29">
        <v>71028.97</v>
      </c>
      <c r="L17" s="37">
        <v>238283.57</v>
      </c>
      <c r="M17" s="39">
        <f t="shared" si="0"/>
        <v>246951.30000000002</v>
      </c>
    </row>
    <row r="18" spans="1:13" ht="12.75">
      <c r="A18" s="11">
        <v>7</v>
      </c>
      <c r="B18" s="27" t="s">
        <v>111</v>
      </c>
      <c r="C18" s="32">
        <v>0.347271061290444</v>
      </c>
      <c r="D18" s="29">
        <v>169679.85</v>
      </c>
      <c r="E18" s="29">
        <v>34111.61</v>
      </c>
      <c r="F18" s="29">
        <v>135568.24</v>
      </c>
      <c r="G18" s="29">
        <v>10881.575</v>
      </c>
      <c r="H18" s="29">
        <v>2176.315</v>
      </c>
      <c r="I18" s="29">
        <v>8705.26</v>
      </c>
      <c r="J18" s="29">
        <v>1030945.275</v>
      </c>
      <c r="K18" s="29">
        <v>241416.47</v>
      </c>
      <c r="L18" s="37">
        <v>824756.22</v>
      </c>
      <c r="M18" s="39">
        <f t="shared" si="0"/>
        <v>969029.72</v>
      </c>
    </row>
    <row r="19" spans="1:13" ht="12.75">
      <c r="A19" s="12">
        <v>8</v>
      </c>
      <c r="B19" s="27" t="s">
        <v>112</v>
      </c>
      <c r="C19" s="32">
        <v>0.43843994550107</v>
      </c>
      <c r="D19" s="29">
        <v>114611.05</v>
      </c>
      <c r="E19" s="29">
        <v>20080.52</v>
      </c>
      <c r="F19" s="29">
        <v>94530.53</v>
      </c>
      <c r="G19" s="29">
        <v>13760.525</v>
      </c>
      <c r="H19" s="29">
        <v>2752.105</v>
      </c>
      <c r="I19" s="29">
        <v>11008.42</v>
      </c>
      <c r="J19" s="29">
        <v>1303703</v>
      </c>
      <c r="K19" s="29">
        <v>304826.83</v>
      </c>
      <c r="L19" s="37">
        <v>1042962.4</v>
      </c>
      <c r="M19" s="39">
        <f t="shared" si="0"/>
        <v>1148501.35</v>
      </c>
    </row>
    <row r="20" spans="1:13" ht="12.75">
      <c r="A20" s="11">
        <v>9</v>
      </c>
      <c r="B20" s="27" t="s">
        <v>113</v>
      </c>
      <c r="C20" s="32">
        <v>0.0534026622677132</v>
      </c>
      <c r="D20" s="29">
        <v>2692.13</v>
      </c>
      <c r="E20" s="29">
        <v>304.55</v>
      </c>
      <c r="F20" s="29">
        <v>2387.58</v>
      </c>
      <c r="G20" s="29">
        <v>1651.85</v>
      </c>
      <c r="H20" s="29">
        <v>330.37</v>
      </c>
      <c r="I20" s="29">
        <v>1321.48</v>
      </c>
      <c r="J20" s="29">
        <v>156499.75</v>
      </c>
      <c r="K20" s="29">
        <v>37094.3</v>
      </c>
      <c r="L20" s="37">
        <v>125199.8</v>
      </c>
      <c r="M20" s="39">
        <f t="shared" si="0"/>
        <v>128908.86</v>
      </c>
    </row>
    <row r="21" spans="1:13" ht="12.75">
      <c r="A21" s="12">
        <v>10</v>
      </c>
      <c r="B21" s="27" t="s">
        <v>7</v>
      </c>
      <c r="C21" s="32">
        <v>0.739928526181065</v>
      </c>
      <c r="D21" s="29">
        <v>21005.02</v>
      </c>
      <c r="E21" s="29">
        <v>2678.15</v>
      </c>
      <c r="F21" s="29">
        <v>18326.87</v>
      </c>
      <c r="G21" s="29">
        <v>22880.75</v>
      </c>
      <c r="H21" s="29">
        <v>4576.15</v>
      </c>
      <c r="I21" s="29">
        <v>18304.6</v>
      </c>
      <c r="J21" s="29">
        <v>2167774.2125</v>
      </c>
      <c r="K21" s="29">
        <v>513955.09</v>
      </c>
      <c r="L21" s="37">
        <v>1734219.37</v>
      </c>
      <c r="M21" s="39">
        <f t="shared" si="0"/>
        <v>1770850.84</v>
      </c>
    </row>
    <row r="22" spans="1:13" ht="12.75">
      <c r="A22" s="11">
        <v>11</v>
      </c>
      <c r="B22" s="27" t="s">
        <v>114</v>
      </c>
      <c r="C22" s="32">
        <v>0.120705275861791</v>
      </c>
      <c r="D22" s="29">
        <v>20088.26</v>
      </c>
      <c r="E22" s="29">
        <v>3776.76</v>
      </c>
      <c r="F22" s="29">
        <v>16311.5</v>
      </c>
      <c r="G22" s="29">
        <v>3722.2875</v>
      </c>
      <c r="H22" s="29">
        <v>744.4575</v>
      </c>
      <c r="I22" s="29">
        <v>2977.83</v>
      </c>
      <c r="J22" s="29">
        <v>352658.3375</v>
      </c>
      <c r="K22" s="29">
        <v>83827.57</v>
      </c>
      <c r="L22" s="37">
        <v>282126.67</v>
      </c>
      <c r="M22" s="39">
        <f t="shared" si="0"/>
        <v>301416</v>
      </c>
    </row>
    <row r="23" spans="1:13" ht="12.75">
      <c r="A23" s="12">
        <v>12</v>
      </c>
      <c r="B23" s="27" t="s">
        <v>8</v>
      </c>
      <c r="C23" s="32">
        <v>0.108082152207787</v>
      </c>
      <c r="D23" s="29">
        <v>29196.72</v>
      </c>
      <c r="E23" s="29">
        <v>5259.71</v>
      </c>
      <c r="F23" s="29">
        <v>23937.01</v>
      </c>
      <c r="G23" s="29">
        <v>3343.65</v>
      </c>
      <c r="H23" s="29">
        <v>668.73</v>
      </c>
      <c r="I23" s="29">
        <v>2674.92</v>
      </c>
      <c r="J23" s="29">
        <v>316784.45</v>
      </c>
      <c r="K23" s="29">
        <v>75076.01</v>
      </c>
      <c r="L23" s="37">
        <v>253427.56</v>
      </c>
      <c r="M23" s="39">
        <f t="shared" si="0"/>
        <v>280039.49</v>
      </c>
    </row>
    <row r="24" spans="1:13" ht="12.75">
      <c r="A24" s="11">
        <v>13</v>
      </c>
      <c r="B24" s="27" t="s">
        <v>9</v>
      </c>
      <c r="C24" s="32">
        <v>0.0702339945044363</v>
      </c>
      <c r="D24" s="29">
        <v>3287.56</v>
      </c>
      <c r="E24" s="29">
        <v>675.21</v>
      </c>
      <c r="F24" s="29">
        <v>2612.35</v>
      </c>
      <c r="G24" s="29">
        <v>2193.15</v>
      </c>
      <c r="H24" s="29">
        <v>438.63</v>
      </c>
      <c r="I24" s="29">
        <v>1754.52</v>
      </c>
      <c r="J24" s="29">
        <v>207784.2875</v>
      </c>
      <c r="K24" s="29">
        <v>48814.68</v>
      </c>
      <c r="L24" s="37">
        <v>166227.43</v>
      </c>
      <c r="M24" s="39">
        <f t="shared" si="0"/>
        <v>170594.3</v>
      </c>
    </row>
    <row r="25" spans="1:13" ht="12.75">
      <c r="A25" s="12">
        <v>14</v>
      </c>
      <c r="B25" s="27" t="s">
        <v>10</v>
      </c>
      <c r="C25" s="32">
        <v>0.054361281775338</v>
      </c>
      <c r="D25" s="29">
        <v>12872.71</v>
      </c>
      <c r="E25" s="29">
        <v>2243.42</v>
      </c>
      <c r="F25" s="29">
        <v>10629.29</v>
      </c>
      <c r="G25" s="29">
        <v>1689.3625</v>
      </c>
      <c r="H25" s="29">
        <v>337.8725</v>
      </c>
      <c r="I25" s="29">
        <v>1351.49</v>
      </c>
      <c r="J25" s="29">
        <v>160054.1125</v>
      </c>
      <c r="K25" s="29">
        <v>37771.14</v>
      </c>
      <c r="L25" s="37">
        <v>128043.29</v>
      </c>
      <c r="M25" s="39">
        <f t="shared" si="0"/>
        <v>140024.07</v>
      </c>
    </row>
    <row r="26" spans="1:13" ht="12.75">
      <c r="A26" s="11">
        <v>15</v>
      </c>
      <c r="B26" s="27" t="s">
        <v>115</v>
      </c>
      <c r="C26" s="32">
        <v>0.0679056975892607</v>
      </c>
      <c r="D26" s="29">
        <v>7362.76</v>
      </c>
      <c r="E26" s="29">
        <v>1405.2</v>
      </c>
      <c r="F26" s="29">
        <v>5957.56</v>
      </c>
      <c r="G26" s="29">
        <v>2092.125</v>
      </c>
      <c r="H26" s="29">
        <v>418.425</v>
      </c>
      <c r="I26" s="29">
        <v>1673.7</v>
      </c>
      <c r="J26" s="29">
        <v>198212.475</v>
      </c>
      <c r="K26" s="29">
        <v>47156.48</v>
      </c>
      <c r="L26" s="37">
        <v>158569.98</v>
      </c>
      <c r="M26" s="39">
        <f t="shared" si="0"/>
        <v>166201.24000000002</v>
      </c>
    </row>
    <row r="27" spans="1:13" ht="12.75">
      <c r="A27" s="12">
        <v>16</v>
      </c>
      <c r="B27" s="27" t="s">
        <v>116</v>
      </c>
      <c r="C27" s="32">
        <v>6.86998361457612</v>
      </c>
      <c r="D27" s="29">
        <v>2755123.53</v>
      </c>
      <c r="E27" s="29">
        <v>504575.13</v>
      </c>
      <c r="F27" s="29">
        <v>2250548.4</v>
      </c>
      <c r="G27" s="29">
        <v>213057.9625</v>
      </c>
      <c r="H27" s="29">
        <v>42611.5925</v>
      </c>
      <c r="I27" s="29">
        <v>170446.37</v>
      </c>
      <c r="J27" s="29">
        <v>20185593.7625</v>
      </c>
      <c r="K27" s="29">
        <v>4772769.38</v>
      </c>
      <c r="L27" s="37">
        <v>16148475.01</v>
      </c>
      <c r="M27" s="39">
        <f t="shared" si="0"/>
        <v>18569469.78</v>
      </c>
    </row>
    <row r="28" spans="1:13" ht="12.75">
      <c r="A28" s="11">
        <v>17</v>
      </c>
      <c r="B28" s="27" t="s">
        <v>11</v>
      </c>
      <c r="C28" s="32">
        <v>0.042615526250693</v>
      </c>
      <c r="D28" s="29">
        <v>3735.65</v>
      </c>
      <c r="E28" s="29">
        <v>751.68</v>
      </c>
      <c r="F28" s="29">
        <v>2983.97</v>
      </c>
      <c r="G28" s="29">
        <v>1318.0875</v>
      </c>
      <c r="H28" s="29">
        <v>263.6175</v>
      </c>
      <c r="I28" s="29">
        <v>1054.47</v>
      </c>
      <c r="J28" s="29">
        <v>124878.625</v>
      </c>
      <c r="K28" s="29">
        <v>29601.3</v>
      </c>
      <c r="L28" s="37">
        <v>99902.9</v>
      </c>
      <c r="M28" s="39">
        <f t="shared" si="0"/>
        <v>103941.34</v>
      </c>
    </row>
    <row r="29" spans="1:13" ht="12.75">
      <c r="A29" s="12">
        <v>18</v>
      </c>
      <c r="B29" s="27" t="s">
        <v>12</v>
      </c>
      <c r="C29" s="32">
        <v>0.224888996584422</v>
      </c>
      <c r="D29" s="29">
        <v>63425.36</v>
      </c>
      <c r="E29" s="29">
        <v>11009.38</v>
      </c>
      <c r="F29" s="29">
        <v>52415.98</v>
      </c>
      <c r="G29" s="29">
        <v>6955.3375</v>
      </c>
      <c r="H29" s="29">
        <v>1391.0675</v>
      </c>
      <c r="I29" s="29">
        <v>5564.27</v>
      </c>
      <c r="J29" s="29">
        <v>658964.4375</v>
      </c>
      <c r="K29" s="29">
        <v>156209.73</v>
      </c>
      <c r="L29" s="37">
        <v>527171.55</v>
      </c>
      <c r="M29" s="39">
        <f t="shared" si="0"/>
        <v>585151.8</v>
      </c>
    </row>
    <row r="30" spans="1:13" ht="12.75">
      <c r="A30" s="11">
        <v>19</v>
      </c>
      <c r="B30" s="27" t="s">
        <v>117</v>
      </c>
      <c r="C30" s="32">
        <v>4.79186265647541</v>
      </c>
      <c r="D30" s="29">
        <v>2350875.09</v>
      </c>
      <c r="E30" s="29">
        <v>439715.54</v>
      </c>
      <c r="F30" s="29">
        <v>1911159.55</v>
      </c>
      <c r="G30" s="29">
        <v>147288.575</v>
      </c>
      <c r="H30" s="29">
        <v>29457.715</v>
      </c>
      <c r="I30" s="29">
        <v>117830.86</v>
      </c>
      <c r="J30" s="29">
        <v>13954452.45</v>
      </c>
      <c r="K30" s="29">
        <v>3327176.68</v>
      </c>
      <c r="L30" s="37">
        <v>11163561.96</v>
      </c>
      <c r="M30" s="39">
        <f t="shared" si="0"/>
        <v>13192552.370000001</v>
      </c>
    </row>
    <row r="31" spans="1:13" ht="12.75">
      <c r="A31" s="12">
        <v>20</v>
      </c>
      <c r="B31" s="27" t="s">
        <v>13</v>
      </c>
      <c r="C31" s="32">
        <v>0.110113045055662</v>
      </c>
      <c r="D31" s="29">
        <v>9664.61</v>
      </c>
      <c r="E31" s="29">
        <v>1476.54</v>
      </c>
      <c r="F31" s="29">
        <v>8188.07</v>
      </c>
      <c r="G31" s="29">
        <v>3394.25</v>
      </c>
      <c r="H31" s="29">
        <v>678.85</v>
      </c>
      <c r="I31" s="29">
        <v>2715.4</v>
      </c>
      <c r="J31" s="29">
        <v>321578.85</v>
      </c>
      <c r="K31" s="29">
        <v>76469.43</v>
      </c>
      <c r="L31" s="37">
        <v>257263.08</v>
      </c>
      <c r="M31" s="39">
        <f t="shared" si="0"/>
        <v>268166.55</v>
      </c>
    </row>
    <row r="32" spans="1:13" ht="12.75">
      <c r="A32" s="11">
        <v>21</v>
      </c>
      <c r="B32" s="27" t="s">
        <v>118</v>
      </c>
      <c r="C32" s="32">
        <v>0.265967422385098</v>
      </c>
      <c r="D32" s="29">
        <v>20667.97</v>
      </c>
      <c r="E32" s="29">
        <v>3629.31</v>
      </c>
      <c r="F32" s="29">
        <v>17038.66</v>
      </c>
      <c r="G32" s="29">
        <v>8279.1125</v>
      </c>
      <c r="H32" s="29">
        <v>1655.8225</v>
      </c>
      <c r="I32" s="29">
        <v>6623.29</v>
      </c>
      <c r="J32" s="29">
        <v>784382.2875</v>
      </c>
      <c r="K32" s="29">
        <v>184818.4</v>
      </c>
      <c r="L32" s="37">
        <v>627505.83</v>
      </c>
      <c r="M32" s="39">
        <f t="shared" si="0"/>
        <v>651167.7799999999</v>
      </c>
    </row>
    <row r="33" spans="1:13" ht="12.75">
      <c r="A33" s="12">
        <v>22</v>
      </c>
      <c r="B33" s="27" t="s">
        <v>119</v>
      </c>
      <c r="C33" s="32">
        <v>0.0530670046579743</v>
      </c>
      <c r="D33" s="29">
        <v>9221.6</v>
      </c>
      <c r="E33" s="29">
        <v>1219.97</v>
      </c>
      <c r="F33" s="29">
        <v>8001.63</v>
      </c>
      <c r="G33" s="29">
        <v>1642.0125</v>
      </c>
      <c r="H33" s="29">
        <v>328.4025</v>
      </c>
      <c r="I33" s="29">
        <v>1313.61</v>
      </c>
      <c r="J33" s="29">
        <v>155567.325</v>
      </c>
      <c r="K33" s="29">
        <v>36861.72</v>
      </c>
      <c r="L33" s="37">
        <v>124453.86</v>
      </c>
      <c r="M33" s="39">
        <f t="shared" si="0"/>
        <v>133769.1</v>
      </c>
    </row>
    <row r="34" spans="1:13" ht="12.75">
      <c r="A34" s="11">
        <v>23</v>
      </c>
      <c r="B34" s="27" t="s">
        <v>120</v>
      </c>
      <c r="C34" s="32">
        <v>0.106309994584204</v>
      </c>
      <c r="D34" s="29">
        <v>110998.57</v>
      </c>
      <c r="E34" s="29">
        <v>20608.55</v>
      </c>
      <c r="F34" s="29">
        <v>90390.02</v>
      </c>
      <c r="G34" s="29">
        <v>3331.2375</v>
      </c>
      <c r="H34" s="29">
        <v>666.2475</v>
      </c>
      <c r="I34" s="29">
        <v>2664.99</v>
      </c>
      <c r="J34" s="29">
        <v>315609.1375</v>
      </c>
      <c r="K34" s="29">
        <v>73904.9</v>
      </c>
      <c r="L34" s="37">
        <v>252487.31</v>
      </c>
      <c r="M34" s="39">
        <f t="shared" si="0"/>
        <v>345542.32</v>
      </c>
    </row>
    <row r="35" spans="1:13" ht="12.75">
      <c r="A35" s="12">
        <v>24</v>
      </c>
      <c r="B35" s="27" t="s">
        <v>121</v>
      </c>
      <c r="C35" s="32">
        <v>0.0833461247150188</v>
      </c>
      <c r="D35" s="29">
        <v>30762.07</v>
      </c>
      <c r="E35" s="29">
        <v>5810.34</v>
      </c>
      <c r="F35" s="29">
        <v>24951.73</v>
      </c>
      <c r="G35" s="29">
        <v>2581.9625</v>
      </c>
      <c r="H35" s="29">
        <v>516.3925</v>
      </c>
      <c r="I35" s="29">
        <v>2065.57</v>
      </c>
      <c r="J35" s="29">
        <v>244620.4125</v>
      </c>
      <c r="K35" s="29">
        <v>57898.89</v>
      </c>
      <c r="L35" s="37">
        <v>195696.33</v>
      </c>
      <c r="M35" s="39">
        <f t="shared" si="0"/>
        <v>222713.62999999998</v>
      </c>
    </row>
    <row r="36" spans="1:13" ht="12.75">
      <c r="A36" s="11">
        <v>25</v>
      </c>
      <c r="B36" s="27" t="s">
        <v>14</v>
      </c>
      <c r="C36" s="32">
        <v>0.147561887292861</v>
      </c>
      <c r="D36" s="29">
        <v>20519.32</v>
      </c>
      <c r="E36" s="29">
        <v>3488.16</v>
      </c>
      <c r="F36" s="29">
        <v>17031.16</v>
      </c>
      <c r="G36" s="29">
        <v>4571.1375</v>
      </c>
      <c r="H36" s="29">
        <v>914.2275</v>
      </c>
      <c r="I36" s="29">
        <v>3656.91</v>
      </c>
      <c r="J36" s="29">
        <v>433080.2875</v>
      </c>
      <c r="K36" s="29">
        <v>102507.95</v>
      </c>
      <c r="L36" s="37">
        <v>346464.23</v>
      </c>
      <c r="M36" s="39">
        <f t="shared" si="0"/>
        <v>367152.3</v>
      </c>
    </row>
    <row r="37" spans="1:13" ht="12.75">
      <c r="A37" s="12">
        <v>26</v>
      </c>
      <c r="B37" s="27" t="s">
        <v>122</v>
      </c>
      <c r="C37" s="32">
        <v>0.115168981669896</v>
      </c>
      <c r="D37" s="29">
        <v>9948.01</v>
      </c>
      <c r="E37" s="29">
        <v>1889.06</v>
      </c>
      <c r="F37" s="29">
        <v>8058.95</v>
      </c>
      <c r="G37" s="29">
        <v>3658.15</v>
      </c>
      <c r="H37" s="29">
        <v>731.63</v>
      </c>
      <c r="I37" s="29">
        <v>2926.52</v>
      </c>
      <c r="J37" s="29">
        <v>346581.85</v>
      </c>
      <c r="K37" s="29">
        <v>80133.11</v>
      </c>
      <c r="L37" s="37">
        <v>277265.48</v>
      </c>
      <c r="M37" s="39">
        <f t="shared" si="0"/>
        <v>288250.94999999995</v>
      </c>
    </row>
    <row r="38" spans="1:13" ht="12.75">
      <c r="A38" s="11">
        <v>27</v>
      </c>
      <c r="B38" s="27" t="s">
        <v>123</v>
      </c>
      <c r="C38" s="32">
        <v>0.188633516331626</v>
      </c>
      <c r="D38" s="29">
        <v>14990.1</v>
      </c>
      <c r="E38" s="29">
        <v>3154.06</v>
      </c>
      <c r="F38" s="29">
        <v>11836.04</v>
      </c>
      <c r="G38" s="29">
        <v>5884.025</v>
      </c>
      <c r="H38" s="29">
        <v>1176.805</v>
      </c>
      <c r="I38" s="29">
        <v>4707.22</v>
      </c>
      <c r="J38" s="29">
        <v>557465.525</v>
      </c>
      <c r="K38" s="29">
        <v>131096.89</v>
      </c>
      <c r="L38" s="37">
        <v>445972.42</v>
      </c>
      <c r="M38" s="39">
        <f t="shared" si="0"/>
        <v>462515.68</v>
      </c>
    </row>
    <row r="39" spans="1:13" ht="12.75">
      <c r="A39" s="12">
        <v>28</v>
      </c>
      <c r="B39" s="27" t="s">
        <v>124</v>
      </c>
      <c r="C39" s="32">
        <v>0.070712995265146</v>
      </c>
      <c r="D39" s="29">
        <v>8220.44</v>
      </c>
      <c r="E39" s="29">
        <v>1304.48</v>
      </c>
      <c r="F39" s="29">
        <v>6915.96</v>
      </c>
      <c r="G39" s="29">
        <v>2193.95</v>
      </c>
      <c r="H39" s="29">
        <v>438.79</v>
      </c>
      <c r="I39" s="29">
        <v>1755.16</v>
      </c>
      <c r="J39" s="29">
        <v>207860.275</v>
      </c>
      <c r="K39" s="29">
        <v>49127.61</v>
      </c>
      <c r="L39" s="37">
        <v>166288.22</v>
      </c>
      <c r="M39" s="39">
        <f t="shared" si="0"/>
        <v>174959.34</v>
      </c>
    </row>
    <row r="40" spans="1:13" ht="12.75">
      <c r="A40" s="11">
        <v>29</v>
      </c>
      <c r="B40" s="27" t="s">
        <v>125</v>
      </c>
      <c r="C40" s="32">
        <v>0.0564708561619563</v>
      </c>
      <c r="D40" s="29">
        <v>9764.83</v>
      </c>
      <c r="E40" s="29">
        <v>1749.05</v>
      </c>
      <c r="F40" s="29">
        <v>8015.78</v>
      </c>
      <c r="G40" s="29">
        <v>1765.8875</v>
      </c>
      <c r="H40" s="29">
        <v>353.1775</v>
      </c>
      <c r="I40" s="29">
        <v>1412.71</v>
      </c>
      <c r="J40" s="29">
        <v>167304.3</v>
      </c>
      <c r="K40" s="29">
        <v>39252.4</v>
      </c>
      <c r="L40" s="37">
        <v>133843.44</v>
      </c>
      <c r="M40" s="39">
        <f t="shared" si="0"/>
        <v>143271.93</v>
      </c>
    </row>
    <row r="41" spans="1:13" ht="12.75">
      <c r="A41" s="12">
        <v>30</v>
      </c>
      <c r="B41" s="27" t="s">
        <v>15</v>
      </c>
      <c r="C41" s="32">
        <v>0.085286340197332</v>
      </c>
      <c r="D41" s="29">
        <v>2841.8</v>
      </c>
      <c r="E41" s="29">
        <v>425.82</v>
      </c>
      <c r="F41" s="29">
        <v>2415.98</v>
      </c>
      <c r="G41" s="29">
        <v>2626.8625</v>
      </c>
      <c r="H41" s="29">
        <v>525.3725</v>
      </c>
      <c r="I41" s="29">
        <v>2101.49</v>
      </c>
      <c r="J41" s="29">
        <v>248874.6125</v>
      </c>
      <c r="K41" s="29">
        <v>59225.27</v>
      </c>
      <c r="L41" s="37">
        <v>199099.69</v>
      </c>
      <c r="M41" s="39">
        <f t="shared" si="0"/>
        <v>203617.16</v>
      </c>
    </row>
    <row r="42" spans="1:13" ht="12.75">
      <c r="A42" s="11">
        <v>31</v>
      </c>
      <c r="B42" s="27" t="s">
        <v>16</v>
      </c>
      <c r="C42" s="32">
        <v>0.618453365952777</v>
      </c>
      <c r="D42" s="29">
        <v>27876.86</v>
      </c>
      <c r="E42" s="29">
        <v>5327.04</v>
      </c>
      <c r="F42" s="29">
        <v>22549.82</v>
      </c>
      <c r="G42" s="29">
        <v>19325.425</v>
      </c>
      <c r="H42" s="29">
        <v>3865.085</v>
      </c>
      <c r="I42" s="29">
        <v>15460.34</v>
      </c>
      <c r="J42" s="29">
        <v>1830934.6125</v>
      </c>
      <c r="K42" s="29">
        <v>429861.97</v>
      </c>
      <c r="L42" s="37">
        <v>1464747.69</v>
      </c>
      <c r="M42" s="39">
        <f t="shared" si="0"/>
        <v>1502757.8499999999</v>
      </c>
    </row>
    <row r="43" spans="1:13" ht="12.75">
      <c r="A43" s="12">
        <v>32</v>
      </c>
      <c r="B43" s="27" t="s">
        <v>126</v>
      </c>
      <c r="C43" s="32">
        <v>0.752228446756358</v>
      </c>
      <c r="D43" s="29">
        <v>98202.9</v>
      </c>
      <c r="E43" s="29">
        <v>19097.66</v>
      </c>
      <c r="F43" s="29">
        <v>79105.24</v>
      </c>
      <c r="G43" s="29">
        <v>22811.4625</v>
      </c>
      <c r="H43" s="29">
        <v>4562.2925</v>
      </c>
      <c r="I43" s="29">
        <v>18249.17</v>
      </c>
      <c r="J43" s="29">
        <v>2161209.65</v>
      </c>
      <c r="K43" s="29">
        <v>521864.08</v>
      </c>
      <c r="L43" s="37">
        <v>1728967.72</v>
      </c>
      <c r="M43" s="39">
        <f t="shared" si="0"/>
        <v>1826322.13</v>
      </c>
    </row>
    <row r="44" spans="1:13" ht="12.75">
      <c r="A44" s="11">
        <v>33</v>
      </c>
      <c r="B44" s="27" t="s">
        <v>127</v>
      </c>
      <c r="C44" s="32">
        <v>0.114803356638164</v>
      </c>
      <c r="D44" s="29">
        <v>19507.11</v>
      </c>
      <c r="E44" s="29">
        <v>4054.23</v>
      </c>
      <c r="F44" s="29">
        <v>15452.88</v>
      </c>
      <c r="G44" s="29">
        <v>3542.3125</v>
      </c>
      <c r="H44" s="29">
        <v>708.4625</v>
      </c>
      <c r="I44" s="29">
        <v>2833.85</v>
      </c>
      <c r="J44" s="29">
        <v>335606.275</v>
      </c>
      <c r="K44" s="29">
        <v>79731.63</v>
      </c>
      <c r="L44" s="37">
        <v>268485.02</v>
      </c>
      <c r="M44" s="39">
        <f t="shared" si="0"/>
        <v>286771.75</v>
      </c>
    </row>
    <row r="45" spans="1:13" ht="12.75">
      <c r="A45" s="12">
        <v>34</v>
      </c>
      <c r="B45" s="27" t="s">
        <v>263</v>
      </c>
      <c r="C45" s="32">
        <v>0.397672997942973</v>
      </c>
      <c r="D45" s="29">
        <v>123505.18</v>
      </c>
      <c r="E45" s="29">
        <v>23314.24</v>
      </c>
      <c r="F45" s="29">
        <v>100190.94</v>
      </c>
      <c r="G45" s="29">
        <v>12157.325</v>
      </c>
      <c r="H45" s="29">
        <v>2431.465</v>
      </c>
      <c r="I45" s="29">
        <v>9725.86</v>
      </c>
      <c r="J45" s="29">
        <v>1151812.6375</v>
      </c>
      <c r="K45" s="29">
        <v>276026.62</v>
      </c>
      <c r="L45" s="37">
        <v>921450.11</v>
      </c>
      <c r="M45" s="39">
        <f t="shared" si="0"/>
        <v>1031366.91</v>
      </c>
    </row>
    <row r="46" spans="1:13" ht="12.75">
      <c r="A46" s="11">
        <v>35</v>
      </c>
      <c r="B46" s="27" t="s">
        <v>128</v>
      </c>
      <c r="C46" s="32">
        <v>0.0986090933955142</v>
      </c>
      <c r="D46" s="29">
        <v>18497.49</v>
      </c>
      <c r="E46" s="29">
        <v>3767.63</v>
      </c>
      <c r="F46" s="29">
        <v>14729.86</v>
      </c>
      <c r="G46" s="29">
        <v>3040.6625</v>
      </c>
      <c r="H46" s="29">
        <v>608.1325</v>
      </c>
      <c r="I46" s="29">
        <v>2432.53</v>
      </c>
      <c r="J46" s="29">
        <v>288079.4</v>
      </c>
      <c r="K46" s="29">
        <v>68481.83</v>
      </c>
      <c r="L46" s="37">
        <v>230463.52</v>
      </c>
      <c r="M46" s="39">
        <f t="shared" si="0"/>
        <v>247625.90999999997</v>
      </c>
    </row>
    <row r="47" spans="1:13" ht="12.75">
      <c r="A47" s="12">
        <v>36</v>
      </c>
      <c r="B47" s="27" t="s">
        <v>129</v>
      </c>
      <c r="C47" s="32">
        <v>0.0844840931999207</v>
      </c>
      <c r="D47" s="29">
        <v>3758.61</v>
      </c>
      <c r="E47" s="29">
        <v>535.31</v>
      </c>
      <c r="F47" s="29">
        <v>3223.3</v>
      </c>
      <c r="G47" s="29">
        <v>2638.8125</v>
      </c>
      <c r="H47" s="29">
        <v>527.7625</v>
      </c>
      <c r="I47" s="29">
        <v>2111.05</v>
      </c>
      <c r="J47" s="29">
        <v>250007.45</v>
      </c>
      <c r="K47" s="29">
        <v>58719.82</v>
      </c>
      <c r="L47" s="37">
        <v>200005.96</v>
      </c>
      <c r="M47" s="39">
        <f t="shared" si="0"/>
        <v>205340.31</v>
      </c>
    </row>
    <row r="48" spans="1:13" ht="12.75">
      <c r="A48" s="11">
        <v>37</v>
      </c>
      <c r="B48" s="27" t="s">
        <v>17</v>
      </c>
      <c r="C48" s="32">
        <v>0.0712829320908397</v>
      </c>
      <c r="D48" s="29">
        <v>6739.78</v>
      </c>
      <c r="E48" s="29">
        <v>1778.02</v>
      </c>
      <c r="F48" s="29">
        <v>4961.76</v>
      </c>
      <c r="G48" s="29">
        <v>2193.2</v>
      </c>
      <c r="H48" s="29">
        <v>438.64</v>
      </c>
      <c r="I48" s="29">
        <v>1754.56</v>
      </c>
      <c r="J48" s="29">
        <v>207789.2625</v>
      </c>
      <c r="K48" s="29">
        <v>49497.58</v>
      </c>
      <c r="L48" s="37">
        <v>166231.41</v>
      </c>
      <c r="M48" s="39">
        <f t="shared" si="0"/>
        <v>172947.73</v>
      </c>
    </row>
    <row r="49" spans="1:13" ht="12.75">
      <c r="A49" s="12">
        <v>38</v>
      </c>
      <c r="B49" s="27" t="s">
        <v>130</v>
      </c>
      <c r="C49" s="32">
        <v>0.165580316169973</v>
      </c>
      <c r="D49" s="29">
        <v>21474.25</v>
      </c>
      <c r="E49" s="29">
        <v>3631.63</v>
      </c>
      <c r="F49" s="29">
        <v>17842.62</v>
      </c>
      <c r="G49" s="29">
        <v>4995.7</v>
      </c>
      <c r="H49" s="29">
        <v>999.14</v>
      </c>
      <c r="I49" s="29">
        <v>3996.56</v>
      </c>
      <c r="J49" s="29">
        <v>473303.7625</v>
      </c>
      <c r="K49" s="29">
        <v>114836.54</v>
      </c>
      <c r="L49" s="37">
        <v>378643.01</v>
      </c>
      <c r="M49" s="39">
        <f t="shared" si="0"/>
        <v>400482.19</v>
      </c>
    </row>
    <row r="50" spans="1:13" ht="12.75">
      <c r="A50" s="11">
        <v>39</v>
      </c>
      <c r="B50" s="27" t="s">
        <v>18</v>
      </c>
      <c r="C50" s="32">
        <v>0.24160943090736</v>
      </c>
      <c r="D50" s="29">
        <v>34103.62</v>
      </c>
      <c r="E50" s="29">
        <v>6018.04</v>
      </c>
      <c r="F50" s="29">
        <v>28085.58</v>
      </c>
      <c r="G50" s="29">
        <v>7419.2875</v>
      </c>
      <c r="H50" s="29">
        <v>1483.8575</v>
      </c>
      <c r="I50" s="29">
        <v>5935.43</v>
      </c>
      <c r="J50" s="29">
        <v>702920.4125</v>
      </c>
      <c r="K50" s="29">
        <v>167748.66</v>
      </c>
      <c r="L50" s="37">
        <v>562336.33</v>
      </c>
      <c r="M50" s="39">
        <f t="shared" si="0"/>
        <v>596357.34</v>
      </c>
    </row>
    <row r="51" spans="1:13" ht="12.75">
      <c r="A51" s="12">
        <v>40</v>
      </c>
      <c r="B51" s="27" t="s">
        <v>131</v>
      </c>
      <c r="C51" s="32">
        <v>0.0933490476648122</v>
      </c>
      <c r="D51" s="29">
        <v>5642.29</v>
      </c>
      <c r="E51" s="29">
        <v>1177.18</v>
      </c>
      <c r="F51" s="29">
        <v>4465.11</v>
      </c>
      <c r="G51" s="29">
        <v>2883.4375</v>
      </c>
      <c r="H51" s="29">
        <v>576.6875</v>
      </c>
      <c r="I51" s="29">
        <v>2306.75</v>
      </c>
      <c r="J51" s="29">
        <v>273183.3125</v>
      </c>
      <c r="K51" s="29">
        <v>64835.86</v>
      </c>
      <c r="L51" s="37">
        <v>218546.65</v>
      </c>
      <c r="M51" s="39">
        <f t="shared" si="0"/>
        <v>225318.50999999998</v>
      </c>
    </row>
    <row r="52" spans="1:13" ht="12.75">
      <c r="A52" s="11">
        <v>41</v>
      </c>
      <c r="B52" s="27" t="s">
        <v>132</v>
      </c>
      <c r="C52" s="32">
        <v>0.1119303086616</v>
      </c>
      <c r="D52" s="29">
        <v>5736.14</v>
      </c>
      <c r="E52" s="29">
        <v>826.5</v>
      </c>
      <c r="F52" s="29">
        <v>4909.64</v>
      </c>
      <c r="G52" s="29">
        <v>3446.9625</v>
      </c>
      <c r="H52" s="29">
        <v>689.3925</v>
      </c>
      <c r="I52" s="29">
        <v>2757.57</v>
      </c>
      <c r="J52" s="29">
        <v>326572.8375</v>
      </c>
      <c r="K52" s="29">
        <v>77726.83</v>
      </c>
      <c r="L52" s="37">
        <v>261258.27</v>
      </c>
      <c r="M52" s="39">
        <f t="shared" si="0"/>
        <v>268925.48</v>
      </c>
    </row>
    <row r="53" spans="1:13" ht="12.75">
      <c r="A53" s="12">
        <v>42</v>
      </c>
      <c r="B53" s="27" t="s">
        <v>19</v>
      </c>
      <c r="C53" s="32">
        <v>0.150723610731679</v>
      </c>
      <c r="D53" s="29">
        <v>15692.79</v>
      </c>
      <c r="E53" s="29">
        <v>2574.59</v>
      </c>
      <c r="F53" s="29">
        <v>13118.2</v>
      </c>
      <c r="G53" s="29">
        <v>4776.2125</v>
      </c>
      <c r="H53" s="29">
        <v>955.2425</v>
      </c>
      <c r="I53" s="29">
        <v>3820.97</v>
      </c>
      <c r="J53" s="29">
        <v>452508.8625</v>
      </c>
      <c r="K53" s="29">
        <v>104855.62</v>
      </c>
      <c r="L53" s="37">
        <v>362007.09</v>
      </c>
      <c r="M53" s="39">
        <f t="shared" si="0"/>
        <v>378946.26</v>
      </c>
    </row>
    <row r="54" spans="1:13" ht="12.75">
      <c r="A54" s="11">
        <v>43</v>
      </c>
      <c r="B54" s="27" t="s">
        <v>20</v>
      </c>
      <c r="C54" s="32">
        <v>0.390085160878321</v>
      </c>
      <c r="D54" s="29">
        <v>57829.89</v>
      </c>
      <c r="E54" s="29">
        <v>10489.96</v>
      </c>
      <c r="F54" s="29">
        <v>47339.93</v>
      </c>
      <c r="G54" s="29">
        <v>12083.875</v>
      </c>
      <c r="H54" s="29">
        <v>2416.775</v>
      </c>
      <c r="I54" s="29">
        <v>9667.1</v>
      </c>
      <c r="J54" s="29">
        <v>1144853.125</v>
      </c>
      <c r="K54" s="29">
        <v>270983.68</v>
      </c>
      <c r="L54" s="37">
        <v>915882.5</v>
      </c>
      <c r="M54" s="39">
        <f t="shared" si="0"/>
        <v>972889.53</v>
      </c>
    </row>
    <row r="55" spans="1:13" ht="12.75">
      <c r="A55" s="12">
        <v>44</v>
      </c>
      <c r="B55" s="27" t="s">
        <v>133</v>
      </c>
      <c r="C55" s="32">
        <v>0.089501529712462</v>
      </c>
      <c r="D55" s="29">
        <v>5415.96</v>
      </c>
      <c r="E55" s="29">
        <v>996.74</v>
      </c>
      <c r="F55" s="29">
        <v>4419.22</v>
      </c>
      <c r="G55" s="29">
        <v>2762.4375</v>
      </c>
      <c r="H55" s="29">
        <v>552.4875</v>
      </c>
      <c r="I55" s="29">
        <v>2209.95</v>
      </c>
      <c r="J55" s="29">
        <v>261719.4625</v>
      </c>
      <c r="K55" s="29">
        <v>62160.54</v>
      </c>
      <c r="L55" s="37">
        <v>209375.57</v>
      </c>
      <c r="M55" s="39">
        <f t="shared" si="0"/>
        <v>216004.74000000002</v>
      </c>
    </row>
    <row r="56" spans="1:13" ht="12.75">
      <c r="A56" s="11">
        <v>45</v>
      </c>
      <c r="B56" s="27" t="s">
        <v>21</v>
      </c>
      <c r="C56" s="32">
        <v>0.554743594022683</v>
      </c>
      <c r="D56" s="29">
        <v>32573.95</v>
      </c>
      <c r="E56" s="29">
        <v>5528.2</v>
      </c>
      <c r="F56" s="29">
        <v>27045.75</v>
      </c>
      <c r="G56" s="29">
        <v>17309.1625</v>
      </c>
      <c r="H56" s="29">
        <v>3461.8325</v>
      </c>
      <c r="I56" s="29">
        <v>13847.33</v>
      </c>
      <c r="J56" s="29">
        <v>1639908.75</v>
      </c>
      <c r="K56" s="29">
        <v>385543.94</v>
      </c>
      <c r="L56" s="37">
        <v>1311927</v>
      </c>
      <c r="M56" s="39">
        <f t="shared" si="0"/>
        <v>1352820.08</v>
      </c>
    </row>
    <row r="57" spans="1:13" ht="12.75">
      <c r="A57" s="12">
        <v>46</v>
      </c>
      <c r="B57" s="27" t="s">
        <v>134</v>
      </c>
      <c r="C57" s="32">
        <v>0.603583384977123</v>
      </c>
      <c r="D57" s="29">
        <v>69582.51</v>
      </c>
      <c r="E57" s="29">
        <v>11977.68</v>
      </c>
      <c r="F57" s="29">
        <v>57604.83</v>
      </c>
      <c r="G57" s="29">
        <v>18889.2125</v>
      </c>
      <c r="H57" s="29">
        <v>3777.8425</v>
      </c>
      <c r="I57" s="29">
        <v>15111.37</v>
      </c>
      <c r="J57" s="29">
        <v>1789606.075</v>
      </c>
      <c r="K57" s="29">
        <v>419566.7</v>
      </c>
      <c r="L57" s="37">
        <v>1431684.86</v>
      </c>
      <c r="M57" s="39">
        <f t="shared" si="0"/>
        <v>1504401.06</v>
      </c>
    </row>
    <row r="58" spans="1:13" ht="12.75">
      <c r="A58" s="11">
        <v>47</v>
      </c>
      <c r="B58" s="27" t="s">
        <v>135</v>
      </c>
      <c r="C58" s="32">
        <v>0.405881759009102</v>
      </c>
      <c r="D58" s="29">
        <v>53502.25</v>
      </c>
      <c r="E58" s="29">
        <v>9922.56</v>
      </c>
      <c r="F58" s="29">
        <v>43579.69</v>
      </c>
      <c r="G58" s="29">
        <v>12634.525</v>
      </c>
      <c r="H58" s="29">
        <v>2526.905</v>
      </c>
      <c r="I58" s="29">
        <v>10107.62</v>
      </c>
      <c r="J58" s="29">
        <v>1197023.1375</v>
      </c>
      <c r="K58" s="29">
        <v>282043.6</v>
      </c>
      <c r="L58" s="37">
        <v>957618.51</v>
      </c>
      <c r="M58" s="39">
        <f t="shared" si="0"/>
        <v>1011305.8200000001</v>
      </c>
    </row>
    <row r="59" spans="1:13" ht="12.75">
      <c r="A59" s="12">
        <v>48</v>
      </c>
      <c r="B59" s="27" t="s">
        <v>22</v>
      </c>
      <c r="C59" s="32">
        <v>0.676157874577926</v>
      </c>
      <c r="D59" s="29">
        <v>567429.73</v>
      </c>
      <c r="E59" s="29">
        <v>107492.37</v>
      </c>
      <c r="F59" s="29">
        <v>459937.36</v>
      </c>
      <c r="G59" s="29">
        <v>21218.4375</v>
      </c>
      <c r="H59" s="29">
        <v>4243.6875</v>
      </c>
      <c r="I59" s="29">
        <v>16974.75</v>
      </c>
      <c r="J59" s="29">
        <v>2010282.7875</v>
      </c>
      <c r="K59" s="29">
        <v>470096.99</v>
      </c>
      <c r="L59" s="37">
        <v>1608226.23</v>
      </c>
      <c r="M59" s="39">
        <f t="shared" si="0"/>
        <v>2085138.3399999999</v>
      </c>
    </row>
    <row r="60" spans="1:13" ht="12.75">
      <c r="A60" s="11">
        <v>49</v>
      </c>
      <c r="B60" s="27" t="s">
        <v>23</v>
      </c>
      <c r="C60" s="32">
        <v>0.0551717119496285</v>
      </c>
      <c r="D60" s="29">
        <v>7093.22</v>
      </c>
      <c r="E60" s="29">
        <v>1553.4</v>
      </c>
      <c r="F60" s="29">
        <v>5539.82</v>
      </c>
      <c r="G60" s="29">
        <v>1702.0125</v>
      </c>
      <c r="H60" s="29">
        <v>340.4025</v>
      </c>
      <c r="I60" s="29">
        <v>1361.61</v>
      </c>
      <c r="J60" s="29">
        <v>161252.325</v>
      </c>
      <c r="K60" s="29">
        <v>38316.55</v>
      </c>
      <c r="L60" s="37">
        <v>129001.86</v>
      </c>
      <c r="M60" s="39">
        <f t="shared" si="0"/>
        <v>135903.29</v>
      </c>
    </row>
    <row r="61" spans="1:13" ht="12.75">
      <c r="A61" s="12">
        <v>50</v>
      </c>
      <c r="B61" s="27" t="s">
        <v>136</v>
      </c>
      <c r="C61" s="32">
        <v>0.0693379049275709</v>
      </c>
      <c r="D61" s="29">
        <v>11886.86</v>
      </c>
      <c r="E61" s="29">
        <v>2388.19</v>
      </c>
      <c r="F61" s="29">
        <v>9498.67</v>
      </c>
      <c r="G61" s="29">
        <v>2145.5375</v>
      </c>
      <c r="H61" s="29">
        <v>429.1075</v>
      </c>
      <c r="I61" s="29">
        <v>1716.43</v>
      </c>
      <c r="J61" s="29">
        <v>203273.0375</v>
      </c>
      <c r="K61" s="29">
        <v>48164.09</v>
      </c>
      <c r="L61" s="37">
        <v>162618.43</v>
      </c>
      <c r="M61" s="39">
        <f t="shared" si="0"/>
        <v>173833.53</v>
      </c>
    </row>
    <row r="62" spans="1:13" ht="12.75">
      <c r="A62" s="11">
        <v>51</v>
      </c>
      <c r="B62" s="27" t="s">
        <v>137</v>
      </c>
      <c r="C62" s="32">
        <v>0.0697736615404568</v>
      </c>
      <c r="D62" s="29">
        <v>12049.81</v>
      </c>
      <c r="E62" s="29">
        <v>2223.37</v>
      </c>
      <c r="F62" s="29">
        <v>9826.44</v>
      </c>
      <c r="G62" s="29">
        <v>2138.5875</v>
      </c>
      <c r="H62" s="29">
        <v>427.7175</v>
      </c>
      <c r="I62" s="29">
        <v>1710.87</v>
      </c>
      <c r="J62" s="29">
        <v>202614.7625</v>
      </c>
      <c r="K62" s="29">
        <v>48437.97</v>
      </c>
      <c r="L62" s="37">
        <v>162091.81</v>
      </c>
      <c r="M62" s="39">
        <f t="shared" si="0"/>
        <v>173629.12</v>
      </c>
    </row>
    <row r="63" spans="1:13" ht="12.75">
      <c r="A63" s="12">
        <v>52</v>
      </c>
      <c r="B63" s="27" t="s">
        <v>24</v>
      </c>
      <c r="C63" s="32">
        <v>0.0964451333773825</v>
      </c>
      <c r="D63" s="29">
        <v>50262.8</v>
      </c>
      <c r="E63" s="29">
        <v>8989.35</v>
      </c>
      <c r="F63" s="29">
        <v>41273.45</v>
      </c>
      <c r="G63" s="29">
        <v>2973.5625</v>
      </c>
      <c r="H63" s="29">
        <v>594.7125</v>
      </c>
      <c r="I63" s="29">
        <v>2378.85</v>
      </c>
      <c r="J63" s="29">
        <v>281721.85</v>
      </c>
      <c r="K63" s="29">
        <v>66978.48</v>
      </c>
      <c r="L63" s="37">
        <v>225377.48</v>
      </c>
      <c r="M63" s="39">
        <f t="shared" si="0"/>
        <v>269029.78</v>
      </c>
    </row>
    <row r="64" spans="1:13" ht="12.75">
      <c r="A64" s="11">
        <v>53</v>
      </c>
      <c r="B64" s="27" t="s">
        <v>138</v>
      </c>
      <c r="C64" s="32">
        <v>0.266706668324401</v>
      </c>
      <c r="D64" s="29">
        <v>21078</v>
      </c>
      <c r="E64" s="29">
        <v>3599.15</v>
      </c>
      <c r="F64" s="29">
        <v>17478.85</v>
      </c>
      <c r="G64" s="29">
        <v>8386.0125</v>
      </c>
      <c r="H64" s="29">
        <v>1677.2025</v>
      </c>
      <c r="I64" s="29">
        <v>6708.81</v>
      </c>
      <c r="J64" s="29">
        <v>794509.45</v>
      </c>
      <c r="K64" s="29">
        <v>185450.38</v>
      </c>
      <c r="L64" s="37">
        <v>635607.56</v>
      </c>
      <c r="M64" s="39">
        <f t="shared" si="0"/>
        <v>659795.2200000001</v>
      </c>
    </row>
    <row r="65" spans="1:13" ht="12.75">
      <c r="A65" s="12">
        <v>54</v>
      </c>
      <c r="B65" s="27" t="s">
        <v>139</v>
      </c>
      <c r="C65" s="32">
        <v>0.105331729073349</v>
      </c>
      <c r="D65" s="29">
        <v>20757.3</v>
      </c>
      <c r="E65" s="29">
        <v>3836.43</v>
      </c>
      <c r="F65" s="29">
        <v>16920.87</v>
      </c>
      <c r="G65" s="29">
        <v>3234.375</v>
      </c>
      <c r="H65" s="29">
        <v>646.875</v>
      </c>
      <c r="I65" s="29">
        <v>2587.5</v>
      </c>
      <c r="J65" s="29">
        <v>306431.675</v>
      </c>
      <c r="K65" s="29">
        <v>73131.38</v>
      </c>
      <c r="L65" s="37">
        <v>245145.34</v>
      </c>
      <c r="M65" s="39">
        <f t="shared" si="0"/>
        <v>264653.71</v>
      </c>
    </row>
    <row r="66" spans="1:13" ht="12.75">
      <c r="A66" s="11">
        <v>55</v>
      </c>
      <c r="B66" s="27" t="s">
        <v>25</v>
      </c>
      <c r="C66" s="32">
        <v>0.100140229960583</v>
      </c>
      <c r="D66" s="29">
        <v>70948.17</v>
      </c>
      <c r="E66" s="29">
        <v>12676.31</v>
      </c>
      <c r="F66" s="29">
        <v>58271.86</v>
      </c>
      <c r="G66" s="29">
        <v>3092.95</v>
      </c>
      <c r="H66" s="29">
        <v>618.59</v>
      </c>
      <c r="I66" s="29">
        <v>2474.36</v>
      </c>
      <c r="J66" s="29">
        <v>293033.225</v>
      </c>
      <c r="K66" s="29">
        <v>69552.31</v>
      </c>
      <c r="L66" s="37">
        <v>234426.58</v>
      </c>
      <c r="M66" s="39">
        <f t="shared" si="0"/>
        <v>295172.8</v>
      </c>
    </row>
    <row r="67" spans="1:13" ht="12.75">
      <c r="A67" s="12">
        <v>56</v>
      </c>
      <c r="B67" s="27" t="s">
        <v>26</v>
      </c>
      <c r="C67" s="32">
        <v>0.093856641982015</v>
      </c>
      <c r="D67" s="29">
        <v>6199.24</v>
      </c>
      <c r="E67" s="29">
        <v>1209.25</v>
      </c>
      <c r="F67" s="29">
        <v>4989.99</v>
      </c>
      <c r="G67" s="29">
        <v>2897.3375</v>
      </c>
      <c r="H67" s="29">
        <v>579.4675</v>
      </c>
      <c r="I67" s="29">
        <v>2317.87</v>
      </c>
      <c r="J67" s="29">
        <v>274499.9875</v>
      </c>
      <c r="K67" s="29">
        <v>65185.87</v>
      </c>
      <c r="L67" s="37">
        <v>219599.99</v>
      </c>
      <c r="M67" s="39">
        <f t="shared" si="0"/>
        <v>226907.84999999998</v>
      </c>
    </row>
    <row r="68" spans="1:13" ht="12.75">
      <c r="A68" s="11">
        <v>57</v>
      </c>
      <c r="B68" s="27" t="s">
        <v>27</v>
      </c>
      <c r="C68" s="32">
        <v>0.19432127305473</v>
      </c>
      <c r="D68" s="29">
        <v>25539.93</v>
      </c>
      <c r="E68" s="29">
        <v>5229</v>
      </c>
      <c r="F68" s="29">
        <v>20310.93</v>
      </c>
      <c r="G68" s="29">
        <v>6068.0375</v>
      </c>
      <c r="H68" s="29">
        <v>1213.6075</v>
      </c>
      <c r="I68" s="29">
        <v>4854.43</v>
      </c>
      <c r="J68" s="29">
        <v>574899.3875</v>
      </c>
      <c r="K68" s="29">
        <v>135059.02</v>
      </c>
      <c r="L68" s="37">
        <v>459919.51</v>
      </c>
      <c r="M68" s="39">
        <f t="shared" si="0"/>
        <v>485084.87</v>
      </c>
    </row>
    <row r="69" spans="1:13" ht="12.75">
      <c r="A69" s="12">
        <v>58</v>
      </c>
      <c r="B69" s="27" t="s">
        <v>140</v>
      </c>
      <c r="C69" s="32">
        <v>0.0854198652577425</v>
      </c>
      <c r="D69" s="29">
        <v>8400.33</v>
      </c>
      <c r="E69" s="29">
        <v>1456.37</v>
      </c>
      <c r="F69" s="29">
        <v>6943.96</v>
      </c>
      <c r="G69" s="29">
        <v>2681.6375</v>
      </c>
      <c r="H69" s="29">
        <v>536.3275</v>
      </c>
      <c r="I69" s="29">
        <v>2145.31</v>
      </c>
      <c r="J69" s="29">
        <v>254064.3375</v>
      </c>
      <c r="K69" s="29">
        <v>59389.42</v>
      </c>
      <c r="L69" s="37">
        <v>203251.47</v>
      </c>
      <c r="M69" s="39">
        <f t="shared" si="0"/>
        <v>212340.74</v>
      </c>
    </row>
    <row r="70" spans="1:13" ht="12.75">
      <c r="A70" s="11">
        <v>59</v>
      </c>
      <c r="B70" s="27" t="s">
        <v>141</v>
      </c>
      <c r="C70" s="32">
        <v>3.03974675298568</v>
      </c>
      <c r="D70" s="29">
        <v>969443.94</v>
      </c>
      <c r="E70" s="29">
        <v>178689.71</v>
      </c>
      <c r="F70" s="29">
        <v>790754.23</v>
      </c>
      <c r="G70" s="29">
        <v>93945.65</v>
      </c>
      <c r="H70" s="29">
        <v>18789.13</v>
      </c>
      <c r="I70" s="29">
        <v>75156.52</v>
      </c>
      <c r="J70" s="29">
        <v>8900622.9625</v>
      </c>
      <c r="K70" s="29">
        <v>2111337.43</v>
      </c>
      <c r="L70" s="37">
        <v>7120498.37</v>
      </c>
      <c r="M70" s="39">
        <f t="shared" si="0"/>
        <v>7986409.12</v>
      </c>
    </row>
    <row r="71" spans="1:13" ht="12.75">
      <c r="A71" s="12">
        <v>60</v>
      </c>
      <c r="B71" s="27" t="s">
        <v>142</v>
      </c>
      <c r="C71" s="32">
        <v>0.0710839870866807</v>
      </c>
      <c r="D71" s="29">
        <v>16125.96</v>
      </c>
      <c r="E71" s="29">
        <v>3974.69</v>
      </c>
      <c r="F71" s="29">
        <v>12151.27</v>
      </c>
      <c r="G71" s="29">
        <v>2204.5875</v>
      </c>
      <c r="H71" s="29">
        <v>440.9175</v>
      </c>
      <c r="I71" s="29">
        <v>1763.67</v>
      </c>
      <c r="J71" s="29">
        <v>208867.925</v>
      </c>
      <c r="K71" s="29">
        <v>49384.14</v>
      </c>
      <c r="L71" s="37">
        <v>167094.34</v>
      </c>
      <c r="M71" s="39">
        <f t="shared" si="0"/>
        <v>181009.28</v>
      </c>
    </row>
    <row r="72" spans="1:13" ht="12.75">
      <c r="A72" s="11">
        <v>61</v>
      </c>
      <c r="B72" s="27" t="s">
        <v>28</v>
      </c>
      <c r="C72" s="32">
        <v>0.37455240563928</v>
      </c>
      <c r="D72" s="29">
        <v>18803.49</v>
      </c>
      <c r="E72" s="29">
        <v>2573.93</v>
      </c>
      <c r="F72" s="29">
        <v>16229.56</v>
      </c>
      <c r="G72" s="29">
        <v>11626.325</v>
      </c>
      <c r="H72" s="29">
        <v>2325.265</v>
      </c>
      <c r="I72" s="29">
        <v>9301.06</v>
      </c>
      <c r="J72" s="29">
        <v>1101504.0375</v>
      </c>
      <c r="K72" s="29">
        <v>260226.74</v>
      </c>
      <c r="L72" s="37">
        <v>881203.23</v>
      </c>
      <c r="M72" s="39">
        <f t="shared" si="0"/>
        <v>906733.85</v>
      </c>
    </row>
    <row r="73" spans="1:13" ht="12.75">
      <c r="A73" s="12">
        <v>62</v>
      </c>
      <c r="B73" s="27" t="s">
        <v>29</v>
      </c>
      <c r="C73" s="32">
        <v>0.200514492054551</v>
      </c>
      <c r="D73" s="29">
        <v>157364.6</v>
      </c>
      <c r="E73" s="29">
        <v>27157.15</v>
      </c>
      <c r="F73" s="29">
        <v>130207.45</v>
      </c>
      <c r="G73" s="29">
        <v>6179.4125</v>
      </c>
      <c r="H73" s="29">
        <v>1235.8825</v>
      </c>
      <c r="I73" s="29">
        <v>4943.53</v>
      </c>
      <c r="J73" s="29">
        <v>585451.4</v>
      </c>
      <c r="K73" s="29">
        <v>139247.74</v>
      </c>
      <c r="L73" s="37">
        <v>468361.12</v>
      </c>
      <c r="M73" s="39">
        <f t="shared" si="0"/>
        <v>603512.1</v>
      </c>
    </row>
    <row r="74" spans="1:13" ht="12.75">
      <c r="A74" s="11">
        <v>63</v>
      </c>
      <c r="B74" s="27" t="s">
        <v>257</v>
      </c>
      <c r="C74" s="32">
        <v>0.219575824182577</v>
      </c>
      <c r="D74" s="29">
        <v>24310.39</v>
      </c>
      <c r="E74" s="29">
        <v>4672.56</v>
      </c>
      <c r="F74" s="29">
        <v>19637.83</v>
      </c>
      <c r="G74" s="29">
        <v>6654.9125</v>
      </c>
      <c r="H74" s="29">
        <v>1330.9825</v>
      </c>
      <c r="I74" s="29">
        <v>5323.93</v>
      </c>
      <c r="J74" s="29">
        <v>630501.75</v>
      </c>
      <c r="K74" s="29">
        <v>152327</v>
      </c>
      <c r="L74" s="37">
        <v>504401.4</v>
      </c>
      <c r="M74" s="39">
        <f t="shared" si="0"/>
        <v>529363.16</v>
      </c>
    </row>
    <row r="75" spans="1:13" ht="12.75">
      <c r="A75" s="12">
        <v>64</v>
      </c>
      <c r="B75" s="27" t="s">
        <v>143</v>
      </c>
      <c r="C75" s="32">
        <v>0.878694932626002</v>
      </c>
      <c r="D75" s="29">
        <v>125926.15</v>
      </c>
      <c r="E75" s="29">
        <v>23710.7</v>
      </c>
      <c r="F75" s="29">
        <v>102215.45</v>
      </c>
      <c r="G75" s="29">
        <v>27390.5125</v>
      </c>
      <c r="H75" s="29">
        <v>5478.1025</v>
      </c>
      <c r="I75" s="29">
        <v>21912.41</v>
      </c>
      <c r="J75" s="29">
        <v>2595038.6625</v>
      </c>
      <c r="K75" s="29">
        <v>610650.98</v>
      </c>
      <c r="L75" s="37">
        <v>2076030.93</v>
      </c>
      <c r="M75" s="39">
        <f t="shared" si="0"/>
        <v>2200158.79</v>
      </c>
    </row>
    <row r="76" spans="1:13" ht="12.75">
      <c r="A76" s="11">
        <v>65</v>
      </c>
      <c r="B76" s="27" t="s">
        <v>30</v>
      </c>
      <c r="C76" s="32">
        <v>0.251364025519298</v>
      </c>
      <c r="D76" s="29">
        <v>103750.81</v>
      </c>
      <c r="E76" s="29">
        <v>19245.72</v>
      </c>
      <c r="F76" s="29">
        <v>84505.09</v>
      </c>
      <c r="G76" s="29">
        <v>7900.9625</v>
      </c>
      <c r="H76" s="29">
        <v>1580.1925</v>
      </c>
      <c r="I76" s="29">
        <v>6320.77</v>
      </c>
      <c r="J76" s="29">
        <v>748554.7125</v>
      </c>
      <c r="K76" s="29">
        <v>174778.41</v>
      </c>
      <c r="L76" s="37">
        <v>598843.77</v>
      </c>
      <c r="M76" s="39">
        <f t="shared" si="0"/>
        <v>689669.63</v>
      </c>
    </row>
    <row r="77" spans="1:13" ht="12.75">
      <c r="A77" s="12">
        <v>66</v>
      </c>
      <c r="B77" s="27" t="s">
        <v>144</v>
      </c>
      <c r="C77" s="32">
        <v>0.177445665107253</v>
      </c>
      <c r="D77" s="29">
        <v>28740.87</v>
      </c>
      <c r="E77" s="29">
        <v>6801.36</v>
      </c>
      <c r="F77" s="29">
        <v>21939.51</v>
      </c>
      <c r="G77" s="29">
        <v>5483.0625</v>
      </c>
      <c r="H77" s="29">
        <v>1096.6125</v>
      </c>
      <c r="I77" s="29">
        <v>4386.45</v>
      </c>
      <c r="J77" s="29">
        <v>519477.95</v>
      </c>
      <c r="K77" s="29">
        <v>123248.25</v>
      </c>
      <c r="L77" s="37">
        <v>415582.36</v>
      </c>
      <c r="M77" s="39">
        <f aca="true" t="shared" si="1" ref="M77:M140">+F77+I77+L77</f>
        <v>441908.32</v>
      </c>
    </row>
    <row r="78" spans="1:13" ht="12.75">
      <c r="A78" s="11">
        <v>67</v>
      </c>
      <c r="B78" s="27" t="s">
        <v>31</v>
      </c>
      <c r="C78" s="32">
        <v>0.088426121500549</v>
      </c>
      <c r="D78" s="29">
        <v>4457.84</v>
      </c>
      <c r="E78" s="29">
        <v>883.43</v>
      </c>
      <c r="F78" s="29">
        <v>3574.41</v>
      </c>
      <c r="G78" s="29">
        <v>2729.4125</v>
      </c>
      <c r="H78" s="29">
        <v>545.8825</v>
      </c>
      <c r="I78" s="29">
        <v>2183.53</v>
      </c>
      <c r="J78" s="29">
        <v>258590.15</v>
      </c>
      <c r="K78" s="29">
        <v>61413.8</v>
      </c>
      <c r="L78" s="37">
        <v>206872.12</v>
      </c>
      <c r="M78" s="39">
        <f t="shared" si="1"/>
        <v>212630.06</v>
      </c>
    </row>
    <row r="79" spans="1:13" ht="12.75">
      <c r="A79" s="12">
        <v>68</v>
      </c>
      <c r="B79" s="27" t="s">
        <v>145</v>
      </c>
      <c r="C79" s="32">
        <v>0.100016122593706</v>
      </c>
      <c r="D79" s="29">
        <v>3101.76</v>
      </c>
      <c r="E79" s="29">
        <v>502.38</v>
      </c>
      <c r="F79" s="29">
        <v>2599.38</v>
      </c>
      <c r="G79" s="29">
        <v>3084.3375</v>
      </c>
      <c r="H79" s="29">
        <v>616.8675</v>
      </c>
      <c r="I79" s="29">
        <v>2467.47</v>
      </c>
      <c r="J79" s="29">
        <v>292217.1125</v>
      </c>
      <c r="K79" s="29">
        <v>69459.36</v>
      </c>
      <c r="L79" s="37">
        <v>233773.69</v>
      </c>
      <c r="M79" s="39">
        <f t="shared" si="1"/>
        <v>238840.54</v>
      </c>
    </row>
    <row r="80" spans="1:13" ht="12.75">
      <c r="A80" s="11">
        <v>69</v>
      </c>
      <c r="B80" s="27" t="s">
        <v>146</v>
      </c>
      <c r="C80" s="32">
        <v>0.118282756362623</v>
      </c>
      <c r="D80" s="29">
        <v>22270.16</v>
      </c>
      <c r="E80" s="29">
        <v>3840.38</v>
      </c>
      <c r="F80" s="29">
        <v>18429.78</v>
      </c>
      <c r="G80" s="29">
        <v>3683.1</v>
      </c>
      <c r="H80" s="29">
        <v>736.62</v>
      </c>
      <c r="I80" s="29">
        <v>2946.48</v>
      </c>
      <c r="J80" s="29">
        <v>348944.6125</v>
      </c>
      <c r="K80" s="29">
        <v>82195.26</v>
      </c>
      <c r="L80" s="37">
        <v>279155.69</v>
      </c>
      <c r="M80" s="39">
        <f t="shared" si="1"/>
        <v>300531.95</v>
      </c>
    </row>
    <row r="81" spans="1:13" ht="12.75">
      <c r="A81" s="12">
        <v>70</v>
      </c>
      <c r="B81" s="27" t="s">
        <v>147</v>
      </c>
      <c r="C81" s="32">
        <v>0.493605117910889</v>
      </c>
      <c r="D81" s="29">
        <v>28105.63</v>
      </c>
      <c r="E81" s="29">
        <v>5740.17</v>
      </c>
      <c r="F81" s="29">
        <v>22365.46</v>
      </c>
      <c r="G81" s="29">
        <v>15319.55</v>
      </c>
      <c r="H81" s="29">
        <v>3063.91</v>
      </c>
      <c r="I81" s="29">
        <v>12255.64</v>
      </c>
      <c r="J81" s="29">
        <v>1451408.2875</v>
      </c>
      <c r="K81" s="29">
        <v>342937.45</v>
      </c>
      <c r="L81" s="37">
        <v>1161126.63</v>
      </c>
      <c r="M81" s="39">
        <f t="shared" si="1"/>
        <v>1195747.73</v>
      </c>
    </row>
    <row r="82" spans="1:13" ht="12.75">
      <c r="A82" s="11">
        <v>71</v>
      </c>
      <c r="B82" s="27" t="s">
        <v>32</v>
      </c>
      <c r="C82" s="32">
        <v>1.31480933081588</v>
      </c>
      <c r="D82" s="29">
        <v>240561.62</v>
      </c>
      <c r="E82" s="29">
        <v>39551.72</v>
      </c>
      <c r="F82" s="29">
        <v>201009.9</v>
      </c>
      <c r="G82" s="29">
        <v>40875.95</v>
      </c>
      <c r="H82" s="29">
        <v>8175.19</v>
      </c>
      <c r="I82" s="29">
        <v>32700.76</v>
      </c>
      <c r="J82" s="29">
        <v>3872680.2375</v>
      </c>
      <c r="K82" s="29">
        <v>913575.66</v>
      </c>
      <c r="L82" s="37">
        <v>3098144.19</v>
      </c>
      <c r="M82" s="39">
        <f t="shared" si="1"/>
        <v>3331854.85</v>
      </c>
    </row>
    <row r="83" spans="1:13" ht="12.75">
      <c r="A83" s="12">
        <v>72</v>
      </c>
      <c r="B83" s="27" t="s">
        <v>148</v>
      </c>
      <c r="C83" s="32">
        <v>0.0970692041249447</v>
      </c>
      <c r="D83" s="29">
        <v>8966.24</v>
      </c>
      <c r="E83" s="29">
        <v>1431.48</v>
      </c>
      <c r="F83" s="29">
        <v>7534.76</v>
      </c>
      <c r="G83" s="29">
        <v>2997.325</v>
      </c>
      <c r="H83" s="29">
        <v>599.465</v>
      </c>
      <c r="I83" s="29">
        <v>2397.86</v>
      </c>
      <c r="J83" s="29">
        <v>283972.8</v>
      </c>
      <c r="K83" s="29">
        <v>67418.22</v>
      </c>
      <c r="L83" s="37">
        <v>227178.24</v>
      </c>
      <c r="M83" s="39">
        <f t="shared" si="1"/>
        <v>237110.86</v>
      </c>
    </row>
    <row r="84" spans="1:13" ht="12.75">
      <c r="A84" s="11">
        <v>73</v>
      </c>
      <c r="B84" s="27" t="s">
        <v>149</v>
      </c>
      <c r="C84" s="32">
        <v>0.432828154790473</v>
      </c>
      <c r="D84" s="29">
        <v>60830.98</v>
      </c>
      <c r="E84" s="29">
        <v>12305.1</v>
      </c>
      <c r="F84" s="29">
        <v>48525.88</v>
      </c>
      <c r="G84" s="29">
        <v>13375.9125</v>
      </c>
      <c r="H84" s="29">
        <v>2675.1825</v>
      </c>
      <c r="I84" s="29">
        <v>10700.73</v>
      </c>
      <c r="J84" s="29">
        <v>1267264.475</v>
      </c>
      <c r="K84" s="29">
        <v>300631.1</v>
      </c>
      <c r="L84" s="37">
        <v>1013811.58</v>
      </c>
      <c r="M84" s="39">
        <f t="shared" si="1"/>
        <v>1073038.19</v>
      </c>
    </row>
    <row r="85" spans="1:13" ht="12.75">
      <c r="A85" s="12">
        <v>74</v>
      </c>
      <c r="B85" s="27" t="s">
        <v>150</v>
      </c>
      <c r="C85" s="32">
        <v>0.0753845562778092</v>
      </c>
      <c r="D85" s="29">
        <v>15667.24</v>
      </c>
      <c r="E85" s="29">
        <v>3207.67</v>
      </c>
      <c r="F85" s="29">
        <v>12459.57</v>
      </c>
      <c r="G85" s="29">
        <v>2336.5125</v>
      </c>
      <c r="H85" s="29">
        <v>467.3025</v>
      </c>
      <c r="I85" s="29">
        <v>1869.21</v>
      </c>
      <c r="J85" s="29">
        <v>221366.025</v>
      </c>
      <c r="K85" s="29">
        <v>52369.86</v>
      </c>
      <c r="L85" s="37">
        <v>177092.82</v>
      </c>
      <c r="M85" s="39">
        <f t="shared" si="1"/>
        <v>191421.6</v>
      </c>
    </row>
    <row r="86" spans="1:13" ht="12.75">
      <c r="A86" s="11">
        <v>75</v>
      </c>
      <c r="B86" s="27" t="s">
        <v>33</v>
      </c>
      <c r="C86" s="32">
        <v>0.102029003057571</v>
      </c>
      <c r="D86" s="29">
        <v>15409.67</v>
      </c>
      <c r="E86" s="29">
        <v>2406.4</v>
      </c>
      <c r="F86" s="29">
        <v>13003.27</v>
      </c>
      <c r="G86" s="29">
        <v>3131.15</v>
      </c>
      <c r="H86" s="29">
        <v>626.23</v>
      </c>
      <c r="I86" s="29">
        <v>2504.92</v>
      </c>
      <c r="J86" s="29">
        <v>296652.1</v>
      </c>
      <c r="K86" s="29">
        <v>70835.75</v>
      </c>
      <c r="L86" s="37">
        <v>237321.68</v>
      </c>
      <c r="M86" s="39">
        <f t="shared" si="1"/>
        <v>252829.87</v>
      </c>
    </row>
    <row r="87" spans="1:13" ht="12.75">
      <c r="A87" s="12">
        <v>76</v>
      </c>
      <c r="B87" s="27" t="s">
        <v>151</v>
      </c>
      <c r="C87" s="32">
        <v>0.0613247141889863</v>
      </c>
      <c r="D87" s="29">
        <v>8444.43</v>
      </c>
      <c r="E87" s="29">
        <v>1767.45</v>
      </c>
      <c r="F87" s="29">
        <v>6676.98</v>
      </c>
      <c r="G87" s="29">
        <v>1886.6875</v>
      </c>
      <c r="H87" s="29">
        <v>377.3375</v>
      </c>
      <c r="I87" s="29">
        <v>1509.35</v>
      </c>
      <c r="J87" s="29">
        <v>178749.3375</v>
      </c>
      <c r="K87" s="29">
        <v>42582.51</v>
      </c>
      <c r="L87" s="37">
        <v>142999.47</v>
      </c>
      <c r="M87" s="39">
        <f t="shared" si="1"/>
        <v>151185.8</v>
      </c>
    </row>
    <row r="88" spans="1:13" ht="12.75">
      <c r="A88" s="11">
        <v>77</v>
      </c>
      <c r="B88" s="27" t="s">
        <v>152</v>
      </c>
      <c r="C88" s="32">
        <v>0.0548379946555197</v>
      </c>
      <c r="D88" s="29">
        <v>9020.75</v>
      </c>
      <c r="E88" s="29">
        <v>1759.5</v>
      </c>
      <c r="F88" s="29">
        <v>7261.25</v>
      </c>
      <c r="G88" s="29">
        <v>1706.8</v>
      </c>
      <c r="H88" s="29">
        <v>341.36</v>
      </c>
      <c r="I88" s="29">
        <v>1365.44</v>
      </c>
      <c r="J88" s="29">
        <v>161705.5625</v>
      </c>
      <c r="K88" s="29">
        <v>38106.1</v>
      </c>
      <c r="L88" s="37">
        <v>129364.45</v>
      </c>
      <c r="M88" s="39">
        <f t="shared" si="1"/>
        <v>137991.13999999998</v>
      </c>
    </row>
    <row r="89" spans="1:13" ht="12.75">
      <c r="A89" s="12">
        <v>78</v>
      </c>
      <c r="B89" s="27" t="s">
        <v>153</v>
      </c>
      <c r="C89" s="32">
        <v>0.274088888413276</v>
      </c>
      <c r="D89" s="29">
        <v>5658.38</v>
      </c>
      <c r="E89" s="29">
        <v>939.2</v>
      </c>
      <c r="F89" s="29">
        <v>4719.18</v>
      </c>
      <c r="G89" s="29">
        <v>8487.0125</v>
      </c>
      <c r="H89" s="29">
        <v>1697.4025</v>
      </c>
      <c r="I89" s="29">
        <v>6789.61</v>
      </c>
      <c r="J89" s="29">
        <v>804078.4875</v>
      </c>
      <c r="K89" s="29">
        <v>190398.5</v>
      </c>
      <c r="L89" s="37">
        <v>643262.79</v>
      </c>
      <c r="M89" s="39">
        <f t="shared" si="1"/>
        <v>654771.5800000001</v>
      </c>
    </row>
    <row r="90" spans="1:13" ht="12.75">
      <c r="A90" s="11">
        <v>79</v>
      </c>
      <c r="B90" s="27" t="s">
        <v>34</v>
      </c>
      <c r="C90" s="32">
        <v>0.0778291372329239</v>
      </c>
      <c r="D90" s="29">
        <v>5743.17</v>
      </c>
      <c r="E90" s="29">
        <v>1158.2</v>
      </c>
      <c r="F90" s="29">
        <v>4584.97</v>
      </c>
      <c r="G90" s="29">
        <v>2408.2</v>
      </c>
      <c r="H90" s="29">
        <v>481.64</v>
      </c>
      <c r="I90" s="29">
        <v>1926.56</v>
      </c>
      <c r="J90" s="29">
        <v>228158.45</v>
      </c>
      <c r="K90" s="29">
        <v>54062.34</v>
      </c>
      <c r="L90" s="37">
        <v>182526.76</v>
      </c>
      <c r="M90" s="39">
        <f t="shared" si="1"/>
        <v>189038.29</v>
      </c>
    </row>
    <row r="91" spans="1:13" ht="12.75">
      <c r="A91" s="12">
        <v>80</v>
      </c>
      <c r="B91" s="27" t="s">
        <v>154</v>
      </c>
      <c r="C91" s="32">
        <v>0.063037191875151</v>
      </c>
      <c r="D91" s="29">
        <v>3678.96</v>
      </c>
      <c r="E91" s="29">
        <v>767.59</v>
      </c>
      <c r="F91" s="29">
        <v>2911.37</v>
      </c>
      <c r="G91" s="29">
        <v>1927.725</v>
      </c>
      <c r="H91" s="29">
        <v>385.545</v>
      </c>
      <c r="I91" s="29">
        <v>1542.18</v>
      </c>
      <c r="J91" s="29">
        <v>182637.1125</v>
      </c>
      <c r="K91" s="29">
        <v>43755.2</v>
      </c>
      <c r="L91" s="37">
        <v>146109.69</v>
      </c>
      <c r="M91" s="39">
        <f t="shared" si="1"/>
        <v>150563.24</v>
      </c>
    </row>
    <row r="92" spans="1:13" ht="12.75">
      <c r="A92" s="11">
        <v>81</v>
      </c>
      <c r="B92" s="27" t="s">
        <v>155</v>
      </c>
      <c r="C92" s="32">
        <v>0.169771312048875</v>
      </c>
      <c r="D92" s="29">
        <v>19665.41</v>
      </c>
      <c r="E92" s="29">
        <v>3743.49</v>
      </c>
      <c r="F92" s="29">
        <v>15921.92</v>
      </c>
      <c r="G92" s="29">
        <v>5288.8125</v>
      </c>
      <c r="H92" s="29">
        <v>1057.7625</v>
      </c>
      <c r="I92" s="29">
        <v>4231.05</v>
      </c>
      <c r="J92" s="29">
        <v>501074</v>
      </c>
      <c r="K92" s="29">
        <v>117978.32</v>
      </c>
      <c r="L92" s="37">
        <v>400859.2</v>
      </c>
      <c r="M92" s="39">
        <f t="shared" si="1"/>
        <v>421012.17000000004</v>
      </c>
    </row>
    <row r="93" spans="1:13" ht="12.75">
      <c r="A93" s="12">
        <v>82</v>
      </c>
      <c r="B93" s="27" t="s">
        <v>35</v>
      </c>
      <c r="C93" s="32">
        <v>0.205784136576934</v>
      </c>
      <c r="D93" s="29">
        <v>11541.78</v>
      </c>
      <c r="E93" s="29">
        <v>2097.58</v>
      </c>
      <c r="F93" s="29">
        <v>9444.2</v>
      </c>
      <c r="G93" s="29">
        <v>6573.525</v>
      </c>
      <c r="H93" s="29">
        <v>1314.705</v>
      </c>
      <c r="I93" s="29">
        <v>5258.82</v>
      </c>
      <c r="J93" s="29">
        <v>622790.0375</v>
      </c>
      <c r="K93" s="29">
        <v>143234.31</v>
      </c>
      <c r="L93" s="37">
        <v>498232.03</v>
      </c>
      <c r="M93" s="39">
        <f t="shared" si="1"/>
        <v>512935.05000000005</v>
      </c>
    </row>
    <row r="94" spans="1:13" ht="12.75">
      <c r="A94" s="11">
        <v>83</v>
      </c>
      <c r="B94" s="27" t="s">
        <v>156</v>
      </c>
      <c r="C94" s="32">
        <v>0.510766242003641</v>
      </c>
      <c r="D94" s="29">
        <v>49348.04</v>
      </c>
      <c r="E94" s="29">
        <v>7891.4</v>
      </c>
      <c r="F94" s="29">
        <v>41456.64</v>
      </c>
      <c r="G94" s="29">
        <v>15945.675</v>
      </c>
      <c r="H94" s="29">
        <v>3189.135</v>
      </c>
      <c r="I94" s="29">
        <v>12756.54</v>
      </c>
      <c r="J94" s="29">
        <v>1510729.075</v>
      </c>
      <c r="K94" s="29">
        <v>354992.32</v>
      </c>
      <c r="L94" s="37">
        <v>1208583.26</v>
      </c>
      <c r="M94" s="39">
        <f t="shared" si="1"/>
        <v>1262796.44</v>
      </c>
    </row>
    <row r="95" spans="1:13" ht="12.75">
      <c r="A95" s="12">
        <v>84</v>
      </c>
      <c r="B95" s="27" t="s">
        <v>36</v>
      </c>
      <c r="C95" s="32">
        <v>0.0551007119344842</v>
      </c>
      <c r="D95" s="29">
        <v>9740.45</v>
      </c>
      <c r="E95" s="29">
        <v>1389.11</v>
      </c>
      <c r="F95" s="29">
        <v>8351.34</v>
      </c>
      <c r="G95" s="29">
        <v>1710.1875</v>
      </c>
      <c r="H95" s="29">
        <v>342.0375</v>
      </c>
      <c r="I95" s="29">
        <v>1368.15</v>
      </c>
      <c r="J95" s="29">
        <v>162026.7375</v>
      </c>
      <c r="K95" s="29">
        <v>38281.82</v>
      </c>
      <c r="L95" s="37">
        <v>129621.39</v>
      </c>
      <c r="M95" s="39">
        <f t="shared" si="1"/>
        <v>139340.88</v>
      </c>
    </row>
    <row r="96" spans="1:13" ht="12.75">
      <c r="A96" s="11">
        <v>85</v>
      </c>
      <c r="B96" s="27" t="s">
        <v>37</v>
      </c>
      <c r="C96" s="32">
        <v>0.13640456793843</v>
      </c>
      <c r="D96" s="29">
        <v>11745.08</v>
      </c>
      <c r="E96" s="29">
        <v>2213.64</v>
      </c>
      <c r="F96" s="29">
        <v>9531.44</v>
      </c>
      <c r="G96" s="29">
        <v>4214.625</v>
      </c>
      <c r="H96" s="29">
        <v>842.925</v>
      </c>
      <c r="I96" s="29">
        <v>3371.7</v>
      </c>
      <c r="J96" s="29">
        <v>399302.9</v>
      </c>
      <c r="K96" s="29">
        <v>94741.86</v>
      </c>
      <c r="L96" s="37">
        <v>319442.32</v>
      </c>
      <c r="M96" s="39">
        <f t="shared" si="1"/>
        <v>332345.46</v>
      </c>
    </row>
    <row r="97" spans="1:13" ht="12.75">
      <c r="A97" s="12">
        <v>86</v>
      </c>
      <c r="B97" s="27" t="s">
        <v>38</v>
      </c>
      <c r="C97" s="32">
        <v>0.0989829804369889</v>
      </c>
      <c r="D97" s="29">
        <v>11332.96</v>
      </c>
      <c r="E97" s="29">
        <v>2071.02</v>
      </c>
      <c r="F97" s="29">
        <v>9261.94</v>
      </c>
      <c r="G97" s="29">
        <v>3066.3875</v>
      </c>
      <c r="H97" s="29">
        <v>613.2775</v>
      </c>
      <c r="I97" s="29">
        <v>2453.11</v>
      </c>
      <c r="J97" s="29">
        <v>290516.7875</v>
      </c>
      <c r="K97" s="29">
        <v>68761.52</v>
      </c>
      <c r="L97" s="37">
        <v>232413.43</v>
      </c>
      <c r="M97" s="39">
        <f t="shared" si="1"/>
        <v>244128.47999999998</v>
      </c>
    </row>
    <row r="98" spans="1:13" ht="12.75">
      <c r="A98" s="11">
        <v>87</v>
      </c>
      <c r="B98" s="27" t="s">
        <v>157</v>
      </c>
      <c r="C98" s="32">
        <v>0.128792085137015</v>
      </c>
      <c r="D98" s="29">
        <v>33331.58</v>
      </c>
      <c r="E98" s="29">
        <v>6107.21</v>
      </c>
      <c r="F98" s="29">
        <v>27224.37</v>
      </c>
      <c r="G98" s="29">
        <v>4000.225</v>
      </c>
      <c r="H98" s="29">
        <v>800.045</v>
      </c>
      <c r="I98" s="29">
        <v>3200.18</v>
      </c>
      <c r="J98" s="29">
        <v>378990.5125</v>
      </c>
      <c r="K98" s="29">
        <v>89483.9</v>
      </c>
      <c r="L98" s="37">
        <v>303192.41</v>
      </c>
      <c r="M98" s="39">
        <f t="shared" si="1"/>
        <v>333616.95999999996</v>
      </c>
    </row>
    <row r="99" spans="1:13" ht="12.75">
      <c r="A99" s="12">
        <v>88</v>
      </c>
      <c r="B99" s="27" t="s">
        <v>158</v>
      </c>
      <c r="C99" s="32">
        <v>0.0959635308853598</v>
      </c>
      <c r="D99" s="29">
        <v>6381.5</v>
      </c>
      <c r="E99" s="29">
        <v>965.88</v>
      </c>
      <c r="F99" s="29">
        <v>5415.62</v>
      </c>
      <c r="G99" s="29">
        <v>2940.05</v>
      </c>
      <c r="H99" s="29">
        <v>588.01</v>
      </c>
      <c r="I99" s="29">
        <v>2352.04</v>
      </c>
      <c r="J99" s="29">
        <v>278546.6875</v>
      </c>
      <c r="K99" s="29">
        <v>66617.81</v>
      </c>
      <c r="L99" s="37">
        <v>222837.35</v>
      </c>
      <c r="M99" s="39">
        <f t="shared" si="1"/>
        <v>230605.01</v>
      </c>
    </row>
    <row r="100" spans="1:13" ht="12.75">
      <c r="A100" s="11">
        <v>89</v>
      </c>
      <c r="B100" s="27" t="s">
        <v>39</v>
      </c>
      <c r="C100" s="32">
        <v>1.02874329364748</v>
      </c>
      <c r="D100" s="29">
        <v>555864.75</v>
      </c>
      <c r="E100" s="29">
        <v>99172.09</v>
      </c>
      <c r="F100" s="29">
        <v>456692.66</v>
      </c>
      <c r="G100" s="29">
        <v>32147.625</v>
      </c>
      <c r="H100" s="29">
        <v>6429.525</v>
      </c>
      <c r="I100" s="29">
        <v>25718.1</v>
      </c>
      <c r="J100" s="29">
        <v>3045738.2125</v>
      </c>
      <c r="K100" s="29">
        <v>715040.05</v>
      </c>
      <c r="L100" s="37">
        <v>2436590.57</v>
      </c>
      <c r="M100" s="39">
        <f t="shared" si="1"/>
        <v>2919001.3299999996</v>
      </c>
    </row>
    <row r="101" spans="1:13" ht="12.75">
      <c r="A101" s="12">
        <v>90</v>
      </c>
      <c r="B101" s="27" t="s">
        <v>40</v>
      </c>
      <c r="C101" s="32">
        <v>0.0780295989181392</v>
      </c>
      <c r="D101" s="29">
        <v>12767.06</v>
      </c>
      <c r="E101" s="29">
        <v>1917.38</v>
      </c>
      <c r="F101" s="29">
        <v>10849.68</v>
      </c>
      <c r="G101" s="29">
        <v>2421.475</v>
      </c>
      <c r="H101" s="29">
        <v>484.295</v>
      </c>
      <c r="I101" s="29">
        <v>1937.18</v>
      </c>
      <c r="J101" s="29">
        <v>229415.775</v>
      </c>
      <c r="K101" s="29">
        <v>54211.58</v>
      </c>
      <c r="L101" s="37">
        <v>183532.62</v>
      </c>
      <c r="M101" s="39">
        <f t="shared" si="1"/>
        <v>196319.47999999998</v>
      </c>
    </row>
    <row r="102" spans="1:13" ht="12.75">
      <c r="A102" s="11">
        <v>91</v>
      </c>
      <c r="B102" s="27" t="s">
        <v>159</v>
      </c>
      <c r="C102" s="32">
        <v>0.0928910356667723</v>
      </c>
      <c r="D102" s="29">
        <v>5780.02</v>
      </c>
      <c r="E102" s="29">
        <v>1218.46</v>
      </c>
      <c r="F102" s="29">
        <v>4561.56</v>
      </c>
      <c r="G102" s="29">
        <v>2899.5375</v>
      </c>
      <c r="H102" s="29">
        <v>579.9075</v>
      </c>
      <c r="I102" s="29">
        <v>2319.63</v>
      </c>
      <c r="J102" s="29">
        <v>274708.775</v>
      </c>
      <c r="K102" s="29">
        <v>64560.43</v>
      </c>
      <c r="L102" s="37">
        <v>219767.02</v>
      </c>
      <c r="M102" s="39">
        <f t="shared" si="1"/>
        <v>226648.21</v>
      </c>
    </row>
    <row r="103" spans="1:13" ht="12.75">
      <c r="A103" s="12">
        <v>92</v>
      </c>
      <c r="B103" s="27" t="s">
        <v>160</v>
      </c>
      <c r="C103" s="32">
        <v>0.182501500925184</v>
      </c>
      <c r="D103" s="29">
        <v>53684.93</v>
      </c>
      <c r="E103" s="29">
        <v>9947.3</v>
      </c>
      <c r="F103" s="29">
        <v>43737.63</v>
      </c>
      <c r="G103" s="29">
        <v>5613.375</v>
      </c>
      <c r="H103" s="29">
        <v>1122.675</v>
      </c>
      <c r="I103" s="29">
        <v>4490.7</v>
      </c>
      <c r="J103" s="29">
        <v>531823.9</v>
      </c>
      <c r="K103" s="29">
        <v>126723.19</v>
      </c>
      <c r="L103" s="37">
        <v>425459.12</v>
      </c>
      <c r="M103" s="39">
        <f t="shared" si="1"/>
        <v>473687.45</v>
      </c>
    </row>
    <row r="104" spans="1:13" ht="12.75">
      <c r="A104" s="11">
        <v>93</v>
      </c>
      <c r="B104" s="27" t="s">
        <v>41</v>
      </c>
      <c r="C104" s="32">
        <v>0.118253075950258</v>
      </c>
      <c r="D104" s="29">
        <v>16386.14</v>
      </c>
      <c r="E104" s="29">
        <v>2696.23</v>
      </c>
      <c r="F104" s="29">
        <v>13689.91</v>
      </c>
      <c r="G104" s="29">
        <v>3647.5375</v>
      </c>
      <c r="H104" s="29">
        <v>729.5075</v>
      </c>
      <c r="I104" s="29">
        <v>2918.03</v>
      </c>
      <c r="J104" s="29">
        <v>345576.025</v>
      </c>
      <c r="K104" s="29">
        <v>82125.65</v>
      </c>
      <c r="L104" s="37">
        <v>276460.82</v>
      </c>
      <c r="M104" s="39">
        <f t="shared" si="1"/>
        <v>293068.76</v>
      </c>
    </row>
    <row r="105" spans="1:13" ht="12.75">
      <c r="A105" s="12">
        <v>94</v>
      </c>
      <c r="B105" s="27" t="s">
        <v>161</v>
      </c>
      <c r="C105" s="32">
        <v>0.835225595253706</v>
      </c>
      <c r="D105" s="29">
        <v>312750.35</v>
      </c>
      <c r="E105" s="29">
        <v>58335.61</v>
      </c>
      <c r="F105" s="29">
        <v>254414.74</v>
      </c>
      <c r="G105" s="29">
        <v>25706.775</v>
      </c>
      <c r="H105" s="29">
        <v>5141.355</v>
      </c>
      <c r="I105" s="29">
        <v>20565.42</v>
      </c>
      <c r="J105" s="29">
        <v>2435517.575</v>
      </c>
      <c r="K105" s="29">
        <v>579977.89</v>
      </c>
      <c r="L105" s="37">
        <v>1948414.06</v>
      </c>
      <c r="M105" s="39">
        <f t="shared" si="1"/>
        <v>2223394.22</v>
      </c>
    </row>
    <row r="106" spans="1:13" ht="12.75">
      <c r="A106" s="11">
        <v>95</v>
      </c>
      <c r="B106" s="27" t="s">
        <v>162</v>
      </c>
      <c r="C106" s="32">
        <v>15.5950052770602</v>
      </c>
      <c r="D106" s="29">
        <v>13059047.26</v>
      </c>
      <c r="E106" s="29">
        <v>2364035.07</v>
      </c>
      <c r="F106" s="29">
        <v>10695012.19</v>
      </c>
      <c r="G106" s="29">
        <v>481214.2375</v>
      </c>
      <c r="H106" s="29">
        <v>96242.8475</v>
      </c>
      <c r="I106" s="29">
        <v>384971.39</v>
      </c>
      <c r="J106" s="29">
        <v>45591330.725</v>
      </c>
      <c r="K106" s="29">
        <v>10830855.17</v>
      </c>
      <c r="L106" s="37">
        <v>36473064.58</v>
      </c>
      <c r="M106" s="39">
        <f t="shared" si="1"/>
        <v>47553048.16</v>
      </c>
    </row>
    <row r="107" spans="1:13" ht="12.75">
      <c r="A107" s="12">
        <v>96</v>
      </c>
      <c r="B107" s="27" t="s">
        <v>42</v>
      </c>
      <c r="C107" s="32">
        <v>0.357816717939867</v>
      </c>
      <c r="D107" s="29">
        <v>135604.57</v>
      </c>
      <c r="E107" s="29">
        <v>25520.62</v>
      </c>
      <c r="F107" s="29">
        <v>110083.95</v>
      </c>
      <c r="G107" s="29">
        <v>11277.5875</v>
      </c>
      <c r="H107" s="29">
        <v>2255.5175</v>
      </c>
      <c r="I107" s="29">
        <v>9022.07</v>
      </c>
      <c r="J107" s="29">
        <v>1068464.225</v>
      </c>
      <c r="K107" s="29">
        <v>248840.16</v>
      </c>
      <c r="L107" s="37">
        <v>854771.38</v>
      </c>
      <c r="M107" s="39">
        <f t="shared" si="1"/>
        <v>973877.4</v>
      </c>
    </row>
    <row r="108" spans="1:13" ht="12.75">
      <c r="A108" s="11">
        <v>97</v>
      </c>
      <c r="B108" s="27" t="s">
        <v>163</v>
      </c>
      <c r="C108" s="32">
        <v>0.261269997743984</v>
      </c>
      <c r="D108" s="29">
        <v>70785.64</v>
      </c>
      <c r="E108" s="29">
        <v>11632.07</v>
      </c>
      <c r="F108" s="29">
        <v>59153.57</v>
      </c>
      <c r="G108" s="29">
        <v>7819.35</v>
      </c>
      <c r="H108" s="29">
        <v>1563.87</v>
      </c>
      <c r="I108" s="29">
        <v>6255.48</v>
      </c>
      <c r="J108" s="29">
        <v>740823.2125</v>
      </c>
      <c r="K108" s="29">
        <v>181111.63</v>
      </c>
      <c r="L108" s="37">
        <v>592658.57</v>
      </c>
      <c r="M108" s="39">
        <f t="shared" si="1"/>
        <v>658067.62</v>
      </c>
    </row>
    <row r="109" spans="1:13" ht="12.75">
      <c r="A109" s="12">
        <v>98</v>
      </c>
      <c r="B109" s="27" t="s">
        <v>43</v>
      </c>
      <c r="C109" s="32">
        <v>1.06440723201687</v>
      </c>
      <c r="D109" s="29">
        <v>192723.73</v>
      </c>
      <c r="E109" s="29">
        <v>37379.55</v>
      </c>
      <c r="F109" s="29">
        <v>155344.18</v>
      </c>
      <c r="G109" s="29">
        <v>33159.4625</v>
      </c>
      <c r="H109" s="29">
        <v>6631.8925</v>
      </c>
      <c r="I109" s="29">
        <v>26527.57</v>
      </c>
      <c r="J109" s="29">
        <v>3141602.2125</v>
      </c>
      <c r="K109" s="29">
        <v>739683.86</v>
      </c>
      <c r="L109" s="37">
        <v>2513281.77</v>
      </c>
      <c r="M109" s="39">
        <f t="shared" si="1"/>
        <v>2695153.52</v>
      </c>
    </row>
    <row r="110" spans="1:13" ht="12.75">
      <c r="A110" s="11">
        <v>99</v>
      </c>
      <c r="B110" s="27" t="s">
        <v>164</v>
      </c>
      <c r="C110" s="32">
        <v>0.201454782044314</v>
      </c>
      <c r="D110" s="29">
        <v>20108.86</v>
      </c>
      <c r="E110" s="29">
        <v>3653.25</v>
      </c>
      <c r="F110" s="29">
        <v>16455.61</v>
      </c>
      <c r="G110" s="29">
        <v>6077.1</v>
      </c>
      <c r="H110" s="29">
        <v>1215.42</v>
      </c>
      <c r="I110" s="29">
        <v>4861.68</v>
      </c>
      <c r="J110" s="29">
        <v>575758.175</v>
      </c>
      <c r="K110" s="29">
        <v>139715.46</v>
      </c>
      <c r="L110" s="37">
        <v>460606.54</v>
      </c>
      <c r="M110" s="39">
        <f t="shared" si="1"/>
        <v>481923.82999999996</v>
      </c>
    </row>
    <row r="111" spans="1:13" ht="12.75">
      <c r="A111" s="12">
        <v>100</v>
      </c>
      <c r="B111" s="27" t="s">
        <v>165</v>
      </c>
      <c r="C111" s="32">
        <v>0.11411785712022</v>
      </c>
      <c r="D111" s="29">
        <v>54052.78</v>
      </c>
      <c r="E111" s="29">
        <v>10662.26</v>
      </c>
      <c r="F111" s="29">
        <v>43390.52</v>
      </c>
      <c r="G111" s="29">
        <v>3539.325</v>
      </c>
      <c r="H111" s="29">
        <v>707.865</v>
      </c>
      <c r="I111" s="29">
        <v>2831.46</v>
      </c>
      <c r="J111" s="29">
        <v>335323.2</v>
      </c>
      <c r="K111" s="29">
        <v>79281.26</v>
      </c>
      <c r="L111" s="37">
        <v>268258.56</v>
      </c>
      <c r="M111" s="39">
        <f t="shared" si="1"/>
        <v>314480.54</v>
      </c>
    </row>
    <row r="112" spans="1:13" ht="12.75">
      <c r="A112" s="11">
        <v>101</v>
      </c>
      <c r="B112" s="27" t="s">
        <v>44</v>
      </c>
      <c r="C112" s="32">
        <v>0.0601527811155692</v>
      </c>
      <c r="D112" s="29">
        <v>7039.8</v>
      </c>
      <c r="E112" s="29">
        <v>1358.71</v>
      </c>
      <c r="F112" s="29">
        <v>5681.09</v>
      </c>
      <c r="G112" s="29">
        <v>1859.6</v>
      </c>
      <c r="H112" s="29">
        <v>371.92</v>
      </c>
      <c r="I112" s="29">
        <v>1487.68</v>
      </c>
      <c r="J112" s="29">
        <v>176182.65</v>
      </c>
      <c r="K112" s="29">
        <v>41781.49</v>
      </c>
      <c r="L112" s="37">
        <v>140946.12</v>
      </c>
      <c r="M112" s="39">
        <f t="shared" si="1"/>
        <v>148114.88999999998</v>
      </c>
    </row>
    <row r="113" spans="1:13" ht="12.75">
      <c r="A113" s="12">
        <v>102</v>
      </c>
      <c r="B113" s="27" t="s">
        <v>166</v>
      </c>
      <c r="C113" s="32">
        <v>0.0996945135175035</v>
      </c>
      <c r="D113" s="29">
        <v>7136.1</v>
      </c>
      <c r="E113" s="29">
        <v>1479.65</v>
      </c>
      <c r="F113" s="29">
        <v>5656.45</v>
      </c>
      <c r="G113" s="29">
        <v>3083.325</v>
      </c>
      <c r="H113" s="29">
        <v>616.665</v>
      </c>
      <c r="I113" s="29">
        <v>2466.66</v>
      </c>
      <c r="J113" s="29">
        <v>292121.45</v>
      </c>
      <c r="K113" s="29">
        <v>69248.56</v>
      </c>
      <c r="L113" s="37">
        <v>233697.16</v>
      </c>
      <c r="M113" s="39">
        <f t="shared" si="1"/>
        <v>241820.27</v>
      </c>
    </row>
    <row r="114" spans="1:13" ht="12.75">
      <c r="A114" s="11">
        <v>103</v>
      </c>
      <c r="B114" s="27" t="s">
        <v>45</v>
      </c>
      <c r="C114" s="32">
        <v>0.0900325897493467</v>
      </c>
      <c r="D114" s="29">
        <v>3893.05</v>
      </c>
      <c r="E114" s="29">
        <v>602.92</v>
      </c>
      <c r="F114" s="29">
        <v>3290.13</v>
      </c>
      <c r="G114" s="29">
        <v>2860.4</v>
      </c>
      <c r="H114" s="29">
        <v>572.08</v>
      </c>
      <c r="I114" s="29">
        <v>2288.32</v>
      </c>
      <c r="J114" s="29">
        <v>271000.1875</v>
      </c>
      <c r="K114" s="29">
        <v>62644.41</v>
      </c>
      <c r="L114" s="37">
        <v>216800.15</v>
      </c>
      <c r="M114" s="39">
        <f t="shared" si="1"/>
        <v>222378.6</v>
      </c>
    </row>
    <row r="115" spans="1:13" ht="12.75">
      <c r="A115" s="12">
        <v>104</v>
      </c>
      <c r="B115" s="27" t="s">
        <v>167</v>
      </c>
      <c r="C115" s="32">
        <v>0.0656234977127998</v>
      </c>
      <c r="D115" s="29">
        <v>10795.82</v>
      </c>
      <c r="E115" s="29">
        <v>1477.42</v>
      </c>
      <c r="F115" s="29">
        <v>9318.4</v>
      </c>
      <c r="G115" s="29">
        <v>2018.825</v>
      </c>
      <c r="H115" s="29">
        <v>403.765</v>
      </c>
      <c r="I115" s="29">
        <v>1615.06</v>
      </c>
      <c r="J115" s="29">
        <v>191268.4375</v>
      </c>
      <c r="K115" s="29">
        <v>45567.34</v>
      </c>
      <c r="L115" s="37">
        <v>153014.75</v>
      </c>
      <c r="M115" s="39">
        <f t="shared" si="1"/>
        <v>163948.21</v>
      </c>
    </row>
    <row r="116" spans="1:13" ht="12.75">
      <c r="A116" s="11">
        <v>105</v>
      </c>
      <c r="B116" s="27" t="s">
        <v>168</v>
      </c>
      <c r="C116" s="32">
        <v>0.362413868420511</v>
      </c>
      <c r="D116" s="29">
        <v>101663.85</v>
      </c>
      <c r="E116" s="29">
        <v>19048.83</v>
      </c>
      <c r="F116" s="29">
        <v>82615.02</v>
      </c>
      <c r="G116" s="29">
        <v>11399.175</v>
      </c>
      <c r="H116" s="29">
        <v>2279.835</v>
      </c>
      <c r="I116" s="29">
        <v>9119.34</v>
      </c>
      <c r="J116" s="29">
        <v>1079983.025</v>
      </c>
      <c r="K116" s="29">
        <v>252004.4</v>
      </c>
      <c r="L116" s="37">
        <v>863986.42</v>
      </c>
      <c r="M116" s="39">
        <f t="shared" si="1"/>
        <v>955720.78</v>
      </c>
    </row>
    <row r="117" spans="1:13" ht="12.75">
      <c r="A117" s="12">
        <v>106</v>
      </c>
      <c r="B117" s="27" t="s">
        <v>46</v>
      </c>
      <c r="C117" s="32">
        <v>0.061543276089183</v>
      </c>
      <c r="D117" s="29">
        <v>10775.31</v>
      </c>
      <c r="E117" s="29">
        <v>1551.05</v>
      </c>
      <c r="F117" s="29">
        <v>9224.26</v>
      </c>
      <c r="G117" s="29">
        <v>1910.05</v>
      </c>
      <c r="H117" s="29">
        <v>382.01</v>
      </c>
      <c r="I117" s="29">
        <v>1528.04</v>
      </c>
      <c r="J117" s="29">
        <v>180962.25</v>
      </c>
      <c r="K117" s="29">
        <v>42757.78</v>
      </c>
      <c r="L117" s="37">
        <v>144769.8</v>
      </c>
      <c r="M117" s="39">
        <f t="shared" si="1"/>
        <v>155522.09999999998</v>
      </c>
    </row>
    <row r="118" spans="1:13" ht="12.75">
      <c r="A118" s="11">
        <v>107</v>
      </c>
      <c r="B118" s="27" t="s">
        <v>47</v>
      </c>
      <c r="C118" s="32">
        <v>0.111473583626704</v>
      </c>
      <c r="D118" s="29">
        <v>19706.54</v>
      </c>
      <c r="E118" s="29">
        <v>4192.28</v>
      </c>
      <c r="F118" s="29">
        <v>15514.26</v>
      </c>
      <c r="G118" s="29">
        <v>3490.8375</v>
      </c>
      <c r="H118" s="29">
        <v>698.1675</v>
      </c>
      <c r="I118" s="29">
        <v>2792.67</v>
      </c>
      <c r="J118" s="29">
        <v>330730.375</v>
      </c>
      <c r="K118" s="29">
        <v>77491.42</v>
      </c>
      <c r="L118" s="37">
        <v>264584.3</v>
      </c>
      <c r="M118" s="39">
        <f t="shared" si="1"/>
        <v>282891.23</v>
      </c>
    </row>
    <row r="119" spans="1:13" ht="12.75">
      <c r="A119" s="12">
        <v>108</v>
      </c>
      <c r="B119" s="27" t="s">
        <v>169</v>
      </c>
      <c r="C119" s="32">
        <v>0.144758679118805</v>
      </c>
      <c r="D119" s="29">
        <v>14728.38</v>
      </c>
      <c r="E119" s="29">
        <v>2398.52</v>
      </c>
      <c r="F119" s="29">
        <v>12329.86</v>
      </c>
      <c r="G119" s="29">
        <v>4515.6125</v>
      </c>
      <c r="H119" s="29">
        <v>903.1225</v>
      </c>
      <c r="I119" s="29">
        <v>3612.49</v>
      </c>
      <c r="J119" s="29">
        <v>427819.8875</v>
      </c>
      <c r="K119" s="29">
        <v>100604.9</v>
      </c>
      <c r="L119" s="37">
        <v>342255.91</v>
      </c>
      <c r="M119" s="39">
        <f t="shared" si="1"/>
        <v>358198.25999999995</v>
      </c>
    </row>
    <row r="120" spans="1:13" ht="12.75">
      <c r="A120" s="11">
        <v>109</v>
      </c>
      <c r="B120" s="27" t="s">
        <v>48</v>
      </c>
      <c r="C120" s="32">
        <v>0.26110270459614</v>
      </c>
      <c r="D120" s="29">
        <v>52871.24</v>
      </c>
      <c r="E120" s="29">
        <v>10243.8</v>
      </c>
      <c r="F120" s="29">
        <v>42627.44</v>
      </c>
      <c r="G120" s="29">
        <v>8138.175</v>
      </c>
      <c r="H120" s="29">
        <v>1627.635</v>
      </c>
      <c r="I120" s="29">
        <v>6510.54</v>
      </c>
      <c r="J120" s="29">
        <v>771028.65</v>
      </c>
      <c r="K120" s="29">
        <v>181452.67</v>
      </c>
      <c r="L120" s="37">
        <v>616822.92</v>
      </c>
      <c r="M120" s="39">
        <f t="shared" si="1"/>
        <v>665960.9</v>
      </c>
    </row>
    <row r="121" spans="1:13" ht="12.75">
      <c r="A121" s="12">
        <v>110</v>
      </c>
      <c r="B121" s="27" t="s">
        <v>49</v>
      </c>
      <c r="C121" s="32">
        <v>0.479753744591102</v>
      </c>
      <c r="D121" s="29">
        <v>306601.12</v>
      </c>
      <c r="E121" s="29">
        <v>60000.2</v>
      </c>
      <c r="F121" s="29">
        <v>246600.92</v>
      </c>
      <c r="G121" s="29">
        <v>15079.7</v>
      </c>
      <c r="H121" s="29">
        <v>3015.94</v>
      </c>
      <c r="I121" s="29">
        <v>12063.76</v>
      </c>
      <c r="J121" s="29">
        <v>1428684.325</v>
      </c>
      <c r="K121" s="29">
        <v>333582.15</v>
      </c>
      <c r="L121" s="37">
        <v>1142947.46</v>
      </c>
      <c r="M121" s="39">
        <f t="shared" si="1"/>
        <v>1401612.14</v>
      </c>
    </row>
    <row r="122" spans="1:13" ht="12.75">
      <c r="A122" s="11">
        <v>111</v>
      </c>
      <c r="B122" s="27" t="s">
        <v>50</v>
      </c>
      <c r="C122" s="32">
        <v>0.652079296949192</v>
      </c>
      <c r="D122" s="29">
        <v>80871.28</v>
      </c>
      <c r="E122" s="29">
        <v>14810.58</v>
      </c>
      <c r="F122" s="29">
        <v>66060.7</v>
      </c>
      <c r="G122" s="29">
        <v>20400.0125</v>
      </c>
      <c r="H122" s="29">
        <v>4080.0025</v>
      </c>
      <c r="I122" s="29">
        <v>16320.01</v>
      </c>
      <c r="J122" s="29">
        <v>1932743</v>
      </c>
      <c r="K122" s="29">
        <v>453267.67</v>
      </c>
      <c r="L122" s="37">
        <v>1546194.4</v>
      </c>
      <c r="M122" s="39">
        <f t="shared" si="1"/>
        <v>1628575.1099999999</v>
      </c>
    </row>
    <row r="123" spans="1:13" ht="12.75">
      <c r="A123" s="12">
        <v>112</v>
      </c>
      <c r="B123" s="27" t="s">
        <v>170</v>
      </c>
      <c r="C123" s="32">
        <v>0.0660697416317255</v>
      </c>
      <c r="D123" s="29">
        <v>6605.63</v>
      </c>
      <c r="E123" s="29">
        <v>1346.43</v>
      </c>
      <c r="F123" s="29">
        <v>5259.2</v>
      </c>
      <c r="G123" s="29">
        <v>2028.3625</v>
      </c>
      <c r="H123" s="29">
        <v>405.6725</v>
      </c>
      <c r="I123" s="29">
        <v>1622.69</v>
      </c>
      <c r="J123" s="29">
        <v>192171.9875</v>
      </c>
      <c r="K123" s="29">
        <v>45871.3</v>
      </c>
      <c r="L123" s="37">
        <v>153737.59</v>
      </c>
      <c r="M123" s="39">
        <f t="shared" si="1"/>
        <v>160619.47999999998</v>
      </c>
    </row>
    <row r="124" spans="1:13" ht="12.75">
      <c r="A124" s="11">
        <v>113</v>
      </c>
      <c r="B124" s="27" t="s">
        <v>171</v>
      </c>
      <c r="C124" s="32">
        <v>0.223046543179733</v>
      </c>
      <c r="D124" s="29">
        <v>150994.76</v>
      </c>
      <c r="E124" s="29">
        <v>26931.41</v>
      </c>
      <c r="F124" s="29">
        <v>124063.35</v>
      </c>
      <c r="G124" s="29">
        <v>6936.4</v>
      </c>
      <c r="H124" s="29">
        <v>1387.28</v>
      </c>
      <c r="I124" s="29">
        <v>5549.12</v>
      </c>
      <c r="J124" s="29">
        <v>657169.7625</v>
      </c>
      <c r="K124" s="29">
        <v>154983.6</v>
      </c>
      <c r="L124" s="37">
        <v>525735.81</v>
      </c>
      <c r="M124" s="39">
        <f t="shared" si="1"/>
        <v>655348.28</v>
      </c>
    </row>
    <row r="125" spans="1:13" ht="12.75">
      <c r="A125" s="12">
        <v>114</v>
      </c>
      <c r="B125" s="27" t="s">
        <v>172</v>
      </c>
      <c r="C125" s="32">
        <v>0.0593888549802688</v>
      </c>
      <c r="D125" s="29">
        <v>5387.4</v>
      </c>
      <c r="E125" s="29">
        <v>1139.46</v>
      </c>
      <c r="F125" s="29">
        <v>4247.94</v>
      </c>
      <c r="G125" s="29">
        <v>1832.3625</v>
      </c>
      <c r="H125" s="29">
        <v>366.4725</v>
      </c>
      <c r="I125" s="29">
        <v>1465.89</v>
      </c>
      <c r="J125" s="29">
        <v>173602.4625</v>
      </c>
      <c r="K125" s="29">
        <v>41245.77</v>
      </c>
      <c r="L125" s="37">
        <v>138881.97</v>
      </c>
      <c r="M125" s="39">
        <f t="shared" si="1"/>
        <v>144595.8</v>
      </c>
    </row>
    <row r="126" spans="1:13" ht="12.75">
      <c r="A126" s="11">
        <v>115</v>
      </c>
      <c r="B126" s="27" t="s">
        <v>173</v>
      </c>
      <c r="C126" s="32">
        <v>0.589675844337404</v>
      </c>
      <c r="D126" s="29">
        <v>175746.17</v>
      </c>
      <c r="E126" s="29">
        <v>33461.97</v>
      </c>
      <c r="F126" s="29">
        <v>142284.2</v>
      </c>
      <c r="G126" s="29">
        <v>18770.5875</v>
      </c>
      <c r="H126" s="29">
        <v>3754.1175</v>
      </c>
      <c r="I126" s="29">
        <v>15016.47</v>
      </c>
      <c r="J126" s="29">
        <v>1778367.4625</v>
      </c>
      <c r="K126" s="29">
        <v>410345.89</v>
      </c>
      <c r="L126" s="37">
        <v>1422693.97</v>
      </c>
      <c r="M126" s="39">
        <f t="shared" si="1"/>
        <v>1579994.64</v>
      </c>
    </row>
    <row r="127" spans="1:13" ht="12.75">
      <c r="A127" s="12">
        <v>116</v>
      </c>
      <c r="B127" s="27" t="s">
        <v>51</v>
      </c>
      <c r="C127" s="32">
        <v>0.088569282452749</v>
      </c>
      <c r="D127" s="29">
        <v>15414.77</v>
      </c>
      <c r="E127" s="29">
        <v>2301.81</v>
      </c>
      <c r="F127" s="29">
        <v>13112.96</v>
      </c>
      <c r="G127" s="29">
        <v>2714.5</v>
      </c>
      <c r="H127" s="29">
        <v>542.9</v>
      </c>
      <c r="I127" s="29">
        <v>2171.6</v>
      </c>
      <c r="J127" s="29">
        <v>257177.9375</v>
      </c>
      <c r="K127" s="29">
        <v>61486.03</v>
      </c>
      <c r="L127" s="37">
        <v>205742.35</v>
      </c>
      <c r="M127" s="39">
        <f t="shared" si="1"/>
        <v>221026.91</v>
      </c>
    </row>
    <row r="128" spans="1:13" ht="12.75">
      <c r="A128" s="11">
        <v>117</v>
      </c>
      <c r="B128" s="27" t="s">
        <v>52</v>
      </c>
      <c r="C128" s="32">
        <v>0.0970697992884009</v>
      </c>
      <c r="D128" s="29">
        <v>17735.69</v>
      </c>
      <c r="E128" s="29">
        <v>3310.87</v>
      </c>
      <c r="F128" s="29">
        <v>14424.82</v>
      </c>
      <c r="G128" s="29">
        <v>2993.625</v>
      </c>
      <c r="H128" s="29">
        <v>598.725</v>
      </c>
      <c r="I128" s="29">
        <v>2394.9</v>
      </c>
      <c r="J128" s="29">
        <v>283623.4125</v>
      </c>
      <c r="K128" s="29">
        <v>67413.38</v>
      </c>
      <c r="L128" s="37">
        <v>226898.73</v>
      </c>
      <c r="M128" s="39">
        <f t="shared" si="1"/>
        <v>243718.45</v>
      </c>
    </row>
    <row r="129" spans="1:13" ht="12.75">
      <c r="A129" s="12">
        <v>118</v>
      </c>
      <c r="B129" s="27" t="s">
        <v>174</v>
      </c>
      <c r="C129" s="32">
        <v>0.147833234812418</v>
      </c>
      <c r="D129" s="29">
        <v>16351.72</v>
      </c>
      <c r="E129" s="29">
        <v>3095.27</v>
      </c>
      <c r="F129" s="29">
        <v>13256.45</v>
      </c>
      <c r="G129" s="29">
        <v>4491.4625</v>
      </c>
      <c r="H129" s="29">
        <v>898.2925</v>
      </c>
      <c r="I129" s="29">
        <v>3593.17</v>
      </c>
      <c r="J129" s="29">
        <v>425531.375</v>
      </c>
      <c r="K129" s="29">
        <v>102572.18</v>
      </c>
      <c r="L129" s="37">
        <v>340425.1</v>
      </c>
      <c r="M129" s="39">
        <f t="shared" si="1"/>
        <v>357274.72</v>
      </c>
    </row>
    <row r="130" spans="1:13" ht="12.75">
      <c r="A130" s="11">
        <v>119</v>
      </c>
      <c r="B130" s="27" t="s">
        <v>53</v>
      </c>
      <c r="C130" s="32">
        <v>0.208260793535598</v>
      </c>
      <c r="D130" s="29">
        <v>66219.89</v>
      </c>
      <c r="E130" s="29">
        <v>12308.82</v>
      </c>
      <c r="F130" s="29">
        <v>53911.07</v>
      </c>
      <c r="G130" s="29">
        <v>6429.6</v>
      </c>
      <c r="H130" s="29">
        <v>1285.92</v>
      </c>
      <c r="I130" s="29">
        <v>5143.68</v>
      </c>
      <c r="J130" s="29">
        <v>609155.35</v>
      </c>
      <c r="K130" s="29">
        <v>144643.43</v>
      </c>
      <c r="L130" s="37">
        <v>487324.28</v>
      </c>
      <c r="M130" s="39">
        <f t="shared" si="1"/>
        <v>546379.03</v>
      </c>
    </row>
    <row r="131" spans="1:13" ht="12.75">
      <c r="A131" s="12">
        <v>120</v>
      </c>
      <c r="B131" s="27" t="s">
        <v>175</v>
      </c>
      <c r="C131" s="32">
        <v>0.174276635337834</v>
      </c>
      <c r="D131" s="29">
        <v>18690.09</v>
      </c>
      <c r="E131" s="29">
        <v>4042.99</v>
      </c>
      <c r="F131" s="29">
        <v>14647.1</v>
      </c>
      <c r="G131" s="29">
        <v>5442.0375</v>
      </c>
      <c r="H131" s="29">
        <v>1088.4075</v>
      </c>
      <c r="I131" s="29">
        <v>4353.63</v>
      </c>
      <c r="J131" s="29">
        <v>515591.2</v>
      </c>
      <c r="K131" s="29">
        <v>121127.43</v>
      </c>
      <c r="L131" s="37">
        <v>412472.96</v>
      </c>
      <c r="M131" s="39">
        <f t="shared" si="1"/>
        <v>431473.69</v>
      </c>
    </row>
    <row r="132" spans="1:13" ht="12.75">
      <c r="A132" s="11">
        <v>121</v>
      </c>
      <c r="B132" s="27" t="s">
        <v>54</v>
      </c>
      <c r="C132" s="32">
        <v>0.200046621212908</v>
      </c>
      <c r="D132" s="29">
        <v>98683.75</v>
      </c>
      <c r="E132" s="29">
        <v>19848.56</v>
      </c>
      <c r="F132" s="29">
        <v>78835.19</v>
      </c>
      <c r="G132" s="29">
        <v>6185.3</v>
      </c>
      <c r="H132" s="29">
        <v>1237.06</v>
      </c>
      <c r="I132" s="29">
        <v>4948.24</v>
      </c>
      <c r="J132" s="29">
        <v>586008.775</v>
      </c>
      <c r="K132" s="29">
        <v>138951.59</v>
      </c>
      <c r="L132" s="37">
        <v>468807.02</v>
      </c>
      <c r="M132" s="39">
        <f t="shared" si="1"/>
        <v>552590.4500000001</v>
      </c>
    </row>
    <row r="133" spans="1:13" ht="12.75">
      <c r="A133" s="12">
        <v>122</v>
      </c>
      <c r="B133" s="27" t="s">
        <v>176</v>
      </c>
      <c r="C133" s="32">
        <v>0.20900161212354</v>
      </c>
      <c r="D133" s="29">
        <v>34752.49</v>
      </c>
      <c r="E133" s="29">
        <v>6763.93</v>
      </c>
      <c r="F133" s="29">
        <v>27988.56</v>
      </c>
      <c r="G133" s="29">
        <v>6362.425</v>
      </c>
      <c r="H133" s="29">
        <v>1272.485</v>
      </c>
      <c r="I133" s="29">
        <v>5089.94</v>
      </c>
      <c r="J133" s="29">
        <v>602790.7875</v>
      </c>
      <c r="K133" s="29">
        <v>145030.88</v>
      </c>
      <c r="L133" s="37">
        <v>482232.63</v>
      </c>
      <c r="M133" s="39">
        <f t="shared" si="1"/>
        <v>515311.13</v>
      </c>
    </row>
    <row r="134" spans="1:13" ht="12.75">
      <c r="A134" s="11">
        <v>123</v>
      </c>
      <c r="B134" s="27" t="s">
        <v>177</v>
      </c>
      <c r="C134" s="32">
        <v>0.120651843095125</v>
      </c>
      <c r="D134" s="29">
        <v>28169.54</v>
      </c>
      <c r="E134" s="29">
        <v>5071.59</v>
      </c>
      <c r="F134" s="29">
        <v>23097.95</v>
      </c>
      <c r="G134" s="29">
        <v>3742.925</v>
      </c>
      <c r="H134" s="29">
        <v>748.585</v>
      </c>
      <c r="I134" s="29">
        <v>2994.34</v>
      </c>
      <c r="J134" s="29">
        <v>354613</v>
      </c>
      <c r="K134" s="29">
        <v>83821.92</v>
      </c>
      <c r="L134" s="37">
        <v>283690.4</v>
      </c>
      <c r="M134" s="39">
        <f t="shared" si="1"/>
        <v>309782.69</v>
      </c>
    </row>
    <row r="135" spans="1:13" ht="12.75">
      <c r="A135" s="12">
        <v>124</v>
      </c>
      <c r="B135" s="27" t="s">
        <v>55</v>
      </c>
      <c r="C135" s="32">
        <v>1.89815029417849</v>
      </c>
      <c r="D135" s="29">
        <v>768043.71</v>
      </c>
      <c r="E135" s="29">
        <v>143139.12</v>
      </c>
      <c r="F135" s="29">
        <v>624904.59</v>
      </c>
      <c r="G135" s="29">
        <v>57898.2625</v>
      </c>
      <c r="H135" s="29">
        <v>11579.6525</v>
      </c>
      <c r="I135" s="29">
        <v>46318.61</v>
      </c>
      <c r="J135" s="29">
        <v>5485412.225</v>
      </c>
      <c r="K135" s="29">
        <v>1317330.77</v>
      </c>
      <c r="L135" s="37">
        <v>4388329.78</v>
      </c>
      <c r="M135" s="39">
        <f t="shared" si="1"/>
        <v>5059552.98</v>
      </c>
    </row>
    <row r="136" spans="1:13" ht="12.75">
      <c r="A136" s="11">
        <v>125</v>
      </c>
      <c r="B136" s="27" t="s">
        <v>178</v>
      </c>
      <c r="C136" s="32">
        <v>0.139726268460018</v>
      </c>
      <c r="D136" s="29">
        <v>8162.88</v>
      </c>
      <c r="E136" s="29">
        <v>1267.04</v>
      </c>
      <c r="F136" s="29">
        <v>6895.84</v>
      </c>
      <c r="G136" s="29">
        <v>4231.65</v>
      </c>
      <c r="H136" s="29">
        <v>846.33</v>
      </c>
      <c r="I136" s="29">
        <v>3385.32</v>
      </c>
      <c r="J136" s="29">
        <v>400915.825</v>
      </c>
      <c r="K136" s="29">
        <v>96928.32</v>
      </c>
      <c r="L136" s="37">
        <v>320732.66</v>
      </c>
      <c r="M136" s="39">
        <f t="shared" si="1"/>
        <v>331013.81999999995</v>
      </c>
    </row>
    <row r="137" spans="1:13" ht="12.75">
      <c r="A137" s="12">
        <v>126</v>
      </c>
      <c r="B137" s="27" t="s">
        <v>56</v>
      </c>
      <c r="C137" s="32">
        <v>0.217017527139616</v>
      </c>
      <c r="D137" s="29">
        <v>19089.5</v>
      </c>
      <c r="E137" s="29">
        <v>3276.8</v>
      </c>
      <c r="F137" s="29">
        <v>15812.7</v>
      </c>
      <c r="G137" s="29">
        <v>6717.0125</v>
      </c>
      <c r="H137" s="29">
        <v>1343.4025</v>
      </c>
      <c r="I137" s="29">
        <v>5373.61</v>
      </c>
      <c r="J137" s="29">
        <v>636385.3375</v>
      </c>
      <c r="K137" s="29">
        <v>150749.34</v>
      </c>
      <c r="L137" s="37">
        <v>509108.27</v>
      </c>
      <c r="M137" s="39">
        <f t="shared" si="1"/>
        <v>530294.5800000001</v>
      </c>
    </row>
    <row r="138" spans="1:13" ht="12.75">
      <c r="A138" s="11">
        <v>127</v>
      </c>
      <c r="B138" s="27" t="s">
        <v>179</v>
      </c>
      <c r="C138" s="32">
        <v>0.321634356409702</v>
      </c>
      <c r="D138" s="29">
        <v>172950.1</v>
      </c>
      <c r="E138" s="29">
        <v>32444.06</v>
      </c>
      <c r="F138" s="29">
        <v>140506.04</v>
      </c>
      <c r="G138" s="29">
        <v>9993.15</v>
      </c>
      <c r="H138" s="29">
        <v>1998.63</v>
      </c>
      <c r="I138" s="29">
        <v>7994.52</v>
      </c>
      <c r="J138" s="29">
        <v>946773.6375</v>
      </c>
      <c r="K138" s="29">
        <v>223474.16</v>
      </c>
      <c r="L138" s="37">
        <v>757418.91</v>
      </c>
      <c r="M138" s="39">
        <f t="shared" si="1"/>
        <v>905919.47</v>
      </c>
    </row>
    <row r="139" spans="1:13" ht="12.75">
      <c r="A139" s="12">
        <v>128</v>
      </c>
      <c r="B139" s="27" t="s">
        <v>180</v>
      </c>
      <c r="C139" s="32">
        <v>2.44067877557278</v>
      </c>
      <c r="D139" s="29">
        <v>754353.4</v>
      </c>
      <c r="E139" s="29">
        <v>137424.88</v>
      </c>
      <c r="F139" s="29">
        <v>616928.52</v>
      </c>
      <c r="G139" s="29">
        <v>74738.25</v>
      </c>
      <c r="H139" s="29">
        <v>14947.65</v>
      </c>
      <c r="I139" s="29">
        <v>59790.6</v>
      </c>
      <c r="J139" s="29">
        <v>7080870.5875</v>
      </c>
      <c r="K139" s="29">
        <v>1694261.03</v>
      </c>
      <c r="L139" s="37">
        <v>5664696.47</v>
      </c>
      <c r="M139" s="39">
        <f t="shared" si="1"/>
        <v>6341415.59</v>
      </c>
    </row>
    <row r="140" spans="1:13" ht="12.75">
      <c r="A140" s="11">
        <v>129</v>
      </c>
      <c r="B140" s="27" t="s">
        <v>57</v>
      </c>
      <c r="C140" s="32">
        <v>0.057942897784714</v>
      </c>
      <c r="D140" s="29">
        <v>8285.28</v>
      </c>
      <c r="E140" s="29">
        <v>1431.19</v>
      </c>
      <c r="F140" s="29">
        <v>6854.09</v>
      </c>
      <c r="G140" s="29">
        <v>1793.275</v>
      </c>
      <c r="H140" s="29">
        <v>358.655</v>
      </c>
      <c r="I140" s="29">
        <v>1434.62</v>
      </c>
      <c r="J140" s="29">
        <v>169898.5375</v>
      </c>
      <c r="K140" s="29">
        <v>40249.35</v>
      </c>
      <c r="L140" s="37">
        <v>135918.83</v>
      </c>
      <c r="M140" s="39">
        <f t="shared" si="1"/>
        <v>144207.53999999998</v>
      </c>
    </row>
    <row r="141" spans="1:13" ht="12.75">
      <c r="A141" s="12">
        <v>130</v>
      </c>
      <c r="B141" s="27" t="s">
        <v>181</v>
      </c>
      <c r="C141" s="32">
        <v>0.0504163354224065</v>
      </c>
      <c r="D141" s="29">
        <v>4489.23</v>
      </c>
      <c r="E141" s="29">
        <v>818.73</v>
      </c>
      <c r="F141" s="29">
        <v>3670.5</v>
      </c>
      <c r="G141" s="29">
        <v>1583.1</v>
      </c>
      <c r="H141" s="29">
        <v>316.62</v>
      </c>
      <c r="I141" s="29">
        <v>1266.48</v>
      </c>
      <c r="J141" s="29">
        <v>149987.1125</v>
      </c>
      <c r="K141" s="29">
        <v>35053.22</v>
      </c>
      <c r="L141" s="37">
        <v>119989.69</v>
      </c>
      <c r="M141" s="39">
        <f aca="true" t="shared" si="2" ref="M141:M204">+F141+I141+L141</f>
        <v>124926.67</v>
      </c>
    </row>
    <row r="142" spans="1:13" ht="12.75">
      <c r="A142" s="11">
        <v>131</v>
      </c>
      <c r="B142" s="27" t="s">
        <v>182</v>
      </c>
      <c r="C142" s="32">
        <v>0.141475158969874</v>
      </c>
      <c r="D142" s="29">
        <v>30784.99</v>
      </c>
      <c r="E142" s="29">
        <v>6191.8</v>
      </c>
      <c r="F142" s="29">
        <v>24593.19</v>
      </c>
      <c r="G142" s="29">
        <v>4462.1875</v>
      </c>
      <c r="H142" s="29">
        <v>892.4375</v>
      </c>
      <c r="I142" s="29">
        <v>3569.75</v>
      </c>
      <c r="J142" s="29">
        <v>422758.15</v>
      </c>
      <c r="K142" s="29">
        <v>98392.11</v>
      </c>
      <c r="L142" s="37">
        <v>338206.52</v>
      </c>
      <c r="M142" s="39">
        <f t="shared" si="2"/>
        <v>366369.46</v>
      </c>
    </row>
    <row r="143" spans="1:13" ht="12.75">
      <c r="A143" s="12">
        <v>132</v>
      </c>
      <c r="B143" s="27" t="s">
        <v>58</v>
      </c>
      <c r="C143" s="32">
        <v>0.345644545321986</v>
      </c>
      <c r="D143" s="29">
        <v>94554.72</v>
      </c>
      <c r="E143" s="29">
        <v>15829.52</v>
      </c>
      <c r="F143" s="29">
        <v>78725.2</v>
      </c>
      <c r="G143" s="29">
        <v>10687.35</v>
      </c>
      <c r="H143" s="29">
        <v>2137.47</v>
      </c>
      <c r="I143" s="29">
        <v>8549.88</v>
      </c>
      <c r="J143" s="29">
        <v>1012544</v>
      </c>
      <c r="K143" s="29">
        <v>240083.54</v>
      </c>
      <c r="L143" s="37">
        <v>810035.2</v>
      </c>
      <c r="M143" s="39">
        <f t="shared" si="2"/>
        <v>897310.2799999999</v>
      </c>
    </row>
    <row r="144" spans="1:13" ht="12.75">
      <c r="A144" s="11">
        <v>133</v>
      </c>
      <c r="B144" s="27" t="s">
        <v>59</v>
      </c>
      <c r="C144" s="32">
        <v>0.10343764764438</v>
      </c>
      <c r="D144" s="29">
        <v>8482.36</v>
      </c>
      <c r="E144" s="29">
        <v>1645.92</v>
      </c>
      <c r="F144" s="29">
        <v>6836.44</v>
      </c>
      <c r="G144" s="29">
        <v>3194.9375</v>
      </c>
      <c r="H144" s="29">
        <v>638.9875</v>
      </c>
      <c r="I144" s="29">
        <v>2555.95</v>
      </c>
      <c r="J144" s="29">
        <v>302695.25</v>
      </c>
      <c r="K144" s="29">
        <v>71842.71</v>
      </c>
      <c r="L144" s="37">
        <v>242156.2</v>
      </c>
      <c r="M144" s="39">
        <f t="shared" si="2"/>
        <v>251548.59000000003</v>
      </c>
    </row>
    <row r="145" spans="1:13" ht="12.75">
      <c r="A145" s="12">
        <v>134</v>
      </c>
      <c r="B145" s="27" t="s">
        <v>183</v>
      </c>
      <c r="C145" s="32">
        <v>0.166928752204048</v>
      </c>
      <c r="D145" s="29">
        <v>20611.83</v>
      </c>
      <c r="E145" s="29">
        <v>3752.65</v>
      </c>
      <c r="F145" s="29">
        <v>16859.18</v>
      </c>
      <c r="G145" s="29">
        <v>5263.0125</v>
      </c>
      <c r="H145" s="29">
        <v>1052.6025</v>
      </c>
      <c r="I145" s="29">
        <v>4210.41</v>
      </c>
      <c r="J145" s="29">
        <v>498629.425</v>
      </c>
      <c r="K145" s="29">
        <v>116091.59</v>
      </c>
      <c r="L145" s="37">
        <v>398903.54</v>
      </c>
      <c r="M145" s="39">
        <f t="shared" si="2"/>
        <v>419973.13</v>
      </c>
    </row>
    <row r="146" spans="1:13" ht="12.75">
      <c r="A146" s="11">
        <v>135</v>
      </c>
      <c r="B146" s="27" t="s">
        <v>184</v>
      </c>
      <c r="C146" s="32">
        <v>1.3593484832969</v>
      </c>
      <c r="D146" s="29">
        <v>512977.32</v>
      </c>
      <c r="E146" s="29">
        <v>93695.15</v>
      </c>
      <c r="F146" s="29">
        <v>419282.17</v>
      </c>
      <c r="G146" s="29">
        <v>42145.825</v>
      </c>
      <c r="H146" s="29">
        <v>8429.165</v>
      </c>
      <c r="I146" s="29">
        <v>33716.66</v>
      </c>
      <c r="J146" s="29">
        <v>3992990.125</v>
      </c>
      <c r="K146" s="29">
        <v>944361.1</v>
      </c>
      <c r="L146" s="37">
        <v>3194392.1</v>
      </c>
      <c r="M146" s="39">
        <f t="shared" si="2"/>
        <v>3647390.93</v>
      </c>
    </row>
    <row r="147" spans="1:13" ht="12.75">
      <c r="A147" s="12">
        <v>136</v>
      </c>
      <c r="B147" s="27" t="s">
        <v>60</v>
      </c>
      <c r="C147" s="32">
        <v>0.0743230320169918</v>
      </c>
      <c r="D147" s="29">
        <v>3747.62</v>
      </c>
      <c r="E147" s="29">
        <v>637.03</v>
      </c>
      <c r="F147" s="29">
        <v>3110.59</v>
      </c>
      <c r="G147" s="29">
        <v>2311.2875</v>
      </c>
      <c r="H147" s="29">
        <v>462.2575</v>
      </c>
      <c r="I147" s="29">
        <v>1849.03</v>
      </c>
      <c r="J147" s="29">
        <v>218976.2625</v>
      </c>
      <c r="K147" s="29">
        <v>51643.18</v>
      </c>
      <c r="L147" s="37">
        <v>175181.01</v>
      </c>
      <c r="M147" s="39">
        <f t="shared" si="2"/>
        <v>180140.63</v>
      </c>
    </row>
    <row r="148" spans="1:13" ht="12.75">
      <c r="A148" s="11">
        <v>137</v>
      </c>
      <c r="B148" s="27" t="s">
        <v>185</v>
      </c>
      <c r="C148" s="32">
        <v>0.094294347083041</v>
      </c>
      <c r="D148" s="29">
        <v>20141.33</v>
      </c>
      <c r="E148" s="29">
        <v>3936.6</v>
      </c>
      <c r="F148" s="29">
        <v>16204.73</v>
      </c>
      <c r="G148" s="29">
        <v>2910.475</v>
      </c>
      <c r="H148" s="29">
        <v>582.095</v>
      </c>
      <c r="I148" s="29">
        <v>2328.38</v>
      </c>
      <c r="J148" s="29">
        <v>275745.6125</v>
      </c>
      <c r="K148" s="29">
        <v>65489.44</v>
      </c>
      <c r="L148" s="37">
        <v>220596.49</v>
      </c>
      <c r="M148" s="39">
        <f t="shared" si="2"/>
        <v>239129.59999999998</v>
      </c>
    </row>
    <row r="149" spans="1:13" ht="12.75">
      <c r="A149" s="12">
        <v>138</v>
      </c>
      <c r="B149" s="27" t="s">
        <v>61</v>
      </c>
      <c r="C149" s="32">
        <v>0.177819731841546</v>
      </c>
      <c r="D149" s="29">
        <v>32122.73</v>
      </c>
      <c r="E149" s="29">
        <v>5609.85</v>
      </c>
      <c r="F149" s="29">
        <v>26512.88</v>
      </c>
      <c r="G149" s="29">
        <v>5504.1125</v>
      </c>
      <c r="H149" s="29">
        <v>1100.8225</v>
      </c>
      <c r="I149" s="29">
        <v>4403.29</v>
      </c>
      <c r="J149" s="29">
        <v>521472.625</v>
      </c>
      <c r="K149" s="29">
        <v>123521.34</v>
      </c>
      <c r="L149" s="37">
        <v>417178.1</v>
      </c>
      <c r="M149" s="39">
        <f t="shared" si="2"/>
        <v>448094.26999999996</v>
      </c>
    </row>
    <row r="150" spans="1:13" ht="12.75">
      <c r="A150" s="11">
        <v>139</v>
      </c>
      <c r="B150" s="27" t="s">
        <v>186</v>
      </c>
      <c r="C150" s="32">
        <v>0.0599066388155652</v>
      </c>
      <c r="D150" s="29">
        <v>6238.6</v>
      </c>
      <c r="E150" s="29">
        <v>908.39</v>
      </c>
      <c r="F150" s="29">
        <v>5330.21</v>
      </c>
      <c r="G150" s="29">
        <v>1857.0875</v>
      </c>
      <c r="H150" s="29">
        <v>371.4175</v>
      </c>
      <c r="I150" s="29">
        <v>1485.67</v>
      </c>
      <c r="J150" s="29">
        <v>175945.2125</v>
      </c>
      <c r="K150" s="29">
        <v>41617.8</v>
      </c>
      <c r="L150" s="37">
        <v>140756.17</v>
      </c>
      <c r="M150" s="39">
        <f t="shared" si="2"/>
        <v>147572.05000000002</v>
      </c>
    </row>
    <row r="151" spans="1:13" ht="12.75">
      <c r="A151" s="12">
        <v>140</v>
      </c>
      <c r="B151" s="27" t="s">
        <v>187</v>
      </c>
      <c r="C151" s="32">
        <v>0.105161825120685</v>
      </c>
      <c r="D151" s="29">
        <v>13467.1</v>
      </c>
      <c r="E151" s="29">
        <v>2566.42</v>
      </c>
      <c r="F151" s="29">
        <v>10900.68</v>
      </c>
      <c r="G151" s="29">
        <v>3227.75</v>
      </c>
      <c r="H151" s="29">
        <v>645.55</v>
      </c>
      <c r="I151" s="29">
        <v>2582.2</v>
      </c>
      <c r="J151" s="29">
        <v>305803.8125</v>
      </c>
      <c r="K151" s="29">
        <v>73011.42</v>
      </c>
      <c r="L151" s="37">
        <v>244643.05</v>
      </c>
      <c r="M151" s="39">
        <f t="shared" si="2"/>
        <v>258125.93</v>
      </c>
    </row>
    <row r="152" spans="1:13" ht="12.75">
      <c r="A152" s="11">
        <v>141</v>
      </c>
      <c r="B152" s="27" t="s">
        <v>188</v>
      </c>
      <c r="C152" s="32">
        <v>0.156961831246159</v>
      </c>
      <c r="D152" s="29">
        <v>58874.72</v>
      </c>
      <c r="E152" s="29">
        <v>7061.18</v>
      </c>
      <c r="F152" s="29">
        <v>51813.54</v>
      </c>
      <c r="G152" s="29">
        <v>4820.35</v>
      </c>
      <c r="H152" s="29">
        <v>964.07</v>
      </c>
      <c r="I152" s="29">
        <v>3856.28</v>
      </c>
      <c r="J152" s="29">
        <v>456691.1</v>
      </c>
      <c r="K152" s="29">
        <v>108978.75</v>
      </c>
      <c r="L152" s="37">
        <v>365352.88</v>
      </c>
      <c r="M152" s="39">
        <f t="shared" si="2"/>
        <v>421022.7</v>
      </c>
    </row>
    <row r="153" spans="1:13" ht="12.75">
      <c r="A153" s="12">
        <v>142</v>
      </c>
      <c r="B153" s="27" t="s">
        <v>189</v>
      </c>
      <c r="C153" s="32">
        <v>0.0708847877253353</v>
      </c>
      <c r="D153" s="29">
        <v>1290.67</v>
      </c>
      <c r="E153" s="29">
        <v>195.66</v>
      </c>
      <c r="F153" s="29">
        <v>1095.01</v>
      </c>
      <c r="G153" s="29">
        <v>2224.0625</v>
      </c>
      <c r="H153" s="29">
        <v>444.8125</v>
      </c>
      <c r="I153" s="29">
        <v>1779.25</v>
      </c>
      <c r="J153" s="29">
        <v>210712.95</v>
      </c>
      <c r="K153" s="29">
        <v>49281.93</v>
      </c>
      <c r="L153" s="37">
        <v>168570.36</v>
      </c>
      <c r="M153" s="39">
        <f t="shared" si="2"/>
        <v>171444.62</v>
      </c>
    </row>
    <row r="154" spans="1:13" ht="12.75">
      <c r="A154" s="11">
        <v>143</v>
      </c>
      <c r="B154" s="27" t="s">
        <v>190</v>
      </c>
      <c r="C154" s="32">
        <v>1.01377733874072</v>
      </c>
      <c r="D154" s="29">
        <v>129957.71</v>
      </c>
      <c r="E154" s="29">
        <v>25545.24</v>
      </c>
      <c r="F154" s="29">
        <v>104412.47</v>
      </c>
      <c r="G154" s="29">
        <v>31648.3625</v>
      </c>
      <c r="H154" s="29">
        <v>6329.6725</v>
      </c>
      <c r="I154" s="29">
        <v>25318.69</v>
      </c>
      <c r="J154" s="29">
        <v>2998437.5375</v>
      </c>
      <c r="K154" s="29">
        <v>704593.23</v>
      </c>
      <c r="L154" s="37">
        <v>2398750.03</v>
      </c>
      <c r="M154" s="39">
        <f t="shared" si="2"/>
        <v>2528481.19</v>
      </c>
    </row>
    <row r="155" spans="1:13" ht="12.75">
      <c r="A155" s="12">
        <v>144</v>
      </c>
      <c r="B155" s="27" t="s">
        <v>62</v>
      </c>
      <c r="C155" s="32">
        <v>1.45261238187821</v>
      </c>
      <c r="D155" s="29">
        <v>446095.33</v>
      </c>
      <c r="E155" s="29">
        <v>82553.72</v>
      </c>
      <c r="F155" s="29">
        <v>363541.61</v>
      </c>
      <c r="G155" s="29">
        <v>44964.4375</v>
      </c>
      <c r="H155" s="29">
        <v>8992.8875</v>
      </c>
      <c r="I155" s="29">
        <v>35971.55</v>
      </c>
      <c r="J155" s="29">
        <v>4260032.225</v>
      </c>
      <c r="K155" s="29">
        <v>1009050.07</v>
      </c>
      <c r="L155" s="37">
        <v>3408025.78</v>
      </c>
      <c r="M155" s="39">
        <f t="shared" si="2"/>
        <v>3807538.94</v>
      </c>
    </row>
    <row r="156" spans="1:13" ht="12.75">
      <c r="A156" s="11">
        <v>145</v>
      </c>
      <c r="B156" s="27" t="s">
        <v>191</v>
      </c>
      <c r="C156" s="32">
        <v>0.0617602086670337</v>
      </c>
      <c r="D156" s="29">
        <v>4506.53</v>
      </c>
      <c r="E156" s="29">
        <v>659.72</v>
      </c>
      <c r="F156" s="29">
        <v>3846.81</v>
      </c>
      <c r="G156" s="29">
        <v>1920.6375</v>
      </c>
      <c r="H156" s="29">
        <v>384.1275</v>
      </c>
      <c r="I156" s="29">
        <v>1536.51</v>
      </c>
      <c r="J156" s="29">
        <v>181965.1625</v>
      </c>
      <c r="K156" s="29">
        <v>42914.07</v>
      </c>
      <c r="L156" s="37">
        <v>145572.13</v>
      </c>
      <c r="M156" s="39">
        <f t="shared" si="2"/>
        <v>150955.45</v>
      </c>
    </row>
    <row r="157" spans="1:13" ht="12.75">
      <c r="A157" s="12">
        <v>146</v>
      </c>
      <c r="B157" s="27" t="s">
        <v>192</v>
      </c>
      <c r="C157" s="32">
        <v>0.0738158769890942</v>
      </c>
      <c r="D157" s="29">
        <v>5985.36</v>
      </c>
      <c r="E157" s="29">
        <v>1167.7</v>
      </c>
      <c r="F157" s="29">
        <v>4817.66</v>
      </c>
      <c r="G157" s="29">
        <v>2262.1375</v>
      </c>
      <c r="H157" s="29">
        <v>452.4275</v>
      </c>
      <c r="I157" s="29">
        <v>1809.71</v>
      </c>
      <c r="J157" s="29">
        <v>214320.475</v>
      </c>
      <c r="K157" s="29">
        <v>51243.67</v>
      </c>
      <c r="L157" s="37">
        <v>171456.38</v>
      </c>
      <c r="M157" s="39">
        <f t="shared" si="2"/>
        <v>178083.75</v>
      </c>
    </row>
    <row r="158" spans="1:13" ht="12.75">
      <c r="A158" s="11">
        <v>147</v>
      </c>
      <c r="B158" s="27" t="s">
        <v>193</v>
      </c>
      <c r="C158" s="32">
        <v>0.226620298731419</v>
      </c>
      <c r="D158" s="29">
        <v>17674.71</v>
      </c>
      <c r="E158" s="29">
        <v>3511.07</v>
      </c>
      <c r="F158" s="29">
        <v>14163.64</v>
      </c>
      <c r="G158" s="29">
        <v>7225.9</v>
      </c>
      <c r="H158" s="29">
        <v>1445.18</v>
      </c>
      <c r="I158" s="29">
        <v>5780.72</v>
      </c>
      <c r="J158" s="29">
        <v>684597.925</v>
      </c>
      <c r="K158" s="29">
        <v>157718.41</v>
      </c>
      <c r="L158" s="37">
        <v>547678.34</v>
      </c>
      <c r="M158" s="39">
        <f t="shared" si="2"/>
        <v>567622.7</v>
      </c>
    </row>
    <row r="159" spans="1:13" ht="12.75">
      <c r="A159" s="12">
        <v>148</v>
      </c>
      <c r="B159" s="27" t="s">
        <v>63</v>
      </c>
      <c r="C159" s="32">
        <v>0.508999612438864</v>
      </c>
      <c r="D159" s="29">
        <v>52804.82</v>
      </c>
      <c r="E159" s="29">
        <v>11334.75</v>
      </c>
      <c r="F159" s="29">
        <v>41470.07</v>
      </c>
      <c r="G159" s="29">
        <v>15306.0875</v>
      </c>
      <c r="H159" s="29">
        <v>3061.2175</v>
      </c>
      <c r="I159" s="29">
        <v>12244.87</v>
      </c>
      <c r="J159" s="29">
        <v>1450133.8625</v>
      </c>
      <c r="K159" s="29">
        <v>352939.65</v>
      </c>
      <c r="L159" s="37">
        <v>1160107.09</v>
      </c>
      <c r="M159" s="39">
        <f t="shared" si="2"/>
        <v>1213822.03</v>
      </c>
    </row>
    <row r="160" spans="1:13" ht="12.75">
      <c r="A160" s="11">
        <v>149</v>
      </c>
      <c r="B160" s="27" t="s">
        <v>64</v>
      </c>
      <c r="C160" s="32">
        <v>0.0755681748930735</v>
      </c>
      <c r="D160" s="29">
        <v>7126.24</v>
      </c>
      <c r="E160" s="29">
        <v>870.81</v>
      </c>
      <c r="F160" s="29">
        <v>6255.43</v>
      </c>
      <c r="G160" s="29">
        <v>2326.4125</v>
      </c>
      <c r="H160" s="29">
        <v>465.2825</v>
      </c>
      <c r="I160" s="29">
        <v>1861.13</v>
      </c>
      <c r="J160" s="29">
        <v>220409.5</v>
      </c>
      <c r="K160" s="29">
        <v>52475.03</v>
      </c>
      <c r="L160" s="37">
        <v>176327.6</v>
      </c>
      <c r="M160" s="39">
        <f t="shared" si="2"/>
        <v>184444.16</v>
      </c>
    </row>
    <row r="161" spans="1:13" ht="12.75">
      <c r="A161" s="12">
        <v>150</v>
      </c>
      <c r="B161" s="27" t="s">
        <v>65</v>
      </c>
      <c r="C161" s="32">
        <v>0.770227537221569</v>
      </c>
      <c r="D161" s="29">
        <v>261397.79</v>
      </c>
      <c r="E161" s="29">
        <v>37539.6</v>
      </c>
      <c r="F161" s="29">
        <v>223858.19</v>
      </c>
      <c r="G161" s="29">
        <v>23726.4</v>
      </c>
      <c r="H161" s="29">
        <v>4745.28</v>
      </c>
      <c r="I161" s="29">
        <v>18981.12</v>
      </c>
      <c r="J161" s="29">
        <v>2247892.5875</v>
      </c>
      <c r="K161" s="29">
        <v>534871.89</v>
      </c>
      <c r="L161" s="37">
        <v>1798314.07</v>
      </c>
      <c r="M161" s="39">
        <f t="shared" si="2"/>
        <v>2041153.3800000001</v>
      </c>
    </row>
    <row r="162" spans="1:13" ht="12.75">
      <c r="A162" s="11">
        <v>151</v>
      </c>
      <c r="B162" s="27" t="s">
        <v>194</v>
      </c>
      <c r="C162" s="32">
        <v>0.0900762648090547</v>
      </c>
      <c r="D162" s="29">
        <v>14696.5</v>
      </c>
      <c r="E162" s="29">
        <v>2740.14</v>
      </c>
      <c r="F162" s="29">
        <v>11956.36</v>
      </c>
      <c r="G162" s="29">
        <v>2786.325</v>
      </c>
      <c r="H162" s="29">
        <v>557.265</v>
      </c>
      <c r="I162" s="29">
        <v>2229.06</v>
      </c>
      <c r="J162" s="29">
        <v>263982.85</v>
      </c>
      <c r="K162" s="29">
        <v>62568.32</v>
      </c>
      <c r="L162" s="37">
        <v>211186.28</v>
      </c>
      <c r="M162" s="39">
        <f t="shared" si="2"/>
        <v>225371.7</v>
      </c>
    </row>
    <row r="163" spans="1:13" ht="12.75">
      <c r="A163" s="12">
        <v>152</v>
      </c>
      <c r="B163" s="27" t="s">
        <v>195</v>
      </c>
      <c r="C163" s="32">
        <v>0.12774326471737</v>
      </c>
      <c r="D163" s="29">
        <v>13572.75</v>
      </c>
      <c r="E163" s="29">
        <v>2455.63</v>
      </c>
      <c r="F163" s="29">
        <v>11117.12</v>
      </c>
      <c r="G163" s="29">
        <v>3935.0125</v>
      </c>
      <c r="H163" s="29">
        <v>787.0025</v>
      </c>
      <c r="I163" s="29">
        <v>3148.01</v>
      </c>
      <c r="J163" s="29">
        <v>372811.7625</v>
      </c>
      <c r="K163" s="29">
        <v>88709.13</v>
      </c>
      <c r="L163" s="37">
        <v>298249.41</v>
      </c>
      <c r="M163" s="39">
        <f t="shared" si="2"/>
        <v>312514.54</v>
      </c>
    </row>
    <row r="164" spans="1:13" ht="12.75">
      <c r="A164" s="11">
        <v>153</v>
      </c>
      <c r="B164" s="27" t="s">
        <v>196</v>
      </c>
      <c r="C164" s="32">
        <v>0.355526951039518</v>
      </c>
      <c r="D164" s="29">
        <v>58859.36</v>
      </c>
      <c r="E164" s="29">
        <v>10648.3</v>
      </c>
      <c r="F164" s="29">
        <v>48211.06</v>
      </c>
      <c r="G164" s="29">
        <v>10812.95</v>
      </c>
      <c r="H164" s="29">
        <v>2162.59</v>
      </c>
      <c r="I164" s="29">
        <v>8650.36</v>
      </c>
      <c r="J164" s="29">
        <v>1024443.45</v>
      </c>
      <c r="K164" s="29">
        <v>246693.94</v>
      </c>
      <c r="L164" s="37">
        <v>819554.76</v>
      </c>
      <c r="M164" s="39">
        <f t="shared" si="2"/>
        <v>876416.18</v>
      </c>
    </row>
    <row r="165" spans="1:13" ht="12.75">
      <c r="A165" s="12">
        <v>154</v>
      </c>
      <c r="B165" s="27" t="s">
        <v>66</v>
      </c>
      <c r="C165" s="32">
        <v>0.126972375350179</v>
      </c>
      <c r="D165" s="29">
        <v>11566.06</v>
      </c>
      <c r="E165" s="29">
        <v>2227.22</v>
      </c>
      <c r="F165" s="29">
        <v>9338.84</v>
      </c>
      <c r="G165" s="29">
        <v>3923.9</v>
      </c>
      <c r="H165" s="29">
        <v>784.78</v>
      </c>
      <c r="I165" s="29">
        <v>3139.12</v>
      </c>
      <c r="J165" s="29">
        <v>371759.675</v>
      </c>
      <c r="K165" s="29">
        <v>88191.67</v>
      </c>
      <c r="L165" s="37">
        <v>297407.74</v>
      </c>
      <c r="M165" s="39">
        <f t="shared" si="2"/>
        <v>309885.7</v>
      </c>
    </row>
    <row r="166" spans="1:13" ht="12.75">
      <c r="A166" s="11">
        <v>155</v>
      </c>
      <c r="B166" s="27" t="s">
        <v>197</v>
      </c>
      <c r="C166" s="32">
        <v>0.0800710405884165</v>
      </c>
      <c r="D166" s="29">
        <v>6519.6</v>
      </c>
      <c r="E166" s="29">
        <v>1661.2</v>
      </c>
      <c r="F166" s="29">
        <v>4858.4</v>
      </c>
      <c r="G166" s="29">
        <v>2462.8625</v>
      </c>
      <c r="H166" s="29">
        <v>492.5725</v>
      </c>
      <c r="I166" s="29">
        <v>1970.29</v>
      </c>
      <c r="J166" s="29">
        <v>233337.2375</v>
      </c>
      <c r="K166" s="29">
        <v>55598.86</v>
      </c>
      <c r="L166" s="37">
        <v>186669.79</v>
      </c>
      <c r="M166" s="39">
        <f t="shared" si="2"/>
        <v>193498.48</v>
      </c>
    </row>
    <row r="167" spans="1:13" ht="12.75">
      <c r="A167" s="12">
        <v>156</v>
      </c>
      <c r="B167" s="27" t="s">
        <v>198</v>
      </c>
      <c r="C167" s="32">
        <v>0.173108076144621</v>
      </c>
      <c r="D167" s="29">
        <v>21331.79</v>
      </c>
      <c r="E167" s="29">
        <v>4026.62</v>
      </c>
      <c r="F167" s="29">
        <v>17305.17</v>
      </c>
      <c r="G167" s="29">
        <v>5433.1</v>
      </c>
      <c r="H167" s="29">
        <v>1086.62</v>
      </c>
      <c r="I167" s="29">
        <v>4346.48</v>
      </c>
      <c r="J167" s="29">
        <v>514744.3625</v>
      </c>
      <c r="K167" s="29">
        <v>120354.02</v>
      </c>
      <c r="L167" s="37">
        <v>411795.49</v>
      </c>
      <c r="M167" s="39">
        <f t="shared" si="2"/>
        <v>433447.14</v>
      </c>
    </row>
    <row r="168" spans="1:13" ht="12.75">
      <c r="A168" s="11">
        <v>157</v>
      </c>
      <c r="B168" s="27" t="s">
        <v>199</v>
      </c>
      <c r="C168" s="32">
        <v>0.63932034321063</v>
      </c>
      <c r="D168" s="29">
        <v>101210.84</v>
      </c>
      <c r="E168" s="29">
        <v>20287.04</v>
      </c>
      <c r="F168" s="29">
        <v>80923.8</v>
      </c>
      <c r="G168" s="29">
        <v>19791.25</v>
      </c>
      <c r="H168" s="29">
        <v>3958.25</v>
      </c>
      <c r="I168" s="29">
        <v>15833</v>
      </c>
      <c r="J168" s="29">
        <v>1875067.7375</v>
      </c>
      <c r="K168" s="29">
        <v>444102.96</v>
      </c>
      <c r="L168" s="37">
        <v>1500054.19</v>
      </c>
      <c r="M168" s="39">
        <f t="shared" si="2"/>
        <v>1596810.99</v>
      </c>
    </row>
    <row r="169" spans="1:13" ht="12.75">
      <c r="A169" s="12">
        <v>158</v>
      </c>
      <c r="B169" s="27" t="s">
        <v>200</v>
      </c>
      <c r="C169" s="32">
        <v>0.497876751848677</v>
      </c>
      <c r="D169" s="29">
        <v>136824.81</v>
      </c>
      <c r="E169" s="29">
        <v>26490.39</v>
      </c>
      <c r="F169" s="29">
        <v>110334.42</v>
      </c>
      <c r="G169" s="29">
        <v>14717.8625</v>
      </c>
      <c r="H169" s="29">
        <v>2943.5725</v>
      </c>
      <c r="I169" s="29">
        <v>11774.29</v>
      </c>
      <c r="J169" s="29">
        <v>1394403.125</v>
      </c>
      <c r="K169" s="29">
        <v>344868.92</v>
      </c>
      <c r="L169" s="37">
        <v>1115522.5</v>
      </c>
      <c r="M169" s="39">
        <f t="shared" si="2"/>
        <v>1237631.21</v>
      </c>
    </row>
    <row r="170" spans="1:13" ht="12.75">
      <c r="A170" s="11">
        <v>159</v>
      </c>
      <c r="B170" s="27" t="s">
        <v>201</v>
      </c>
      <c r="C170" s="32">
        <v>0.0889803210047267</v>
      </c>
      <c r="D170" s="29">
        <v>4740.89</v>
      </c>
      <c r="E170" s="29">
        <v>840.13</v>
      </c>
      <c r="F170" s="29">
        <v>3900.76</v>
      </c>
      <c r="G170" s="29">
        <v>2752.1625</v>
      </c>
      <c r="H170" s="29">
        <v>550.4325</v>
      </c>
      <c r="I170" s="29">
        <v>2201.73</v>
      </c>
      <c r="J170" s="29">
        <v>260745.925</v>
      </c>
      <c r="K170" s="29">
        <v>61806.65</v>
      </c>
      <c r="L170" s="37">
        <v>208596.74</v>
      </c>
      <c r="M170" s="39">
        <f t="shared" si="2"/>
        <v>214699.22999999998</v>
      </c>
    </row>
    <row r="171" spans="1:13" ht="12.75">
      <c r="A171" s="12">
        <v>160</v>
      </c>
      <c r="B171" s="27" t="s">
        <v>67</v>
      </c>
      <c r="C171" s="32">
        <v>0.0843815365257777</v>
      </c>
      <c r="D171" s="29">
        <v>6779.05</v>
      </c>
      <c r="E171" s="29">
        <v>1144.2</v>
      </c>
      <c r="F171" s="29">
        <v>5634.85</v>
      </c>
      <c r="G171" s="29">
        <v>2718.6375</v>
      </c>
      <c r="H171" s="29">
        <v>543.7275</v>
      </c>
      <c r="I171" s="29">
        <v>2174.91</v>
      </c>
      <c r="J171" s="29">
        <v>257570.3125</v>
      </c>
      <c r="K171" s="29">
        <v>58765.79</v>
      </c>
      <c r="L171" s="37">
        <v>206056.25</v>
      </c>
      <c r="M171" s="39">
        <f t="shared" si="2"/>
        <v>213866.01</v>
      </c>
    </row>
    <row r="172" spans="1:13" ht="12.75">
      <c r="A172" s="11">
        <v>161</v>
      </c>
      <c r="B172" s="27" t="s">
        <v>202</v>
      </c>
      <c r="C172" s="32">
        <v>0.380920966016294</v>
      </c>
      <c r="D172" s="29">
        <v>31760.81</v>
      </c>
      <c r="E172" s="29">
        <v>6214.73</v>
      </c>
      <c r="F172" s="29">
        <v>25546.08</v>
      </c>
      <c r="G172" s="29">
        <v>11548.0375</v>
      </c>
      <c r="H172" s="29">
        <v>2309.6075</v>
      </c>
      <c r="I172" s="29">
        <v>9238.43</v>
      </c>
      <c r="J172" s="29">
        <v>1094087.225</v>
      </c>
      <c r="K172" s="29">
        <v>264261.84</v>
      </c>
      <c r="L172" s="37">
        <v>875269.78</v>
      </c>
      <c r="M172" s="39">
        <f t="shared" si="2"/>
        <v>910054.29</v>
      </c>
    </row>
    <row r="173" spans="1:13" ht="12.75">
      <c r="A173" s="12">
        <v>162</v>
      </c>
      <c r="B173" s="27" t="s">
        <v>203</v>
      </c>
      <c r="C173" s="32">
        <v>0.0708543614434505</v>
      </c>
      <c r="D173" s="29">
        <v>19970.32</v>
      </c>
      <c r="E173" s="29">
        <v>3450.32</v>
      </c>
      <c r="F173" s="29">
        <v>16520</v>
      </c>
      <c r="G173" s="29">
        <v>2170.7375</v>
      </c>
      <c r="H173" s="29">
        <v>434.1475</v>
      </c>
      <c r="I173" s="29">
        <v>1736.59</v>
      </c>
      <c r="J173" s="29">
        <v>205660.25</v>
      </c>
      <c r="K173" s="29">
        <v>49186.86</v>
      </c>
      <c r="L173" s="37">
        <v>164528.2</v>
      </c>
      <c r="M173" s="39">
        <f t="shared" si="2"/>
        <v>182784.79</v>
      </c>
    </row>
    <row r="174" spans="1:13" ht="12.75">
      <c r="A174" s="11">
        <v>163</v>
      </c>
      <c r="B174" s="27" t="s">
        <v>204</v>
      </c>
      <c r="C174" s="32">
        <v>0.0536146843256413</v>
      </c>
      <c r="D174" s="29">
        <v>8519.56</v>
      </c>
      <c r="E174" s="29">
        <v>1733.99</v>
      </c>
      <c r="F174" s="29">
        <v>6785.57</v>
      </c>
      <c r="G174" s="29">
        <v>1650.575</v>
      </c>
      <c r="H174" s="29">
        <v>330.115</v>
      </c>
      <c r="I174" s="29">
        <v>1320.46</v>
      </c>
      <c r="J174" s="29">
        <v>156379.5375</v>
      </c>
      <c r="K174" s="29">
        <v>37230.54</v>
      </c>
      <c r="L174" s="37">
        <v>125103.63</v>
      </c>
      <c r="M174" s="39">
        <f t="shared" si="2"/>
        <v>133209.66</v>
      </c>
    </row>
    <row r="175" spans="1:13" ht="12.75">
      <c r="A175" s="12">
        <v>164</v>
      </c>
      <c r="B175" s="27" t="s">
        <v>68</v>
      </c>
      <c r="C175" s="32">
        <v>0.104836020054499</v>
      </c>
      <c r="D175" s="29">
        <v>5298.77</v>
      </c>
      <c r="E175" s="29">
        <v>1117.55</v>
      </c>
      <c r="F175" s="29">
        <v>4181.22</v>
      </c>
      <c r="G175" s="29">
        <v>3201.0375</v>
      </c>
      <c r="H175" s="29">
        <v>640.2075</v>
      </c>
      <c r="I175" s="29">
        <v>2560.83</v>
      </c>
      <c r="J175" s="29">
        <v>303273.65</v>
      </c>
      <c r="K175" s="29">
        <v>72761.57</v>
      </c>
      <c r="L175" s="37">
        <v>242618.92</v>
      </c>
      <c r="M175" s="39">
        <f t="shared" si="2"/>
        <v>249360.97</v>
      </c>
    </row>
    <row r="176" spans="1:13" ht="12.75">
      <c r="A176" s="11">
        <v>165</v>
      </c>
      <c r="B176" s="27" t="s">
        <v>69</v>
      </c>
      <c r="C176" s="32">
        <v>0.125561410826544</v>
      </c>
      <c r="D176" s="29">
        <v>28300.11</v>
      </c>
      <c r="E176" s="29">
        <v>4961.41</v>
      </c>
      <c r="F176" s="29">
        <v>23338.7</v>
      </c>
      <c r="G176" s="29">
        <v>3853.5</v>
      </c>
      <c r="H176" s="29">
        <v>770.7</v>
      </c>
      <c r="I176" s="29">
        <v>3082.8</v>
      </c>
      <c r="J176" s="29">
        <v>365088.7875</v>
      </c>
      <c r="K176" s="29">
        <v>87173.89</v>
      </c>
      <c r="L176" s="37">
        <v>292071.03</v>
      </c>
      <c r="M176" s="39">
        <f t="shared" si="2"/>
        <v>318492.53</v>
      </c>
    </row>
    <row r="177" spans="1:13" ht="12.75">
      <c r="A177" s="12">
        <v>166</v>
      </c>
      <c r="B177" s="27" t="s">
        <v>70</v>
      </c>
      <c r="C177" s="32">
        <v>0.0778291876252447</v>
      </c>
      <c r="D177" s="29">
        <v>7080.76</v>
      </c>
      <c r="E177" s="29">
        <v>994.42</v>
      </c>
      <c r="F177" s="29">
        <v>6086.34</v>
      </c>
      <c r="G177" s="29">
        <v>2431.7625</v>
      </c>
      <c r="H177" s="29">
        <v>486.3525</v>
      </c>
      <c r="I177" s="29">
        <v>1945.41</v>
      </c>
      <c r="J177" s="29">
        <v>230390.7</v>
      </c>
      <c r="K177" s="29">
        <v>54095.55</v>
      </c>
      <c r="L177" s="37">
        <v>184312.56</v>
      </c>
      <c r="M177" s="39">
        <f t="shared" si="2"/>
        <v>192344.31</v>
      </c>
    </row>
    <row r="178" spans="1:13" ht="12.75">
      <c r="A178" s="11">
        <v>167</v>
      </c>
      <c r="B178" s="27" t="s">
        <v>71</v>
      </c>
      <c r="C178" s="32">
        <v>0.163392056660767</v>
      </c>
      <c r="D178" s="29">
        <v>94752.9</v>
      </c>
      <c r="E178" s="29">
        <v>17956.47</v>
      </c>
      <c r="F178" s="29">
        <v>76796.43</v>
      </c>
      <c r="G178" s="29">
        <v>5122.75</v>
      </c>
      <c r="H178" s="29">
        <v>1024.55</v>
      </c>
      <c r="I178" s="29">
        <v>4098.2</v>
      </c>
      <c r="J178" s="29">
        <v>485340.8875</v>
      </c>
      <c r="K178" s="29">
        <v>113591.3</v>
      </c>
      <c r="L178" s="37">
        <v>388272.71</v>
      </c>
      <c r="M178" s="39">
        <f t="shared" si="2"/>
        <v>469167.34</v>
      </c>
    </row>
    <row r="179" spans="1:13" ht="12.75">
      <c r="A179" s="12">
        <v>168</v>
      </c>
      <c r="B179" s="27" t="s">
        <v>72</v>
      </c>
      <c r="C179" s="32">
        <v>0.0821609944345045</v>
      </c>
      <c r="D179" s="29">
        <v>9888.18</v>
      </c>
      <c r="E179" s="29">
        <v>1777.71</v>
      </c>
      <c r="F179" s="29">
        <v>8110.47</v>
      </c>
      <c r="G179" s="29">
        <v>2505.9125</v>
      </c>
      <c r="H179" s="29">
        <v>501.1825</v>
      </c>
      <c r="I179" s="29">
        <v>2004.73</v>
      </c>
      <c r="J179" s="29">
        <v>237415.65</v>
      </c>
      <c r="K179" s="29">
        <v>57020.03</v>
      </c>
      <c r="L179" s="37">
        <v>189932.52</v>
      </c>
      <c r="M179" s="39">
        <f t="shared" si="2"/>
        <v>200047.72</v>
      </c>
    </row>
    <row r="180" spans="1:13" ht="12.75">
      <c r="A180" s="11">
        <v>169</v>
      </c>
      <c r="B180" s="27" t="s">
        <v>73</v>
      </c>
      <c r="C180" s="32">
        <v>0.286804587631239</v>
      </c>
      <c r="D180" s="29">
        <v>53248.41</v>
      </c>
      <c r="E180" s="29">
        <v>10169.15</v>
      </c>
      <c r="F180" s="29">
        <v>43079.26</v>
      </c>
      <c r="G180" s="29">
        <v>8981.0125</v>
      </c>
      <c r="H180" s="29">
        <v>1796.2025</v>
      </c>
      <c r="I180" s="29">
        <v>7184.81</v>
      </c>
      <c r="J180" s="29">
        <v>850881.4</v>
      </c>
      <c r="K180" s="29">
        <v>199373.02</v>
      </c>
      <c r="L180" s="37">
        <v>680705.12</v>
      </c>
      <c r="M180" s="39">
        <f t="shared" si="2"/>
        <v>730969.19</v>
      </c>
    </row>
    <row r="181" spans="1:13" ht="12.75">
      <c r="A181" s="12">
        <v>170</v>
      </c>
      <c r="B181" s="27" t="s">
        <v>205</v>
      </c>
      <c r="C181" s="32">
        <v>0.109655040863775</v>
      </c>
      <c r="D181" s="29">
        <v>6003.69</v>
      </c>
      <c r="E181" s="29">
        <v>1233.89</v>
      </c>
      <c r="F181" s="29">
        <v>4769.8</v>
      </c>
      <c r="G181" s="29">
        <v>3390.1</v>
      </c>
      <c r="H181" s="29">
        <v>678.02</v>
      </c>
      <c r="I181" s="29">
        <v>2712.08</v>
      </c>
      <c r="J181" s="29">
        <v>321185.3125</v>
      </c>
      <c r="K181" s="29">
        <v>76165.42</v>
      </c>
      <c r="L181" s="37">
        <v>256948.25</v>
      </c>
      <c r="M181" s="39">
        <f t="shared" si="2"/>
        <v>264430.13</v>
      </c>
    </row>
    <row r="182" spans="1:13" ht="12.75">
      <c r="A182" s="11">
        <v>171</v>
      </c>
      <c r="B182" s="27" t="s">
        <v>74</v>
      </c>
      <c r="C182" s="32">
        <v>0.508337825254884</v>
      </c>
      <c r="D182" s="29">
        <v>20568.21</v>
      </c>
      <c r="E182" s="29">
        <v>4019.16</v>
      </c>
      <c r="F182" s="29">
        <v>16549.05</v>
      </c>
      <c r="G182" s="29">
        <v>15645.4625</v>
      </c>
      <c r="H182" s="29">
        <v>3129.0925</v>
      </c>
      <c r="I182" s="29">
        <v>12516.37</v>
      </c>
      <c r="J182" s="29">
        <v>1482287.05</v>
      </c>
      <c r="K182" s="29">
        <v>352987.69</v>
      </c>
      <c r="L182" s="37">
        <v>1185829.64</v>
      </c>
      <c r="M182" s="39">
        <f t="shared" si="2"/>
        <v>1214895.0599999998</v>
      </c>
    </row>
    <row r="183" spans="1:13" ht="12.75">
      <c r="A183" s="12">
        <v>172</v>
      </c>
      <c r="B183" s="27" t="s">
        <v>75</v>
      </c>
      <c r="C183" s="32">
        <v>0.236062734412694</v>
      </c>
      <c r="D183" s="29">
        <v>31224.4</v>
      </c>
      <c r="E183" s="29">
        <v>6406.84</v>
      </c>
      <c r="F183" s="29">
        <v>24817.56</v>
      </c>
      <c r="G183" s="29">
        <v>7375.4</v>
      </c>
      <c r="H183" s="29">
        <v>1475.08</v>
      </c>
      <c r="I183" s="29">
        <v>5900.32</v>
      </c>
      <c r="J183" s="29">
        <v>698762.3375</v>
      </c>
      <c r="K183" s="29">
        <v>164076.23</v>
      </c>
      <c r="L183" s="37">
        <v>559009.87</v>
      </c>
      <c r="M183" s="39">
        <f t="shared" si="2"/>
        <v>589727.75</v>
      </c>
    </row>
    <row r="184" spans="1:13" ht="12.75">
      <c r="A184" s="11">
        <v>173</v>
      </c>
      <c r="B184" s="27" t="s">
        <v>206</v>
      </c>
      <c r="C184" s="32">
        <v>0.101449468393426</v>
      </c>
      <c r="D184" s="29">
        <v>2104.17</v>
      </c>
      <c r="E184" s="29">
        <v>225.9</v>
      </c>
      <c r="F184" s="29">
        <v>1878.27</v>
      </c>
      <c r="G184" s="29">
        <v>3126.0375</v>
      </c>
      <c r="H184" s="29">
        <v>625.2075</v>
      </c>
      <c r="I184" s="29">
        <v>2500.83</v>
      </c>
      <c r="J184" s="29">
        <v>296167.875</v>
      </c>
      <c r="K184" s="29">
        <v>70451.25</v>
      </c>
      <c r="L184" s="37">
        <v>236934.3</v>
      </c>
      <c r="M184" s="39">
        <f t="shared" si="2"/>
        <v>241313.4</v>
      </c>
    </row>
    <row r="185" spans="1:13" ht="12.75">
      <c r="A185" s="12">
        <v>174</v>
      </c>
      <c r="B185" s="27" t="s">
        <v>207</v>
      </c>
      <c r="C185" s="32">
        <v>0.683500564074663</v>
      </c>
      <c r="D185" s="29">
        <v>104416.79</v>
      </c>
      <c r="E185" s="29">
        <v>19346.41</v>
      </c>
      <c r="F185" s="29">
        <v>85070.38</v>
      </c>
      <c r="G185" s="29">
        <v>21074.1375</v>
      </c>
      <c r="H185" s="29">
        <v>4214.8275</v>
      </c>
      <c r="I185" s="29">
        <v>16859.31</v>
      </c>
      <c r="J185" s="29">
        <v>1996611.3</v>
      </c>
      <c r="K185" s="29">
        <v>474673.07</v>
      </c>
      <c r="L185" s="37">
        <v>1597289.04</v>
      </c>
      <c r="M185" s="39">
        <f t="shared" si="2"/>
        <v>1699218.73</v>
      </c>
    </row>
    <row r="186" spans="1:13" ht="12.75">
      <c r="A186" s="11">
        <v>175</v>
      </c>
      <c r="B186" s="27" t="s">
        <v>76</v>
      </c>
      <c r="C186" s="32">
        <v>0.0479419002104588</v>
      </c>
      <c r="D186" s="29">
        <v>4263.05</v>
      </c>
      <c r="E186" s="29">
        <v>690.14</v>
      </c>
      <c r="F186" s="29">
        <v>3572.91</v>
      </c>
      <c r="G186" s="29">
        <v>1477.9125</v>
      </c>
      <c r="H186" s="29">
        <v>295.5825</v>
      </c>
      <c r="I186" s="29">
        <v>1182.33</v>
      </c>
      <c r="J186" s="29">
        <v>140021.3</v>
      </c>
      <c r="K186" s="29">
        <v>33294.11</v>
      </c>
      <c r="L186" s="37">
        <v>112017.04</v>
      </c>
      <c r="M186" s="39">
        <f t="shared" si="2"/>
        <v>116772.28</v>
      </c>
    </row>
    <row r="187" spans="1:13" ht="12.75">
      <c r="A187" s="12">
        <v>176</v>
      </c>
      <c r="B187" s="27" t="s">
        <v>208</v>
      </c>
      <c r="C187" s="32">
        <v>0.149092285053399</v>
      </c>
      <c r="D187" s="29">
        <v>15979.87</v>
      </c>
      <c r="E187" s="29">
        <v>2493.41</v>
      </c>
      <c r="F187" s="29">
        <v>13486.46</v>
      </c>
      <c r="G187" s="29">
        <v>4699.1375</v>
      </c>
      <c r="H187" s="29">
        <v>939.8275</v>
      </c>
      <c r="I187" s="29">
        <v>3759.31</v>
      </c>
      <c r="J187" s="29">
        <v>445206.8125</v>
      </c>
      <c r="K187" s="29">
        <v>103684.84</v>
      </c>
      <c r="L187" s="37">
        <v>356165.45</v>
      </c>
      <c r="M187" s="39">
        <f t="shared" si="2"/>
        <v>373411.22000000003</v>
      </c>
    </row>
    <row r="188" spans="1:13" ht="12.75">
      <c r="A188" s="11">
        <v>177</v>
      </c>
      <c r="B188" s="27" t="s">
        <v>209</v>
      </c>
      <c r="C188" s="32">
        <v>0.0885222486327777</v>
      </c>
      <c r="D188" s="29">
        <v>5587.46</v>
      </c>
      <c r="E188" s="29">
        <v>496.22</v>
      </c>
      <c r="F188" s="29">
        <v>5091.24</v>
      </c>
      <c r="G188" s="29">
        <v>2764.275</v>
      </c>
      <c r="H188" s="29">
        <v>552.855</v>
      </c>
      <c r="I188" s="29">
        <v>2211.42</v>
      </c>
      <c r="J188" s="29">
        <v>261893.5</v>
      </c>
      <c r="K188" s="29">
        <v>61525.64</v>
      </c>
      <c r="L188" s="37">
        <v>209514.8</v>
      </c>
      <c r="M188" s="39">
        <f t="shared" si="2"/>
        <v>216817.46</v>
      </c>
    </row>
    <row r="189" spans="1:13" ht="12.75">
      <c r="A189" s="12">
        <v>178</v>
      </c>
      <c r="B189" s="27" t="s">
        <v>77</v>
      </c>
      <c r="C189" s="32">
        <v>0.257832404662886</v>
      </c>
      <c r="D189" s="29">
        <v>27234.2</v>
      </c>
      <c r="E189" s="29">
        <v>4273.51</v>
      </c>
      <c r="F189" s="29">
        <v>22960.69</v>
      </c>
      <c r="G189" s="29">
        <v>7850.925</v>
      </c>
      <c r="H189" s="29">
        <v>1570.185</v>
      </c>
      <c r="I189" s="29">
        <v>6280.74</v>
      </c>
      <c r="J189" s="29">
        <v>743814.8</v>
      </c>
      <c r="K189" s="29">
        <v>178918.48</v>
      </c>
      <c r="L189" s="37">
        <v>595051.84</v>
      </c>
      <c r="M189" s="39">
        <f t="shared" si="2"/>
        <v>624293.27</v>
      </c>
    </row>
    <row r="190" spans="1:13" ht="12.75">
      <c r="A190" s="11">
        <v>179</v>
      </c>
      <c r="B190" s="27" t="s">
        <v>210</v>
      </c>
      <c r="C190" s="32">
        <v>0.61625270388778</v>
      </c>
      <c r="D190" s="29">
        <v>59021.37</v>
      </c>
      <c r="E190" s="29">
        <v>11699.82</v>
      </c>
      <c r="F190" s="29">
        <v>47321.55</v>
      </c>
      <c r="G190" s="29">
        <v>19339.2125</v>
      </c>
      <c r="H190" s="29">
        <v>3867.8425</v>
      </c>
      <c r="I190" s="29">
        <v>15471.37</v>
      </c>
      <c r="J190" s="29">
        <v>1832241.1625</v>
      </c>
      <c r="K190" s="29">
        <v>428448.9</v>
      </c>
      <c r="L190" s="37">
        <v>1465792.93</v>
      </c>
      <c r="M190" s="39">
        <f t="shared" si="2"/>
        <v>1528585.8499999999</v>
      </c>
    </row>
    <row r="191" spans="1:13" ht="12.75">
      <c r="A191" s="12">
        <v>180</v>
      </c>
      <c r="B191" s="27" t="s">
        <v>211</v>
      </c>
      <c r="C191" s="32">
        <v>0.323441161964819</v>
      </c>
      <c r="D191" s="29">
        <v>3639.03</v>
      </c>
      <c r="E191" s="29">
        <v>583.58</v>
      </c>
      <c r="F191" s="29">
        <v>3055.45</v>
      </c>
      <c r="G191" s="29">
        <v>9895.575</v>
      </c>
      <c r="H191" s="29">
        <v>1979.115</v>
      </c>
      <c r="I191" s="29">
        <v>7916.46</v>
      </c>
      <c r="J191" s="29">
        <v>937529.7</v>
      </c>
      <c r="K191" s="29">
        <v>224512.77</v>
      </c>
      <c r="L191" s="37">
        <v>750023.76</v>
      </c>
      <c r="M191" s="39">
        <f t="shared" si="2"/>
        <v>760995.67</v>
      </c>
    </row>
    <row r="192" spans="1:13" ht="12.75">
      <c r="A192" s="11">
        <v>181</v>
      </c>
      <c r="B192" s="27" t="s">
        <v>212</v>
      </c>
      <c r="C192" s="32">
        <v>0.109562374264716</v>
      </c>
      <c r="D192" s="29">
        <v>16665.48</v>
      </c>
      <c r="E192" s="29">
        <v>2737.67</v>
      </c>
      <c r="F192" s="29">
        <v>13927.81</v>
      </c>
      <c r="G192" s="29">
        <v>3416.3125</v>
      </c>
      <c r="H192" s="29">
        <v>683.2625</v>
      </c>
      <c r="I192" s="29">
        <v>2733.05</v>
      </c>
      <c r="J192" s="29">
        <v>323668.9375</v>
      </c>
      <c r="K192" s="29">
        <v>76142</v>
      </c>
      <c r="L192" s="37">
        <v>258935.15</v>
      </c>
      <c r="M192" s="39">
        <f t="shared" si="2"/>
        <v>275596.01</v>
      </c>
    </row>
    <row r="193" spans="1:13" ht="12.75">
      <c r="A193" s="12">
        <v>182</v>
      </c>
      <c r="B193" s="27" t="s">
        <v>213</v>
      </c>
      <c r="C193" s="32">
        <v>0.220104163059085</v>
      </c>
      <c r="D193" s="29">
        <v>8779.69</v>
      </c>
      <c r="E193" s="29">
        <v>1296.02</v>
      </c>
      <c r="F193" s="29">
        <v>7483.67</v>
      </c>
      <c r="G193" s="29">
        <v>6690.8375</v>
      </c>
      <c r="H193" s="29">
        <v>1338.1675</v>
      </c>
      <c r="I193" s="29">
        <v>5352.67</v>
      </c>
      <c r="J193" s="29">
        <v>633904.675</v>
      </c>
      <c r="K193" s="29">
        <v>152721.63</v>
      </c>
      <c r="L193" s="37">
        <v>507123.74</v>
      </c>
      <c r="M193" s="39">
        <f t="shared" si="2"/>
        <v>519960.08</v>
      </c>
    </row>
    <row r="194" spans="1:13" ht="12.75">
      <c r="A194" s="11">
        <v>183</v>
      </c>
      <c r="B194" s="27" t="s">
        <v>78</v>
      </c>
      <c r="C194" s="32">
        <v>0.364969416273281</v>
      </c>
      <c r="D194" s="29">
        <v>114607.73</v>
      </c>
      <c r="E194" s="29">
        <v>21166.44</v>
      </c>
      <c r="F194" s="29">
        <v>93441.29</v>
      </c>
      <c r="G194" s="29">
        <v>11403.5</v>
      </c>
      <c r="H194" s="29">
        <v>2280.7</v>
      </c>
      <c r="I194" s="29">
        <v>9122.8</v>
      </c>
      <c r="J194" s="29">
        <v>1080392.8375</v>
      </c>
      <c r="K194" s="29">
        <v>253674.01</v>
      </c>
      <c r="L194" s="37">
        <v>864314.27</v>
      </c>
      <c r="M194" s="39">
        <f t="shared" si="2"/>
        <v>966878.36</v>
      </c>
    </row>
    <row r="195" spans="1:13" ht="12.75">
      <c r="A195" s="12">
        <v>184</v>
      </c>
      <c r="B195" s="27" t="s">
        <v>79</v>
      </c>
      <c r="C195" s="32">
        <v>0.205535789440274</v>
      </c>
      <c r="D195" s="29">
        <v>34670.2</v>
      </c>
      <c r="E195" s="29">
        <v>6618.08</v>
      </c>
      <c r="F195" s="29">
        <v>28052.12</v>
      </c>
      <c r="G195" s="29">
        <v>6360.15</v>
      </c>
      <c r="H195" s="29">
        <v>1272.03</v>
      </c>
      <c r="I195" s="29">
        <v>5088.12</v>
      </c>
      <c r="J195" s="29">
        <v>602575.3</v>
      </c>
      <c r="K195" s="29">
        <v>142771.53</v>
      </c>
      <c r="L195" s="37">
        <v>482060.24</v>
      </c>
      <c r="M195" s="39">
        <f t="shared" si="2"/>
        <v>515200.48</v>
      </c>
    </row>
    <row r="196" spans="1:13" ht="12.75">
      <c r="A196" s="11">
        <v>185</v>
      </c>
      <c r="B196" s="27" t="s">
        <v>214</v>
      </c>
      <c r="C196" s="32">
        <v>0.178261807108497</v>
      </c>
      <c r="D196" s="29">
        <v>85796.22</v>
      </c>
      <c r="E196" s="29">
        <v>14833.06</v>
      </c>
      <c r="F196" s="29">
        <v>70963.16</v>
      </c>
      <c r="G196" s="29">
        <v>5550.8625</v>
      </c>
      <c r="H196" s="29">
        <v>1110.1725</v>
      </c>
      <c r="I196" s="29">
        <v>4440.69</v>
      </c>
      <c r="J196" s="29">
        <v>525901.625</v>
      </c>
      <c r="K196" s="29">
        <v>123875.14</v>
      </c>
      <c r="L196" s="37">
        <v>420721.3</v>
      </c>
      <c r="M196" s="39">
        <f t="shared" si="2"/>
        <v>496125.15</v>
      </c>
    </row>
    <row r="197" spans="1:13" ht="12.75">
      <c r="A197" s="12">
        <v>186</v>
      </c>
      <c r="B197" s="27" t="s">
        <v>80</v>
      </c>
      <c r="C197" s="32">
        <v>0.454596379246425</v>
      </c>
      <c r="D197" s="29">
        <v>147877.13</v>
      </c>
      <c r="E197" s="29">
        <v>27284.8</v>
      </c>
      <c r="F197" s="29">
        <v>120592.33</v>
      </c>
      <c r="G197" s="29">
        <v>14381.875</v>
      </c>
      <c r="H197" s="29">
        <v>2876.375</v>
      </c>
      <c r="I197" s="29">
        <v>11505.5</v>
      </c>
      <c r="J197" s="29">
        <v>1362571.4</v>
      </c>
      <c r="K197" s="29">
        <v>316220.92</v>
      </c>
      <c r="L197" s="37">
        <v>1090057.12</v>
      </c>
      <c r="M197" s="39">
        <f t="shared" si="2"/>
        <v>1222154.9500000002</v>
      </c>
    </row>
    <row r="198" spans="1:13" ht="12.75">
      <c r="A198" s="11">
        <v>187</v>
      </c>
      <c r="B198" s="27" t="s">
        <v>81</v>
      </c>
      <c r="C198" s="32">
        <v>0.265067201120846</v>
      </c>
      <c r="D198" s="29">
        <v>74343.36</v>
      </c>
      <c r="E198" s="29">
        <v>13490.66</v>
      </c>
      <c r="F198" s="29">
        <v>60852.7</v>
      </c>
      <c r="G198" s="29">
        <v>8306.475</v>
      </c>
      <c r="H198" s="29">
        <v>1661.295</v>
      </c>
      <c r="I198" s="29">
        <v>6645.18</v>
      </c>
      <c r="J198" s="29">
        <v>786974.6125</v>
      </c>
      <c r="K198" s="29">
        <v>184270.85</v>
      </c>
      <c r="L198" s="37">
        <v>629579.69</v>
      </c>
      <c r="M198" s="39">
        <f t="shared" si="2"/>
        <v>697077.57</v>
      </c>
    </row>
    <row r="199" spans="1:13" ht="12.75">
      <c r="A199" s="12">
        <v>188</v>
      </c>
      <c r="B199" s="27" t="s">
        <v>82</v>
      </c>
      <c r="C199" s="32">
        <v>0.25585897904589</v>
      </c>
      <c r="D199" s="29">
        <v>59666.71</v>
      </c>
      <c r="E199" s="29">
        <v>11097.03</v>
      </c>
      <c r="F199" s="29">
        <v>48569.68</v>
      </c>
      <c r="G199" s="29">
        <v>7874.375</v>
      </c>
      <c r="H199" s="29">
        <v>1574.875</v>
      </c>
      <c r="I199" s="29">
        <v>6299.5</v>
      </c>
      <c r="J199" s="29">
        <v>746035.7875</v>
      </c>
      <c r="K199" s="29">
        <v>177666.93</v>
      </c>
      <c r="L199" s="37">
        <v>596828.63</v>
      </c>
      <c r="M199" s="39">
        <f t="shared" si="2"/>
        <v>651697.81</v>
      </c>
    </row>
    <row r="200" spans="1:13" ht="12.75">
      <c r="A200" s="11">
        <v>189</v>
      </c>
      <c r="B200" s="27" t="s">
        <v>83</v>
      </c>
      <c r="C200" s="32">
        <v>0.352391473357274</v>
      </c>
      <c r="D200" s="29">
        <v>220478.71</v>
      </c>
      <c r="E200" s="29">
        <v>41698.3</v>
      </c>
      <c r="F200" s="29">
        <v>178780.41</v>
      </c>
      <c r="G200" s="29">
        <v>10804.525</v>
      </c>
      <c r="H200" s="29">
        <v>2160.905</v>
      </c>
      <c r="I200" s="29">
        <v>8643.62</v>
      </c>
      <c r="J200" s="29">
        <v>1023645.175</v>
      </c>
      <c r="K200" s="29">
        <v>244640.94</v>
      </c>
      <c r="L200" s="37">
        <v>818916.14</v>
      </c>
      <c r="M200" s="39">
        <f t="shared" si="2"/>
        <v>1006340.17</v>
      </c>
    </row>
    <row r="201" spans="1:13" ht="12.75">
      <c r="A201" s="12">
        <v>190</v>
      </c>
      <c r="B201" s="27" t="s">
        <v>215</v>
      </c>
      <c r="C201" s="32">
        <v>0.169778793059966</v>
      </c>
      <c r="D201" s="29">
        <v>17661.62</v>
      </c>
      <c r="E201" s="29">
        <v>3498.29</v>
      </c>
      <c r="F201" s="29">
        <v>14163.33</v>
      </c>
      <c r="G201" s="29">
        <v>5304.3875</v>
      </c>
      <c r="H201" s="29">
        <v>1060.8775</v>
      </c>
      <c r="I201" s="29">
        <v>4243.51</v>
      </c>
      <c r="J201" s="29">
        <v>502549.525</v>
      </c>
      <c r="K201" s="29">
        <v>118005.25</v>
      </c>
      <c r="L201" s="37">
        <v>402039.62</v>
      </c>
      <c r="M201" s="39">
        <f t="shared" si="2"/>
        <v>420446.46</v>
      </c>
    </row>
    <row r="202" spans="1:13" ht="12.75">
      <c r="A202" s="11">
        <v>191</v>
      </c>
      <c r="B202" s="27" t="s">
        <v>216</v>
      </c>
      <c r="C202" s="32">
        <v>0.145776216469876</v>
      </c>
      <c r="D202" s="29">
        <v>11434.83</v>
      </c>
      <c r="E202" s="29">
        <v>2317.02</v>
      </c>
      <c r="F202" s="29">
        <v>9117.81</v>
      </c>
      <c r="G202" s="29">
        <v>4514.85</v>
      </c>
      <c r="H202" s="29">
        <v>902.97</v>
      </c>
      <c r="I202" s="29">
        <v>3611.88</v>
      </c>
      <c r="J202" s="29">
        <v>427747.6125</v>
      </c>
      <c r="K202" s="29">
        <v>101266.18</v>
      </c>
      <c r="L202" s="37">
        <v>342198.09</v>
      </c>
      <c r="M202" s="39">
        <f t="shared" si="2"/>
        <v>354927.78</v>
      </c>
    </row>
    <row r="203" spans="1:13" ht="12.75">
      <c r="A203" s="12">
        <v>192</v>
      </c>
      <c r="B203" s="27" t="s">
        <v>84</v>
      </c>
      <c r="C203" s="32">
        <v>0.187404600221667</v>
      </c>
      <c r="D203" s="29">
        <v>156993.86</v>
      </c>
      <c r="E203" s="29">
        <v>29163.38</v>
      </c>
      <c r="F203" s="29">
        <v>127830.48</v>
      </c>
      <c r="G203" s="29">
        <v>5800.825</v>
      </c>
      <c r="H203" s="29">
        <v>1160.165</v>
      </c>
      <c r="I203" s="29">
        <v>4640.66</v>
      </c>
      <c r="J203" s="29">
        <v>549583.35</v>
      </c>
      <c r="K203" s="29">
        <v>130179.37</v>
      </c>
      <c r="L203" s="37">
        <v>439666.68</v>
      </c>
      <c r="M203" s="39">
        <f t="shared" si="2"/>
        <v>572137.82</v>
      </c>
    </row>
    <row r="204" spans="1:13" ht="12.75">
      <c r="A204" s="11">
        <v>193</v>
      </c>
      <c r="B204" s="27" t="s">
        <v>85</v>
      </c>
      <c r="C204" s="32">
        <v>0.0610584127332635</v>
      </c>
      <c r="D204" s="29">
        <v>10806.93</v>
      </c>
      <c r="E204" s="29">
        <v>2104.86</v>
      </c>
      <c r="F204" s="29">
        <v>8702.07</v>
      </c>
      <c r="G204" s="29">
        <v>1881.4125</v>
      </c>
      <c r="H204" s="29">
        <v>376.2825</v>
      </c>
      <c r="I204" s="29">
        <v>1505.13</v>
      </c>
      <c r="J204" s="29">
        <v>178248.775</v>
      </c>
      <c r="K204" s="29">
        <v>42401.75</v>
      </c>
      <c r="L204" s="37">
        <v>142599.02</v>
      </c>
      <c r="M204" s="39">
        <f t="shared" si="2"/>
        <v>152806.22</v>
      </c>
    </row>
    <row r="205" spans="1:13" ht="12.75">
      <c r="A205" s="12">
        <v>194</v>
      </c>
      <c r="B205" s="27" t="s">
        <v>217</v>
      </c>
      <c r="C205" s="32">
        <v>1.08692461348088</v>
      </c>
      <c r="D205" s="29">
        <v>270738.07</v>
      </c>
      <c r="E205" s="29">
        <v>46898.63</v>
      </c>
      <c r="F205" s="29">
        <v>223839.44</v>
      </c>
      <c r="G205" s="29">
        <v>34331.5125</v>
      </c>
      <c r="H205" s="29">
        <v>6866.3025</v>
      </c>
      <c r="I205" s="29">
        <v>27465.21</v>
      </c>
      <c r="J205" s="29">
        <v>3252644.775</v>
      </c>
      <c r="K205" s="29">
        <v>755995.64</v>
      </c>
      <c r="L205" s="37">
        <v>2602115.82</v>
      </c>
      <c r="M205" s="39">
        <f aca="true" t="shared" si="3" ref="M205:M258">+F205+I205+L205</f>
        <v>2853420.4699999997</v>
      </c>
    </row>
    <row r="206" spans="1:13" ht="12.75">
      <c r="A206" s="11">
        <v>195</v>
      </c>
      <c r="B206" s="27" t="s">
        <v>86</v>
      </c>
      <c r="C206" s="32">
        <v>0.135271975271831</v>
      </c>
      <c r="D206" s="29">
        <v>46012.16</v>
      </c>
      <c r="E206" s="29">
        <v>7864.89</v>
      </c>
      <c r="F206" s="29">
        <v>38147.27</v>
      </c>
      <c r="G206" s="29">
        <v>4301.1375</v>
      </c>
      <c r="H206" s="29">
        <v>860.2275</v>
      </c>
      <c r="I206" s="29">
        <v>3440.91</v>
      </c>
      <c r="J206" s="29">
        <v>407498.925</v>
      </c>
      <c r="K206" s="29">
        <v>94126.71</v>
      </c>
      <c r="L206" s="37">
        <v>325999.14</v>
      </c>
      <c r="M206" s="39">
        <f t="shared" si="3"/>
        <v>367587.32</v>
      </c>
    </row>
    <row r="207" spans="1:13" ht="12.75">
      <c r="A207" s="12">
        <v>196</v>
      </c>
      <c r="B207" s="27" t="s">
        <v>218</v>
      </c>
      <c r="C207" s="32">
        <v>0.0896671529708845</v>
      </c>
      <c r="D207" s="29">
        <v>15441.7</v>
      </c>
      <c r="E207" s="29">
        <v>2725.61</v>
      </c>
      <c r="F207" s="29">
        <v>12716.09</v>
      </c>
      <c r="G207" s="29">
        <v>2776.35</v>
      </c>
      <c r="H207" s="29">
        <v>555.27</v>
      </c>
      <c r="I207" s="29">
        <v>2221.08</v>
      </c>
      <c r="J207" s="29">
        <v>263038.25</v>
      </c>
      <c r="K207" s="29">
        <v>62287.95</v>
      </c>
      <c r="L207" s="37">
        <v>210430.6</v>
      </c>
      <c r="M207" s="39">
        <f t="shared" si="3"/>
        <v>225367.77000000002</v>
      </c>
    </row>
    <row r="208" spans="1:13" ht="12.75">
      <c r="A208" s="11">
        <v>197</v>
      </c>
      <c r="B208" s="27" t="s">
        <v>87</v>
      </c>
      <c r="C208" s="32">
        <v>0.135373427253046</v>
      </c>
      <c r="D208" s="29">
        <v>11488.15</v>
      </c>
      <c r="E208" s="29">
        <v>1893.61</v>
      </c>
      <c r="F208" s="29">
        <v>9594.54</v>
      </c>
      <c r="G208" s="29">
        <v>4207.2875</v>
      </c>
      <c r="H208" s="29">
        <v>841.4575</v>
      </c>
      <c r="I208" s="29">
        <v>3365.83</v>
      </c>
      <c r="J208" s="29">
        <v>398608.15</v>
      </c>
      <c r="K208" s="29">
        <v>94060.31</v>
      </c>
      <c r="L208" s="37">
        <v>318886.52</v>
      </c>
      <c r="M208" s="39">
        <f t="shared" si="3"/>
        <v>331846.89</v>
      </c>
    </row>
    <row r="209" spans="1:13" ht="12.75">
      <c r="A209" s="12">
        <v>198</v>
      </c>
      <c r="B209" s="27" t="s">
        <v>88</v>
      </c>
      <c r="C209" s="32">
        <v>5.04652220133716</v>
      </c>
      <c r="D209" s="29">
        <v>1394812.7</v>
      </c>
      <c r="E209" s="29">
        <v>267882.8</v>
      </c>
      <c r="F209" s="29">
        <v>1126929.9</v>
      </c>
      <c r="G209" s="29">
        <v>155774.775</v>
      </c>
      <c r="H209" s="29">
        <v>31154.955</v>
      </c>
      <c r="I209" s="29">
        <v>124619.82</v>
      </c>
      <c r="J209" s="29">
        <v>14758455.1125</v>
      </c>
      <c r="K209" s="29">
        <v>3504926.32</v>
      </c>
      <c r="L209" s="37">
        <v>11806764.09</v>
      </c>
      <c r="M209" s="39">
        <f t="shared" si="3"/>
        <v>13058313.81</v>
      </c>
    </row>
    <row r="210" spans="1:13" ht="12.75">
      <c r="A210" s="11">
        <v>199</v>
      </c>
      <c r="B210" s="27" t="s">
        <v>89</v>
      </c>
      <c r="C210" s="32">
        <v>0.284294044038568</v>
      </c>
      <c r="D210" s="29">
        <v>65645.91</v>
      </c>
      <c r="E210" s="29">
        <v>13066.97</v>
      </c>
      <c r="F210" s="29">
        <v>52578.94</v>
      </c>
      <c r="G210" s="29">
        <v>8798.4</v>
      </c>
      <c r="H210" s="29">
        <v>1759.68</v>
      </c>
      <c r="I210" s="29">
        <v>7038.72</v>
      </c>
      <c r="J210" s="29">
        <v>833579.8125</v>
      </c>
      <c r="K210" s="29">
        <v>197481.09</v>
      </c>
      <c r="L210" s="37">
        <v>666863.85</v>
      </c>
      <c r="M210" s="39">
        <f t="shared" si="3"/>
        <v>726481.51</v>
      </c>
    </row>
    <row r="211" spans="1:13" ht="12.75">
      <c r="A211" s="12">
        <v>200</v>
      </c>
      <c r="B211" s="27" t="s">
        <v>219</v>
      </c>
      <c r="C211" s="32">
        <v>0.12341739931049</v>
      </c>
      <c r="D211" s="29">
        <v>35434.66</v>
      </c>
      <c r="E211" s="29">
        <v>6669.94</v>
      </c>
      <c r="F211" s="29">
        <v>28764.72</v>
      </c>
      <c r="G211" s="29">
        <v>3816.025</v>
      </c>
      <c r="H211" s="29">
        <v>763.205</v>
      </c>
      <c r="I211" s="29">
        <v>3052.82</v>
      </c>
      <c r="J211" s="29">
        <v>361538.5875</v>
      </c>
      <c r="K211" s="29">
        <v>85725.34</v>
      </c>
      <c r="L211" s="37">
        <v>289230.87</v>
      </c>
      <c r="M211" s="39">
        <f t="shared" si="3"/>
        <v>321048.41</v>
      </c>
    </row>
    <row r="212" spans="1:13" ht="12.75">
      <c r="A212" s="11">
        <v>201</v>
      </c>
      <c r="B212" s="27" t="s">
        <v>220</v>
      </c>
      <c r="C212" s="32">
        <v>0.0704498035824192</v>
      </c>
      <c r="D212" s="29">
        <v>18295.91</v>
      </c>
      <c r="E212" s="29">
        <v>3095.14</v>
      </c>
      <c r="F212" s="29">
        <v>15200.77</v>
      </c>
      <c r="G212" s="29">
        <v>2171.4</v>
      </c>
      <c r="H212" s="29">
        <v>434.28</v>
      </c>
      <c r="I212" s="29">
        <v>1737.12</v>
      </c>
      <c r="J212" s="29">
        <v>205723.4</v>
      </c>
      <c r="K212" s="29">
        <v>48924.56</v>
      </c>
      <c r="L212" s="37">
        <v>164578.72</v>
      </c>
      <c r="M212" s="39">
        <f t="shared" si="3"/>
        <v>181516.61</v>
      </c>
    </row>
    <row r="213" spans="1:13" ht="12.75">
      <c r="A213" s="12">
        <v>202</v>
      </c>
      <c r="B213" s="27" t="s">
        <v>221</v>
      </c>
      <c r="C213" s="32">
        <v>0.124003286451996</v>
      </c>
      <c r="D213" s="29">
        <v>3264.58</v>
      </c>
      <c r="E213" s="29">
        <v>988.66</v>
      </c>
      <c r="F213" s="29">
        <v>2275.92</v>
      </c>
      <c r="G213" s="29">
        <v>3873</v>
      </c>
      <c r="H213" s="29">
        <v>774.6</v>
      </c>
      <c r="I213" s="29">
        <v>3098.4</v>
      </c>
      <c r="J213" s="29">
        <v>366936.175</v>
      </c>
      <c r="K213" s="29">
        <v>86187.03</v>
      </c>
      <c r="L213" s="37">
        <v>293548.94</v>
      </c>
      <c r="M213" s="39">
        <f t="shared" si="3"/>
        <v>298923.26</v>
      </c>
    </row>
    <row r="214" spans="1:13" ht="12.75">
      <c r="A214" s="11">
        <v>203</v>
      </c>
      <c r="B214" s="27" t="s">
        <v>222</v>
      </c>
      <c r="C214" s="32">
        <v>0.22573108084256</v>
      </c>
      <c r="D214" s="29">
        <v>13652.22</v>
      </c>
      <c r="E214" s="29">
        <v>2193.48</v>
      </c>
      <c r="F214" s="29">
        <v>11458.74</v>
      </c>
      <c r="G214" s="29">
        <v>7171.3625</v>
      </c>
      <c r="H214" s="29">
        <v>1434.2725</v>
      </c>
      <c r="I214" s="29">
        <v>5737.09</v>
      </c>
      <c r="J214" s="29">
        <v>679430.525</v>
      </c>
      <c r="K214" s="29">
        <v>157062.69</v>
      </c>
      <c r="L214" s="37">
        <v>543544.42</v>
      </c>
      <c r="M214" s="39">
        <f t="shared" si="3"/>
        <v>560740.25</v>
      </c>
    </row>
    <row r="215" spans="1:13" ht="12.75">
      <c r="A215" s="12">
        <v>204</v>
      </c>
      <c r="B215" s="27" t="s">
        <v>223</v>
      </c>
      <c r="C215" s="32">
        <v>0.629325600517441</v>
      </c>
      <c r="D215" s="29">
        <v>213883.29</v>
      </c>
      <c r="E215" s="29">
        <v>37037.17</v>
      </c>
      <c r="F215" s="29">
        <v>176846.12</v>
      </c>
      <c r="G215" s="29">
        <v>19344.125</v>
      </c>
      <c r="H215" s="29">
        <v>3868.825</v>
      </c>
      <c r="I215" s="29">
        <v>15475.3</v>
      </c>
      <c r="J215" s="29">
        <v>1832706.3625</v>
      </c>
      <c r="K215" s="29">
        <v>436965.81</v>
      </c>
      <c r="L215" s="37">
        <v>1466165.09</v>
      </c>
      <c r="M215" s="39">
        <f t="shared" si="3"/>
        <v>1658486.51</v>
      </c>
    </row>
    <row r="216" spans="1:13" ht="12.75">
      <c r="A216" s="11">
        <v>205</v>
      </c>
      <c r="B216" s="27" t="s">
        <v>258</v>
      </c>
      <c r="C216" s="32">
        <v>0.077032200744407</v>
      </c>
      <c r="D216" s="29">
        <v>6093.3</v>
      </c>
      <c r="E216" s="29">
        <v>1362.82</v>
      </c>
      <c r="F216" s="29">
        <v>4730.48</v>
      </c>
      <c r="G216" s="29">
        <v>2437.675</v>
      </c>
      <c r="H216" s="29">
        <v>487.535</v>
      </c>
      <c r="I216" s="29">
        <v>1950.14</v>
      </c>
      <c r="J216" s="29">
        <v>230950.225</v>
      </c>
      <c r="K216" s="29">
        <v>53585.18</v>
      </c>
      <c r="L216" s="37">
        <v>184760.18</v>
      </c>
      <c r="M216" s="39">
        <f t="shared" si="3"/>
        <v>191440.8</v>
      </c>
    </row>
    <row r="217" spans="1:13" ht="12.75">
      <c r="A217" s="12">
        <v>206</v>
      </c>
      <c r="B217" s="27" t="s">
        <v>90</v>
      </c>
      <c r="C217" s="32">
        <v>0.125093258795287</v>
      </c>
      <c r="D217" s="29">
        <v>38309.49</v>
      </c>
      <c r="E217" s="29">
        <v>6787.99</v>
      </c>
      <c r="F217" s="29">
        <v>31521.5</v>
      </c>
      <c r="G217" s="29">
        <v>3863.175</v>
      </c>
      <c r="H217" s="29">
        <v>772.635</v>
      </c>
      <c r="I217" s="29">
        <v>3090.54</v>
      </c>
      <c r="J217" s="29">
        <v>366006.3125</v>
      </c>
      <c r="K217" s="29">
        <v>86882.83</v>
      </c>
      <c r="L217" s="37">
        <v>292805.05</v>
      </c>
      <c r="M217" s="39">
        <f t="shared" si="3"/>
        <v>327417.08999999997</v>
      </c>
    </row>
    <row r="218" spans="1:13" ht="12.75">
      <c r="A218" s="11">
        <v>207</v>
      </c>
      <c r="B218" s="27" t="s">
        <v>91</v>
      </c>
      <c r="C218" s="32">
        <v>0.0861220129999478</v>
      </c>
      <c r="D218" s="29">
        <v>2826.2</v>
      </c>
      <c r="E218" s="29">
        <v>446.25</v>
      </c>
      <c r="F218" s="29">
        <v>2379.95</v>
      </c>
      <c r="G218" s="29">
        <v>2769.7625</v>
      </c>
      <c r="H218" s="29">
        <v>553.9525</v>
      </c>
      <c r="I218" s="29">
        <v>2215.81</v>
      </c>
      <c r="J218" s="29">
        <v>262413.475</v>
      </c>
      <c r="K218" s="29">
        <v>59970.89</v>
      </c>
      <c r="L218" s="37">
        <v>209930.78</v>
      </c>
      <c r="M218" s="39">
        <f t="shared" si="3"/>
        <v>214526.54</v>
      </c>
    </row>
    <row r="219" spans="1:13" ht="12.75">
      <c r="A219" s="12">
        <v>208</v>
      </c>
      <c r="B219" s="27" t="s">
        <v>224</v>
      </c>
      <c r="C219" s="32">
        <v>0.0969717255463768</v>
      </c>
      <c r="D219" s="29">
        <v>9215.73</v>
      </c>
      <c r="E219" s="29">
        <v>1280.57</v>
      </c>
      <c r="F219" s="29">
        <v>7935.16</v>
      </c>
      <c r="G219" s="29">
        <v>3001.975</v>
      </c>
      <c r="H219" s="29">
        <v>600.395</v>
      </c>
      <c r="I219" s="29">
        <v>2401.58</v>
      </c>
      <c r="J219" s="29">
        <v>284414.1375</v>
      </c>
      <c r="K219" s="29">
        <v>67361.32</v>
      </c>
      <c r="L219" s="37">
        <v>227531.31</v>
      </c>
      <c r="M219" s="39">
        <f t="shared" si="3"/>
        <v>237868.05</v>
      </c>
    </row>
    <row r="220" spans="1:13" ht="12.75">
      <c r="A220" s="11">
        <v>209</v>
      </c>
      <c r="B220" s="27" t="s">
        <v>225</v>
      </c>
      <c r="C220" s="32">
        <v>0.102882207637592</v>
      </c>
      <c r="D220" s="29">
        <v>9317.07</v>
      </c>
      <c r="E220" s="29">
        <v>1748.14</v>
      </c>
      <c r="F220" s="29">
        <v>7568.93</v>
      </c>
      <c r="G220" s="29">
        <v>3177.6125</v>
      </c>
      <c r="H220" s="29">
        <v>635.5225</v>
      </c>
      <c r="I220" s="29">
        <v>2542.09</v>
      </c>
      <c r="J220" s="29">
        <v>301054.5125</v>
      </c>
      <c r="K220" s="29">
        <v>71456.72</v>
      </c>
      <c r="L220" s="37">
        <v>240843.61</v>
      </c>
      <c r="M220" s="39">
        <f t="shared" si="3"/>
        <v>250954.62999999998</v>
      </c>
    </row>
    <row r="221" spans="1:13" ht="12.75">
      <c r="A221" s="12">
        <v>210</v>
      </c>
      <c r="B221" s="27" t="s">
        <v>226</v>
      </c>
      <c r="C221" s="32">
        <v>0.0887636009673873</v>
      </c>
      <c r="D221" s="29">
        <v>29918.18</v>
      </c>
      <c r="E221" s="29">
        <v>4989.5</v>
      </c>
      <c r="F221" s="29">
        <v>24928.68</v>
      </c>
      <c r="G221" s="29">
        <v>2753.8125</v>
      </c>
      <c r="H221" s="29">
        <v>550.7625</v>
      </c>
      <c r="I221" s="29">
        <v>2203.05</v>
      </c>
      <c r="J221" s="29">
        <v>260903.0625</v>
      </c>
      <c r="K221" s="29">
        <v>61667.93</v>
      </c>
      <c r="L221" s="37">
        <v>208722.45</v>
      </c>
      <c r="M221" s="39">
        <f t="shared" si="3"/>
        <v>235854.18000000002</v>
      </c>
    </row>
    <row r="222" spans="1:13" ht="12.75">
      <c r="A222" s="11">
        <v>211</v>
      </c>
      <c r="B222" s="27" t="s">
        <v>227</v>
      </c>
      <c r="C222" s="32">
        <v>0.150879925773095</v>
      </c>
      <c r="D222" s="29">
        <v>17126.02</v>
      </c>
      <c r="E222" s="29">
        <v>3303.83</v>
      </c>
      <c r="F222" s="29">
        <v>13822.19</v>
      </c>
      <c r="G222" s="29">
        <v>4727.8375</v>
      </c>
      <c r="H222" s="29">
        <v>945.5675</v>
      </c>
      <c r="I222" s="29">
        <v>3782.27</v>
      </c>
      <c r="J222" s="29">
        <v>447925.975</v>
      </c>
      <c r="K222" s="29">
        <v>104889.01</v>
      </c>
      <c r="L222" s="37">
        <v>358340.78</v>
      </c>
      <c r="M222" s="39">
        <f t="shared" si="3"/>
        <v>375945.24000000005</v>
      </c>
    </row>
    <row r="223" spans="1:13" ht="12.75">
      <c r="A223" s="12">
        <v>212</v>
      </c>
      <c r="B223" s="27" t="s">
        <v>228</v>
      </c>
      <c r="C223" s="32">
        <v>0.0720342990954553</v>
      </c>
      <c r="D223" s="29">
        <v>25879.71</v>
      </c>
      <c r="E223" s="29">
        <v>4488.51</v>
      </c>
      <c r="F223" s="29">
        <v>21391.2</v>
      </c>
      <c r="G223" s="29">
        <v>2297.4875</v>
      </c>
      <c r="H223" s="29">
        <v>459.4975</v>
      </c>
      <c r="I223" s="29">
        <v>1837.99</v>
      </c>
      <c r="J223" s="29">
        <v>217669.375</v>
      </c>
      <c r="K223" s="29">
        <v>50133.87</v>
      </c>
      <c r="L223" s="37">
        <v>174135.5</v>
      </c>
      <c r="M223" s="39">
        <f t="shared" si="3"/>
        <v>197364.69</v>
      </c>
    </row>
    <row r="224" spans="1:13" ht="12.75">
      <c r="A224" s="11">
        <v>213</v>
      </c>
      <c r="B224" s="27" t="s">
        <v>229</v>
      </c>
      <c r="C224" s="32">
        <v>0.164062647421986</v>
      </c>
      <c r="D224" s="29">
        <v>54395.93</v>
      </c>
      <c r="E224" s="29">
        <v>10463.59</v>
      </c>
      <c r="F224" s="29">
        <v>43932.34</v>
      </c>
      <c r="G224" s="29">
        <v>5125.325</v>
      </c>
      <c r="H224" s="29">
        <v>1025.065</v>
      </c>
      <c r="I224" s="29">
        <v>4100.26</v>
      </c>
      <c r="J224" s="29">
        <v>485585.2</v>
      </c>
      <c r="K224" s="29">
        <v>114031.4</v>
      </c>
      <c r="L224" s="37">
        <v>388468.16</v>
      </c>
      <c r="M224" s="39">
        <f t="shared" si="3"/>
        <v>436500.75999999995</v>
      </c>
    </row>
    <row r="225" spans="1:13" ht="12.75">
      <c r="A225" s="12">
        <v>214</v>
      </c>
      <c r="B225" s="27" t="s">
        <v>259</v>
      </c>
      <c r="C225" s="32">
        <v>0.155692229052453</v>
      </c>
      <c r="D225" s="29">
        <v>15246.66</v>
      </c>
      <c r="E225" s="29">
        <v>2946.27</v>
      </c>
      <c r="F225" s="29">
        <v>12300.39</v>
      </c>
      <c r="G225" s="29">
        <v>4760.4375</v>
      </c>
      <c r="H225" s="29">
        <v>952.0875</v>
      </c>
      <c r="I225" s="29">
        <v>3808.35</v>
      </c>
      <c r="J225" s="29">
        <v>451014.975</v>
      </c>
      <c r="K225" s="29">
        <v>108067.85</v>
      </c>
      <c r="L225" s="37">
        <v>360811.98</v>
      </c>
      <c r="M225" s="39">
        <f t="shared" si="3"/>
        <v>376920.72</v>
      </c>
    </row>
    <row r="226" spans="1:13" ht="12.75">
      <c r="A226" s="11">
        <v>215</v>
      </c>
      <c r="B226" s="27" t="s">
        <v>230</v>
      </c>
      <c r="C226" s="32">
        <v>0.0929867328504627</v>
      </c>
      <c r="D226" s="29">
        <v>11563.05</v>
      </c>
      <c r="E226" s="29">
        <v>1685.75</v>
      </c>
      <c r="F226" s="29">
        <v>9877.3</v>
      </c>
      <c r="G226" s="29">
        <v>2915.1375</v>
      </c>
      <c r="H226" s="29">
        <v>583.0275</v>
      </c>
      <c r="I226" s="29">
        <v>2332.11</v>
      </c>
      <c r="J226" s="29">
        <v>276186.6875</v>
      </c>
      <c r="K226" s="29">
        <v>64508.64</v>
      </c>
      <c r="L226" s="37">
        <v>220949.35</v>
      </c>
      <c r="M226" s="39">
        <f t="shared" si="3"/>
        <v>233158.76</v>
      </c>
    </row>
    <row r="227" spans="1:13" ht="12.75">
      <c r="A227" s="12">
        <v>216</v>
      </c>
      <c r="B227" s="27" t="s">
        <v>232</v>
      </c>
      <c r="C227" s="32">
        <v>0.162982772248855</v>
      </c>
      <c r="D227" s="29">
        <v>17421.34</v>
      </c>
      <c r="E227" s="29">
        <v>3141.17</v>
      </c>
      <c r="F227" s="29">
        <v>14280.17</v>
      </c>
      <c r="G227" s="29">
        <v>5065.85</v>
      </c>
      <c r="H227" s="29">
        <v>1013.17</v>
      </c>
      <c r="I227" s="29">
        <v>4052.68</v>
      </c>
      <c r="J227" s="29">
        <v>479950.675</v>
      </c>
      <c r="K227" s="29">
        <v>113244.59</v>
      </c>
      <c r="L227" s="37">
        <v>383960.54</v>
      </c>
      <c r="M227" s="39">
        <f t="shared" si="3"/>
        <v>402293.38999999996</v>
      </c>
    </row>
    <row r="228" spans="1:13" ht="12.75">
      <c r="A228" s="11">
        <v>217</v>
      </c>
      <c r="B228" s="27" t="s">
        <v>231</v>
      </c>
      <c r="C228" s="32">
        <v>0.0774786070961809</v>
      </c>
      <c r="D228" s="29">
        <v>5312.35</v>
      </c>
      <c r="E228" s="29">
        <v>1191.73</v>
      </c>
      <c r="F228" s="29">
        <v>4120.62</v>
      </c>
      <c r="G228" s="29">
        <v>2396.875</v>
      </c>
      <c r="H228" s="29">
        <v>479.375</v>
      </c>
      <c r="I228" s="29">
        <v>1917.5</v>
      </c>
      <c r="J228" s="29">
        <v>227085.325</v>
      </c>
      <c r="K228" s="29">
        <v>53818.07</v>
      </c>
      <c r="L228" s="37">
        <v>181668.26</v>
      </c>
      <c r="M228" s="39">
        <f t="shared" si="3"/>
        <v>187706.38</v>
      </c>
    </row>
    <row r="229" spans="1:13" ht="12.75">
      <c r="A229" s="12">
        <v>218</v>
      </c>
      <c r="B229" s="27" t="s">
        <v>233</v>
      </c>
      <c r="C229" s="32">
        <v>0.320829342728576</v>
      </c>
      <c r="D229" s="29">
        <v>159140.84</v>
      </c>
      <c r="E229" s="29">
        <v>30756.01</v>
      </c>
      <c r="F229" s="29">
        <v>128384.83</v>
      </c>
      <c r="G229" s="29">
        <v>9898.425</v>
      </c>
      <c r="H229" s="29">
        <v>1979.685</v>
      </c>
      <c r="I229" s="29">
        <v>7918.74</v>
      </c>
      <c r="J229" s="29">
        <v>937798.6625</v>
      </c>
      <c r="K229" s="29">
        <v>222816.58</v>
      </c>
      <c r="L229" s="37">
        <v>750238.93</v>
      </c>
      <c r="M229" s="39">
        <f t="shared" si="3"/>
        <v>886542.5</v>
      </c>
    </row>
    <row r="230" spans="1:13" ht="12.75">
      <c r="A230" s="11">
        <v>219</v>
      </c>
      <c r="B230" s="27" t="s">
        <v>234</v>
      </c>
      <c r="C230" s="32">
        <v>0.149174862931643</v>
      </c>
      <c r="D230" s="29">
        <v>10979.11</v>
      </c>
      <c r="E230" s="29">
        <v>4168.17</v>
      </c>
      <c r="F230" s="29">
        <v>6810.94</v>
      </c>
      <c r="G230" s="29">
        <v>4727.7</v>
      </c>
      <c r="H230" s="29">
        <v>945.54</v>
      </c>
      <c r="I230" s="29">
        <v>3782.16</v>
      </c>
      <c r="J230" s="29">
        <v>447912.9875</v>
      </c>
      <c r="K230" s="29">
        <v>103779.03</v>
      </c>
      <c r="L230" s="37">
        <v>358330.39</v>
      </c>
      <c r="M230" s="39">
        <f t="shared" si="3"/>
        <v>368923.49</v>
      </c>
    </row>
    <row r="231" spans="1:13" ht="12.75">
      <c r="A231" s="12">
        <v>220</v>
      </c>
      <c r="B231" s="27" t="s">
        <v>235</v>
      </c>
      <c r="C231" s="32">
        <v>0.341921296217841</v>
      </c>
      <c r="D231" s="29">
        <v>92052.97</v>
      </c>
      <c r="E231" s="29">
        <v>17230.85</v>
      </c>
      <c r="F231" s="29">
        <v>74822.12</v>
      </c>
      <c r="G231" s="29">
        <v>10537.3375</v>
      </c>
      <c r="H231" s="29">
        <v>2107.4675</v>
      </c>
      <c r="I231" s="29">
        <v>8429.87</v>
      </c>
      <c r="J231" s="29">
        <v>998330.7125</v>
      </c>
      <c r="K231" s="29">
        <v>237448.37</v>
      </c>
      <c r="L231" s="37">
        <v>798664.57</v>
      </c>
      <c r="M231" s="39">
        <f t="shared" si="3"/>
        <v>881916.5599999999</v>
      </c>
    </row>
    <row r="232" spans="1:13" ht="12.75">
      <c r="A232" s="11">
        <v>221</v>
      </c>
      <c r="B232" s="27" t="s">
        <v>236</v>
      </c>
      <c r="C232" s="32">
        <v>0.0888224519698349</v>
      </c>
      <c r="D232" s="29">
        <v>8696.54</v>
      </c>
      <c r="E232" s="29">
        <v>1412.2</v>
      </c>
      <c r="F232" s="29">
        <v>7284.34</v>
      </c>
      <c r="G232" s="29">
        <v>2826.5375</v>
      </c>
      <c r="H232" s="29">
        <v>565.3075</v>
      </c>
      <c r="I232" s="29">
        <v>2261.23</v>
      </c>
      <c r="J232" s="29">
        <v>267792.675</v>
      </c>
      <c r="K232" s="29">
        <v>61808.88</v>
      </c>
      <c r="L232" s="37">
        <v>214234.14</v>
      </c>
      <c r="M232" s="39">
        <f t="shared" si="3"/>
        <v>223779.71000000002</v>
      </c>
    </row>
    <row r="233" spans="1:13" ht="12.75">
      <c r="A233" s="12">
        <v>222</v>
      </c>
      <c r="B233" s="27" t="s">
        <v>237</v>
      </c>
      <c r="C233" s="32">
        <v>0.0976312594550697</v>
      </c>
      <c r="D233" s="29">
        <v>5037.62</v>
      </c>
      <c r="E233" s="29">
        <v>732.09</v>
      </c>
      <c r="F233" s="29">
        <v>4305.53</v>
      </c>
      <c r="G233" s="29">
        <v>3022.6625</v>
      </c>
      <c r="H233" s="29">
        <v>604.5325</v>
      </c>
      <c r="I233" s="29">
        <v>2418.13</v>
      </c>
      <c r="J233" s="29">
        <v>286374.0375</v>
      </c>
      <c r="K233" s="29">
        <v>67819.82</v>
      </c>
      <c r="L233" s="37">
        <v>229099.23</v>
      </c>
      <c r="M233" s="39">
        <f t="shared" si="3"/>
        <v>235822.89</v>
      </c>
    </row>
    <row r="234" spans="1:13" ht="12.75">
      <c r="A234" s="11">
        <v>223</v>
      </c>
      <c r="B234" s="27" t="s">
        <v>238</v>
      </c>
      <c r="C234" s="32">
        <v>1.33778851170864</v>
      </c>
      <c r="D234" s="29">
        <v>63575.92</v>
      </c>
      <c r="E234" s="29">
        <v>11621.86</v>
      </c>
      <c r="F234" s="29">
        <v>51954.06</v>
      </c>
      <c r="G234" s="29">
        <v>40269</v>
      </c>
      <c r="H234" s="29">
        <v>8053.8</v>
      </c>
      <c r="I234" s="29">
        <v>32215.2</v>
      </c>
      <c r="J234" s="29">
        <v>3815175.9375</v>
      </c>
      <c r="K234" s="29">
        <v>927677.76</v>
      </c>
      <c r="L234" s="37">
        <v>3052140.75</v>
      </c>
      <c r="M234" s="39">
        <f t="shared" si="3"/>
        <v>3136310.01</v>
      </c>
    </row>
    <row r="235" spans="1:13" ht="12.75">
      <c r="A235" s="12">
        <v>224</v>
      </c>
      <c r="B235" s="27" t="s">
        <v>92</v>
      </c>
      <c r="C235" s="32">
        <v>4.25027608015295</v>
      </c>
      <c r="D235" s="29">
        <v>369614.92</v>
      </c>
      <c r="E235" s="29">
        <v>72919.85</v>
      </c>
      <c r="F235" s="29">
        <v>296695.07</v>
      </c>
      <c r="G235" s="29">
        <v>130675.4</v>
      </c>
      <c r="H235" s="29">
        <v>26135.08</v>
      </c>
      <c r="I235" s="29">
        <v>104540.32</v>
      </c>
      <c r="J235" s="29">
        <v>12380482.7375</v>
      </c>
      <c r="K235" s="29">
        <v>2951179.5</v>
      </c>
      <c r="L235" s="37">
        <v>9904386.19</v>
      </c>
      <c r="M235" s="39">
        <f t="shared" si="3"/>
        <v>10305621.58</v>
      </c>
    </row>
    <row r="236" spans="1:13" ht="12.75">
      <c r="A236" s="11">
        <v>225</v>
      </c>
      <c r="B236" s="27" t="s">
        <v>239</v>
      </c>
      <c r="C236" s="32">
        <v>0.353719191418567</v>
      </c>
      <c r="D236" s="29">
        <v>25385.9</v>
      </c>
      <c r="E236" s="29">
        <v>3872.62</v>
      </c>
      <c r="F236" s="29">
        <v>21513.28</v>
      </c>
      <c r="G236" s="29">
        <v>11036.25</v>
      </c>
      <c r="H236" s="29">
        <v>2207.25</v>
      </c>
      <c r="I236" s="29">
        <v>8829</v>
      </c>
      <c r="J236" s="29">
        <v>1045599.025</v>
      </c>
      <c r="K236" s="29">
        <v>245832.3</v>
      </c>
      <c r="L236" s="37">
        <v>836479.22</v>
      </c>
      <c r="M236" s="39">
        <f t="shared" si="3"/>
        <v>866821.5</v>
      </c>
    </row>
    <row r="237" spans="1:13" ht="12.75">
      <c r="A237" s="12">
        <v>226</v>
      </c>
      <c r="B237" s="27" t="s">
        <v>240</v>
      </c>
      <c r="C237" s="32">
        <v>0.397805324795758</v>
      </c>
      <c r="D237" s="29">
        <v>78797</v>
      </c>
      <c r="E237" s="29">
        <v>14658.29</v>
      </c>
      <c r="F237" s="29">
        <v>64138.71</v>
      </c>
      <c r="G237" s="29">
        <v>12408.3875</v>
      </c>
      <c r="H237" s="29">
        <v>2481.6775</v>
      </c>
      <c r="I237" s="29">
        <v>9926.71</v>
      </c>
      <c r="J237" s="29">
        <v>1175598.95</v>
      </c>
      <c r="K237" s="29">
        <v>276467.04</v>
      </c>
      <c r="L237" s="37">
        <v>940479.16</v>
      </c>
      <c r="M237" s="39">
        <f t="shared" si="3"/>
        <v>1014544.5800000001</v>
      </c>
    </row>
    <row r="238" spans="1:13" ht="12.75">
      <c r="A238" s="11">
        <v>227</v>
      </c>
      <c r="B238" s="27" t="s">
        <v>241</v>
      </c>
      <c r="C238" s="32">
        <v>0.0845544821445599</v>
      </c>
      <c r="D238" s="29">
        <v>23467.3</v>
      </c>
      <c r="E238" s="29">
        <v>4068.6</v>
      </c>
      <c r="F238" s="29">
        <v>19398.7</v>
      </c>
      <c r="G238" s="29">
        <v>2638.6375</v>
      </c>
      <c r="H238" s="29">
        <v>527.7275</v>
      </c>
      <c r="I238" s="29">
        <v>2110.91</v>
      </c>
      <c r="J238" s="29">
        <v>249990.175</v>
      </c>
      <c r="K238" s="29">
        <v>58765.37</v>
      </c>
      <c r="L238" s="37">
        <v>199992.14</v>
      </c>
      <c r="M238" s="39">
        <f t="shared" si="3"/>
        <v>221501.75</v>
      </c>
    </row>
    <row r="239" spans="1:13" ht="12.75">
      <c r="A239" s="12">
        <v>228</v>
      </c>
      <c r="B239" s="27" t="s">
        <v>242</v>
      </c>
      <c r="C239" s="32">
        <v>0.0816590591490797</v>
      </c>
      <c r="D239" s="29">
        <v>2094.13</v>
      </c>
      <c r="E239" s="29">
        <v>401.02</v>
      </c>
      <c r="F239" s="29">
        <v>1693.11</v>
      </c>
      <c r="G239" s="29">
        <v>2518.75</v>
      </c>
      <c r="H239" s="29">
        <v>503.75</v>
      </c>
      <c r="I239" s="29">
        <v>2015</v>
      </c>
      <c r="J239" s="29">
        <v>238632.0625</v>
      </c>
      <c r="K239" s="29">
        <v>56711.39</v>
      </c>
      <c r="L239" s="37">
        <v>190905.65</v>
      </c>
      <c r="M239" s="39">
        <f t="shared" si="3"/>
        <v>194613.75999999998</v>
      </c>
    </row>
    <row r="240" spans="1:13" ht="12.75">
      <c r="A240" s="11">
        <v>229</v>
      </c>
      <c r="B240" s="27" t="s">
        <v>243</v>
      </c>
      <c r="C240" s="32">
        <v>0.074402985327208</v>
      </c>
      <c r="D240" s="29">
        <v>10495.92</v>
      </c>
      <c r="E240" s="29">
        <v>1829.39</v>
      </c>
      <c r="F240" s="29">
        <v>8666.53</v>
      </c>
      <c r="G240" s="29">
        <v>2296.7875</v>
      </c>
      <c r="H240" s="29">
        <v>459.3575</v>
      </c>
      <c r="I240" s="29">
        <v>1837.43</v>
      </c>
      <c r="J240" s="29">
        <v>217603.15</v>
      </c>
      <c r="K240" s="29">
        <v>51674.81</v>
      </c>
      <c r="L240" s="37">
        <v>174082.52</v>
      </c>
      <c r="M240" s="39">
        <f t="shared" si="3"/>
        <v>184586.47999999998</v>
      </c>
    </row>
    <row r="241" spans="1:13" ht="12.75">
      <c r="A241" s="12">
        <v>230</v>
      </c>
      <c r="B241" s="27" t="s">
        <v>244</v>
      </c>
      <c r="C241" s="32">
        <v>0.084307324573181</v>
      </c>
      <c r="D241" s="29">
        <v>5623.51</v>
      </c>
      <c r="E241" s="29">
        <v>1043.75</v>
      </c>
      <c r="F241" s="29">
        <v>4579.76</v>
      </c>
      <c r="G241" s="29">
        <v>2590.1875</v>
      </c>
      <c r="H241" s="29">
        <v>518.0375</v>
      </c>
      <c r="I241" s="29">
        <v>2072.15</v>
      </c>
      <c r="J241" s="29">
        <v>245400.4375</v>
      </c>
      <c r="K241" s="29">
        <v>58536.16</v>
      </c>
      <c r="L241" s="37">
        <v>196320.35</v>
      </c>
      <c r="M241" s="39">
        <f t="shared" si="3"/>
        <v>202972.26</v>
      </c>
    </row>
    <row r="242" spans="1:13" ht="12.75">
      <c r="A242" s="11">
        <v>231</v>
      </c>
      <c r="B242" s="27" t="s">
        <v>245</v>
      </c>
      <c r="C242" s="32">
        <v>0.130870473427931</v>
      </c>
      <c r="D242" s="29">
        <v>18096.16</v>
      </c>
      <c r="E242" s="29">
        <v>3524.6</v>
      </c>
      <c r="F242" s="29">
        <v>14571.56</v>
      </c>
      <c r="G242" s="29">
        <v>4041.125</v>
      </c>
      <c r="H242" s="29">
        <v>808.225</v>
      </c>
      <c r="I242" s="29">
        <v>3232.9</v>
      </c>
      <c r="J242" s="29">
        <v>382865.7625</v>
      </c>
      <c r="K242" s="29">
        <v>90894.61</v>
      </c>
      <c r="L242" s="37">
        <v>306292.61</v>
      </c>
      <c r="M242" s="39">
        <f t="shared" si="3"/>
        <v>324097.07</v>
      </c>
    </row>
    <row r="243" spans="1:13" ht="12.75">
      <c r="A243" s="12">
        <v>232</v>
      </c>
      <c r="B243" s="27" t="s">
        <v>246</v>
      </c>
      <c r="C243" s="32">
        <v>0.0526241111859693</v>
      </c>
      <c r="D243" s="29">
        <v>16134.73</v>
      </c>
      <c r="E243" s="29">
        <v>2500.95</v>
      </c>
      <c r="F243" s="29">
        <v>13633.78</v>
      </c>
      <c r="G243" s="29">
        <v>1633.3875</v>
      </c>
      <c r="H243" s="29">
        <v>326.6775</v>
      </c>
      <c r="I243" s="29">
        <v>1306.71</v>
      </c>
      <c r="J243" s="29">
        <v>154750.775</v>
      </c>
      <c r="K243" s="29">
        <v>36561.32</v>
      </c>
      <c r="L243" s="37">
        <v>123800.62</v>
      </c>
      <c r="M243" s="39">
        <f t="shared" si="3"/>
        <v>138741.11</v>
      </c>
    </row>
    <row r="244" spans="1:13" ht="12.75">
      <c r="A244" s="11">
        <v>233</v>
      </c>
      <c r="B244" s="27" t="s">
        <v>93</v>
      </c>
      <c r="C244" s="32">
        <v>0.807002300067754</v>
      </c>
      <c r="D244" s="29">
        <v>392582.08</v>
      </c>
      <c r="E244" s="29">
        <v>76972.15</v>
      </c>
      <c r="F244" s="29">
        <v>315609.93</v>
      </c>
      <c r="G244" s="29">
        <v>24947.675</v>
      </c>
      <c r="H244" s="29">
        <v>4989.535</v>
      </c>
      <c r="I244" s="29">
        <v>19958.14</v>
      </c>
      <c r="J244" s="29">
        <v>2363599.5125</v>
      </c>
      <c r="K244" s="29">
        <v>560534.35</v>
      </c>
      <c r="L244" s="37">
        <v>1890879.61</v>
      </c>
      <c r="M244" s="39">
        <f t="shared" si="3"/>
        <v>2226447.68</v>
      </c>
    </row>
    <row r="245" spans="1:13" ht="12.75">
      <c r="A245" s="12">
        <v>234</v>
      </c>
      <c r="B245" s="27" t="s">
        <v>94</v>
      </c>
      <c r="C245" s="32">
        <v>0.106672403030582</v>
      </c>
      <c r="D245" s="29">
        <v>4452.47</v>
      </c>
      <c r="E245" s="29">
        <v>763.24</v>
      </c>
      <c r="F245" s="29">
        <v>3689.23</v>
      </c>
      <c r="G245" s="29">
        <v>3299.9875</v>
      </c>
      <c r="H245" s="29">
        <v>659.9975</v>
      </c>
      <c r="I245" s="29">
        <v>2639.99</v>
      </c>
      <c r="J245" s="29">
        <v>312648.1</v>
      </c>
      <c r="K245" s="29">
        <v>74096.67</v>
      </c>
      <c r="L245" s="37">
        <v>250118.48</v>
      </c>
      <c r="M245" s="39">
        <f t="shared" si="3"/>
        <v>256447.7</v>
      </c>
    </row>
    <row r="246" spans="1:13" ht="12.75">
      <c r="A246" s="11">
        <v>235</v>
      </c>
      <c r="B246" s="27" t="s">
        <v>247</v>
      </c>
      <c r="C246" s="32">
        <v>0.180750211389498</v>
      </c>
      <c r="D246" s="29">
        <v>18820.33</v>
      </c>
      <c r="E246" s="29">
        <v>3021.12</v>
      </c>
      <c r="F246" s="29">
        <v>15799.21</v>
      </c>
      <c r="G246" s="29">
        <v>5570.4375</v>
      </c>
      <c r="H246" s="29">
        <v>1114.0875</v>
      </c>
      <c r="I246" s="29">
        <v>4456.35</v>
      </c>
      <c r="J246" s="29">
        <v>527756.2375</v>
      </c>
      <c r="K246" s="29">
        <v>125522.6</v>
      </c>
      <c r="L246" s="37">
        <v>422204.99</v>
      </c>
      <c r="M246" s="39">
        <f t="shared" si="3"/>
        <v>442460.55</v>
      </c>
    </row>
    <row r="247" spans="1:13" ht="12.75">
      <c r="A247" s="12">
        <v>236</v>
      </c>
      <c r="B247" s="27" t="s">
        <v>248</v>
      </c>
      <c r="C247" s="32">
        <v>0.32225062316341</v>
      </c>
      <c r="D247" s="29">
        <v>13202.63</v>
      </c>
      <c r="E247" s="29">
        <v>1917.1</v>
      </c>
      <c r="F247" s="29">
        <v>11285.53</v>
      </c>
      <c r="G247" s="29">
        <v>9955.975</v>
      </c>
      <c r="H247" s="29">
        <v>1991.195</v>
      </c>
      <c r="I247" s="29">
        <v>7964.78</v>
      </c>
      <c r="J247" s="29">
        <v>943251.7625</v>
      </c>
      <c r="K247" s="29">
        <v>223822.91</v>
      </c>
      <c r="L247" s="37">
        <v>754601.41</v>
      </c>
      <c r="M247" s="39">
        <f t="shared" si="3"/>
        <v>773851.7200000001</v>
      </c>
    </row>
    <row r="248" spans="1:13" ht="12.75">
      <c r="A248" s="11">
        <v>237</v>
      </c>
      <c r="B248" s="27" t="s">
        <v>95</v>
      </c>
      <c r="C248" s="32">
        <v>0.0670577974356275</v>
      </c>
      <c r="D248" s="29">
        <v>5780.08</v>
      </c>
      <c r="E248" s="29">
        <v>1036.91</v>
      </c>
      <c r="F248" s="29">
        <v>4743.17</v>
      </c>
      <c r="G248" s="29">
        <v>2101.875</v>
      </c>
      <c r="H248" s="29">
        <v>420.375</v>
      </c>
      <c r="I248" s="29">
        <v>1681.5</v>
      </c>
      <c r="J248" s="29">
        <v>199136.7625</v>
      </c>
      <c r="K248" s="29">
        <v>46618.28</v>
      </c>
      <c r="L248" s="37">
        <v>159309.41</v>
      </c>
      <c r="M248" s="39">
        <f t="shared" si="3"/>
        <v>165734.08000000002</v>
      </c>
    </row>
    <row r="249" spans="1:13" ht="12.75">
      <c r="A249" s="12">
        <v>238</v>
      </c>
      <c r="B249" s="27" t="s">
        <v>249</v>
      </c>
      <c r="C249" s="32">
        <v>0.334378854921342</v>
      </c>
      <c r="D249" s="29">
        <v>205559.31</v>
      </c>
      <c r="E249" s="29">
        <v>39407.6</v>
      </c>
      <c r="F249" s="29">
        <v>166151.71</v>
      </c>
      <c r="G249" s="29">
        <v>10401.8375</v>
      </c>
      <c r="H249" s="29">
        <v>2080.3675</v>
      </c>
      <c r="I249" s="29">
        <v>8321.47</v>
      </c>
      <c r="J249" s="29">
        <v>985493.85</v>
      </c>
      <c r="K249" s="29">
        <v>232347.08</v>
      </c>
      <c r="L249" s="37">
        <v>788395.08</v>
      </c>
      <c r="M249" s="39">
        <f t="shared" si="3"/>
        <v>962868.26</v>
      </c>
    </row>
    <row r="250" spans="1:13" ht="12.75">
      <c r="A250" s="11">
        <v>239</v>
      </c>
      <c r="B250" s="27" t="s">
        <v>96</v>
      </c>
      <c r="C250" s="32">
        <v>0.174642507951766</v>
      </c>
      <c r="D250" s="29">
        <v>45978.17</v>
      </c>
      <c r="E250" s="29">
        <v>8810.99</v>
      </c>
      <c r="F250" s="29">
        <v>37167.18</v>
      </c>
      <c r="G250" s="29">
        <v>5436.8875</v>
      </c>
      <c r="H250" s="29">
        <v>1087.3775</v>
      </c>
      <c r="I250" s="29">
        <v>4349.51</v>
      </c>
      <c r="J250" s="29">
        <v>515102.6875</v>
      </c>
      <c r="K250" s="29">
        <v>121358.2</v>
      </c>
      <c r="L250" s="37">
        <v>412082.15</v>
      </c>
      <c r="M250" s="39">
        <f t="shared" si="3"/>
        <v>453598.84</v>
      </c>
    </row>
    <row r="251" spans="1:13" ht="12.75">
      <c r="A251" s="12">
        <v>240</v>
      </c>
      <c r="B251" s="27" t="s">
        <v>250</v>
      </c>
      <c r="C251" s="32">
        <v>0.107669749950647</v>
      </c>
      <c r="D251" s="29">
        <v>9015</v>
      </c>
      <c r="E251" s="29">
        <v>1372.55</v>
      </c>
      <c r="F251" s="29">
        <v>7642.45</v>
      </c>
      <c r="G251" s="29">
        <v>3327.3375</v>
      </c>
      <c r="H251" s="29">
        <v>665.4675</v>
      </c>
      <c r="I251" s="29">
        <v>2661.87</v>
      </c>
      <c r="J251" s="29">
        <v>315239.375</v>
      </c>
      <c r="K251" s="29">
        <v>74784.48</v>
      </c>
      <c r="L251" s="37">
        <v>252191.5</v>
      </c>
      <c r="M251" s="39">
        <f t="shared" si="3"/>
        <v>262495.82</v>
      </c>
    </row>
    <row r="252" spans="1:13" ht="12.75">
      <c r="A252" s="11">
        <v>241</v>
      </c>
      <c r="B252" s="27" t="s">
        <v>251</v>
      </c>
      <c r="C252" s="32">
        <v>0.482755367979249</v>
      </c>
      <c r="D252" s="29">
        <v>439502.99</v>
      </c>
      <c r="E252" s="29">
        <v>82553.79</v>
      </c>
      <c r="F252" s="29">
        <v>356949.2</v>
      </c>
      <c r="G252" s="29">
        <v>15110.5375</v>
      </c>
      <c r="H252" s="29">
        <v>3022.1075</v>
      </c>
      <c r="I252" s="29">
        <v>12088.43</v>
      </c>
      <c r="J252" s="29">
        <v>1431606.65</v>
      </c>
      <c r="K252" s="29">
        <v>335579.65</v>
      </c>
      <c r="L252" s="37">
        <v>1145285.32</v>
      </c>
      <c r="M252" s="39">
        <f t="shared" si="3"/>
        <v>1514322.9500000002</v>
      </c>
    </row>
    <row r="253" spans="1:13" ht="12.75">
      <c r="A253" s="12">
        <v>242</v>
      </c>
      <c r="B253" s="27" t="s">
        <v>252</v>
      </c>
      <c r="C253" s="32">
        <v>0.0700161988452182</v>
      </c>
      <c r="D253" s="29">
        <v>9851.3</v>
      </c>
      <c r="E253" s="29">
        <v>1689.93</v>
      </c>
      <c r="F253" s="29">
        <v>8161.37</v>
      </c>
      <c r="G253" s="29">
        <v>2174.1375</v>
      </c>
      <c r="H253" s="29">
        <v>434.8275</v>
      </c>
      <c r="I253" s="29">
        <v>1739.31</v>
      </c>
      <c r="J253" s="29">
        <v>205982.8</v>
      </c>
      <c r="K253" s="29">
        <v>48646.06</v>
      </c>
      <c r="L253" s="37">
        <v>164786.24</v>
      </c>
      <c r="M253" s="39">
        <f t="shared" si="3"/>
        <v>174686.91999999998</v>
      </c>
    </row>
    <row r="254" spans="1:13" ht="12.75">
      <c r="A254" s="11">
        <v>243</v>
      </c>
      <c r="B254" s="27" t="s">
        <v>253</v>
      </c>
      <c r="C254" s="32">
        <v>0.278647889262469</v>
      </c>
      <c r="D254" s="29">
        <v>64198.37</v>
      </c>
      <c r="E254" s="29">
        <v>13156.9</v>
      </c>
      <c r="F254" s="29">
        <v>51041.47</v>
      </c>
      <c r="G254" s="29">
        <v>8799.725</v>
      </c>
      <c r="H254" s="29">
        <v>1759.945</v>
      </c>
      <c r="I254" s="29">
        <v>7039.78</v>
      </c>
      <c r="J254" s="29">
        <v>833706.25</v>
      </c>
      <c r="K254" s="29">
        <v>193807.44</v>
      </c>
      <c r="L254" s="37">
        <v>666965</v>
      </c>
      <c r="M254" s="39">
        <f t="shared" si="3"/>
        <v>725046.25</v>
      </c>
    </row>
    <row r="255" spans="1:13" ht="12.75">
      <c r="A255" s="12">
        <v>244</v>
      </c>
      <c r="B255" s="27" t="s">
        <v>254</v>
      </c>
      <c r="C255" s="32">
        <v>0.265145997817463</v>
      </c>
      <c r="D255" s="29">
        <v>50135.94</v>
      </c>
      <c r="E255" s="29">
        <v>10674.01</v>
      </c>
      <c r="F255" s="29">
        <v>39461.93</v>
      </c>
      <c r="G255" s="29">
        <v>7981.2875</v>
      </c>
      <c r="H255" s="29">
        <v>1596.2575</v>
      </c>
      <c r="I255" s="29">
        <v>6385.03</v>
      </c>
      <c r="J255" s="29">
        <v>756165.9375</v>
      </c>
      <c r="K255" s="29">
        <v>183863.2</v>
      </c>
      <c r="L255" s="37">
        <v>604932.75</v>
      </c>
      <c r="M255" s="39">
        <f t="shared" si="3"/>
        <v>650779.71</v>
      </c>
    </row>
    <row r="256" spans="1:13" ht="12.75">
      <c r="A256" s="11">
        <v>245</v>
      </c>
      <c r="B256" s="27" t="s">
        <v>97</v>
      </c>
      <c r="C256" s="32">
        <v>0.0791868067737992</v>
      </c>
      <c r="D256" s="29">
        <v>4748.4</v>
      </c>
      <c r="E256" s="29">
        <v>592.65</v>
      </c>
      <c r="F256" s="29">
        <v>4155.75</v>
      </c>
      <c r="G256" s="29">
        <v>2467.0875</v>
      </c>
      <c r="H256" s="29">
        <v>493.4175</v>
      </c>
      <c r="I256" s="29">
        <v>1973.67</v>
      </c>
      <c r="J256" s="29">
        <v>233737.3125</v>
      </c>
      <c r="K256" s="29">
        <v>55029.14</v>
      </c>
      <c r="L256" s="37">
        <v>186989.85</v>
      </c>
      <c r="M256" s="39">
        <f t="shared" si="3"/>
        <v>193119.27000000002</v>
      </c>
    </row>
    <row r="257" spans="1:13" ht="12.75">
      <c r="A257" s="12">
        <v>246</v>
      </c>
      <c r="B257" s="27" t="s">
        <v>255</v>
      </c>
      <c r="C257" s="32">
        <v>0.186599139900611</v>
      </c>
      <c r="D257" s="29">
        <v>11511.23</v>
      </c>
      <c r="E257" s="29">
        <v>2189.88</v>
      </c>
      <c r="F257" s="29">
        <v>9321.35</v>
      </c>
      <c r="G257" s="29">
        <v>6039.0375</v>
      </c>
      <c r="H257" s="29">
        <v>1207.8075</v>
      </c>
      <c r="I257" s="29">
        <v>4831.23</v>
      </c>
      <c r="J257" s="29">
        <v>572151.55</v>
      </c>
      <c r="K257" s="29">
        <v>129991.31</v>
      </c>
      <c r="L257" s="37">
        <v>457721.24</v>
      </c>
      <c r="M257" s="40">
        <f t="shared" si="3"/>
        <v>471873.82</v>
      </c>
    </row>
    <row r="258" spans="1:13" ht="20.25">
      <c r="A258" s="13"/>
      <c r="B258" s="14" t="s">
        <v>266</v>
      </c>
      <c r="C258" s="34">
        <f>SUM(C12:C257)</f>
        <v>100.00020925692496</v>
      </c>
      <c r="D258" s="15">
        <f>SUM(D12:D257)</f>
        <v>35019046.829999976</v>
      </c>
      <c r="E258" s="15">
        <f aca="true" t="shared" si="4" ref="E258:L258">SUM(E12:E257)</f>
        <v>6431241.189999995</v>
      </c>
      <c r="F258" s="15">
        <f t="shared" si="4"/>
        <v>28587805.64000001</v>
      </c>
      <c r="G258" s="15">
        <f t="shared" si="4"/>
        <v>3093237.3375000027</v>
      </c>
      <c r="H258" s="15">
        <f t="shared" si="4"/>
        <v>618647.4675000003</v>
      </c>
      <c r="I258" s="15">
        <f t="shared" si="4"/>
        <v>2474589.870000001</v>
      </c>
      <c r="J258" s="15">
        <f t="shared" si="4"/>
        <v>293060302.4750001</v>
      </c>
      <c r="K258" s="15">
        <f t="shared" si="4"/>
        <v>69461430.06000003</v>
      </c>
      <c r="L258" s="38">
        <f t="shared" si="4"/>
        <v>234448241.97999993</v>
      </c>
      <c r="M258" s="41">
        <f t="shared" si="3"/>
        <v>265510637.48999995</v>
      </c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312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8"/>
    </row>
    <row r="261" spans="1:13" ht="16.5">
      <c r="A261" s="6"/>
      <c r="B261" s="19" t="s">
        <v>271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8"/>
    </row>
    <row r="263" spans="1:13" ht="15.75">
      <c r="A263" s="6"/>
      <c r="B263" s="20" t="s">
        <v>313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61" t="s">
        <v>260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18"/>
    </row>
    <row r="265" spans="1:13" ht="15.75">
      <c r="A265" s="6"/>
      <c r="B265" s="22"/>
      <c r="C265" s="22"/>
      <c r="D265" s="31"/>
      <c r="E265" s="31"/>
      <c r="F265" s="31"/>
      <c r="G265" s="31"/>
      <c r="H265" s="31"/>
      <c r="I265" s="31"/>
      <c r="J265" s="31"/>
      <c r="K265" s="31"/>
      <c r="L265" s="31"/>
      <c r="M265" s="33"/>
    </row>
    <row r="266" spans="1:12" ht="15.75">
      <c r="A266" s="1"/>
      <c r="B266" s="23" t="s">
        <v>314</v>
      </c>
      <c r="C266" s="5"/>
      <c r="E266" s="1"/>
      <c r="F266" s="1"/>
      <c r="G266" s="1"/>
      <c r="H266" s="60"/>
      <c r="I266" s="60"/>
      <c r="J266" s="60"/>
      <c r="K266" s="60"/>
      <c r="L266" s="6"/>
    </row>
    <row r="267" spans="1:13" ht="15.75">
      <c r="A267" s="1"/>
      <c r="B267" s="1"/>
      <c r="C267" s="5"/>
      <c r="D267" s="1"/>
      <c r="E267" s="1"/>
      <c r="F267" s="1"/>
      <c r="G267" s="56"/>
      <c r="H267" s="56"/>
      <c r="I267" s="56"/>
      <c r="J267" s="24"/>
      <c r="K267" s="60" t="s">
        <v>101</v>
      </c>
      <c r="L267" s="60"/>
      <c r="M267" s="60"/>
    </row>
    <row r="268" spans="1:13" ht="15.75">
      <c r="A268" s="1"/>
      <c r="B268" s="1"/>
      <c r="C268" s="5"/>
      <c r="D268" s="1"/>
      <c r="E268" s="1"/>
      <c r="F268" s="1"/>
      <c r="G268" s="59"/>
      <c r="H268" s="59"/>
      <c r="I268" s="59"/>
      <c r="J268" s="25"/>
      <c r="K268" s="59" t="s">
        <v>267</v>
      </c>
      <c r="L268" s="59"/>
      <c r="M268" s="59"/>
    </row>
    <row r="269" spans="1:13" ht="12.75">
      <c r="A269" s="1"/>
      <c r="B269" s="1"/>
      <c r="C269" s="5"/>
      <c r="D269" s="1"/>
      <c r="E269" s="1"/>
      <c r="F269" s="1"/>
      <c r="G269" s="55"/>
      <c r="H269" s="55"/>
      <c r="I269" s="55"/>
      <c r="J269" s="26"/>
      <c r="K269" s="55" t="s">
        <v>102</v>
      </c>
      <c r="L269" s="55"/>
      <c r="M269" s="55"/>
    </row>
    <row r="270" spans="1:12" ht="15.75">
      <c r="A270" s="6"/>
      <c r="B270" s="22"/>
      <c r="C270" s="22"/>
      <c r="D270" s="31"/>
      <c r="E270" s="22"/>
      <c r="F270" s="22"/>
      <c r="G270" s="22"/>
      <c r="H270" s="55"/>
      <c r="I270" s="55"/>
      <c r="J270" s="55"/>
      <c r="K270" s="55"/>
      <c r="L270" s="22"/>
    </row>
    <row r="271" spans="4:13" ht="12.75"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3:12" ht="12.75"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3:12" ht="12.75">
      <c r="C273" s="35"/>
      <c r="D273" s="35"/>
      <c r="E273" s="35"/>
      <c r="F273" s="35"/>
      <c r="G273" s="35"/>
      <c r="H273" s="35"/>
      <c r="I273" s="35"/>
      <c r="J273" s="35"/>
      <c r="K273" s="35"/>
      <c r="L273" s="35"/>
    </row>
    <row r="277" spans="4:13" ht="12.75"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</sheetData>
  <sheetProtection/>
  <mergeCells count="18">
    <mergeCell ref="G269:I269"/>
    <mergeCell ref="G267:I267"/>
    <mergeCell ref="H270:K270"/>
    <mergeCell ref="M10:M11"/>
    <mergeCell ref="K268:M268"/>
    <mergeCell ref="K267:M267"/>
    <mergeCell ref="K269:M269"/>
    <mergeCell ref="B264:L264"/>
    <mergeCell ref="H266:K266"/>
    <mergeCell ref="G268:I268"/>
    <mergeCell ref="B7:L7"/>
    <mergeCell ref="B8:L8"/>
    <mergeCell ref="J10:L10"/>
    <mergeCell ref="A10:A11"/>
    <mergeCell ref="B10:B11"/>
    <mergeCell ref="C10:C11"/>
    <mergeCell ref="D10:F10"/>
    <mergeCell ref="G10:I10"/>
  </mergeCells>
  <printOptions horizontalCentered="1"/>
  <pageMargins left="0.5118110236220472" right="0.5118110236220472" top="0.1968503937007874" bottom="0.1968503937007874" header="0.31496062992125984" footer="0.31496062992125984"/>
  <pageSetup horizontalDpi="600" verticalDpi="600" orientation="landscape" paperSize="9" scale="55" r:id="rId2"/>
  <rowBreaks count="2" manualBreakCount="2">
    <brk id="206" max="12" man="1"/>
    <brk id="269" max="12" man="1"/>
  </rowBreaks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8"/>
  <sheetViews>
    <sheetView showGridLines="0" view="pageBreakPreview" zoomScale="80" zoomScaleNormal="75" zoomScaleSheetLayoutView="80" zoomScalePageLayoutView="0" workbookViewId="0" topLeftCell="A1">
      <selection activeCell="A2" sqref="A2:IV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421875" style="0" bestFit="1" customWidth="1"/>
    <col min="5" max="5" width="20.421875" style="0" bestFit="1" customWidth="1"/>
    <col min="6" max="6" width="18.57421875" style="0" bestFit="1" customWidth="1"/>
    <col min="7" max="7" width="17.8515625" style="0" bestFit="1" customWidth="1"/>
    <col min="8" max="8" width="16.7109375" style="0" bestFit="1" customWidth="1"/>
    <col min="9" max="9" width="18.57421875" style="0" bestFit="1" customWidth="1"/>
    <col min="10" max="10" width="19.7109375" style="0" bestFit="1" customWidth="1"/>
    <col min="11" max="11" width="21.421875" style="0" bestFit="1" customWidth="1"/>
    <col min="12" max="12" width="20.7109375" style="0" bestFit="1" customWidth="1"/>
    <col min="13" max="13" width="20.28125" style="0" bestFit="1" customWidth="1"/>
    <col min="14" max="14" width="16.57421875" style="0" bestFit="1" customWidth="1"/>
    <col min="20" max="20" width="16.8515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264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315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265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48" t="s">
        <v>100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>
      <c r="A8" s="8"/>
      <c r="B8" s="49" t="s">
        <v>304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2" t="s">
        <v>0</v>
      </c>
      <c r="B10" s="53" t="s">
        <v>1</v>
      </c>
      <c r="C10" s="54" t="s">
        <v>103</v>
      </c>
      <c r="D10" s="50" t="s">
        <v>2</v>
      </c>
      <c r="E10" s="50"/>
      <c r="F10" s="50"/>
      <c r="G10" s="50" t="s">
        <v>3</v>
      </c>
      <c r="H10" s="50"/>
      <c r="I10" s="50"/>
      <c r="J10" s="50" t="s">
        <v>99</v>
      </c>
      <c r="K10" s="50"/>
      <c r="L10" s="51"/>
      <c r="M10" s="57" t="s">
        <v>98</v>
      </c>
    </row>
    <row r="11" spans="1:13" ht="47.25">
      <c r="A11" s="52"/>
      <c r="B11" s="53"/>
      <c r="C11" s="54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8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20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  <c r="T255" s="33"/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301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302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293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61" t="s">
        <v>260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18"/>
    </row>
    <row r="265" spans="1:13" ht="16.5">
      <c r="A265" s="6"/>
      <c r="B265" s="22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44"/>
    </row>
    <row r="266" spans="1:13" ht="15.75">
      <c r="A266" s="1"/>
      <c r="B266" s="23" t="s">
        <v>303</v>
      </c>
      <c r="C266" s="5"/>
      <c r="D266" s="17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ht="15.75">
      <c r="A267" s="1"/>
      <c r="B267" s="1"/>
      <c r="C267" s="5"/>
      <c r="D267" s="1"/>
      <c r="E267" s="1"/>
      <c r="F267" s="1"/>
      <c r="G267" s="56"/>
      <c r="H267" s="56"/>
      <c r="I267" s="56"/>
      <c r="J267" s="24"/>
      <c r="K267" s="60" t="s">
        <v>101</v>
      </c>
      <c r="L267" s="60"/>
      <c r="M267" s="60"/>
    </row>
    <row r="268" spans="1:13" ht="15.75">
      <c r="A268" s="1"/>
      <c r="B268" s="1"/>
      <c r="C268" s="5"/>
      <c r="D268" s="1"/>
      <c r="E268" s="1"/>
      <c r="F268" s="1"/>
      <c r="G268" s="59"/>
      <c r="H268" s="59"/>
      <c r="I268" s="59"/>
      <c r="J268" s="25"/>
      <c r="K268" s="59" t="s">
        <v>267</v>
      </c>
      <c r="L268" s="59"/>
      <c r="M268" s="59"/>
    </row>
    <row r="269" spans="1:13" ht="12.75">
      <c r="A269" s="1"/>
      <c r="B269" s="1"/>
      <c r="C269" s="5"/>
      <c r="D269" s="1"/>
      <c r="E269" s="1"/>
      <c r="F269" s="1"/>
      <c r="G269" s="55"/>
      <c r="H269" s="55"/>
      <c r="I269" s="55"/>
      <c r="J269" s="26"/>
      <c r="K269" s="55" t="s">
        <v>102</v>
      </c>
      <c r="L269" s="55"/>
      <c r="M269" s="55"/>
    </row>
    <row r="270" spans="1:13" ht="16.5">
      <c r="A270" s="6"/>
      <c r="B270" s="22"/>
      <c r="C270" s="22"/>
      <c r="D270" s="31"/>
      <c r="E270" s="22"/>
      <c r="F270" s="22"/>
      <c r="G270" s="22"/>
      <c r="H270" s="55"/>
      <c r="I270" s="55"/>
      <c r="J270" s="55"/>
      <c r="K270" s="55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3" spans="4:13" ht="12.75"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5" spans="3:13" ht="12.75"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</row>
    <row r="278" spans="3:13" ht="12.75"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</sheetData>
  <sheetProtection/>
  <mergeCells count="17">
    <mergeCell ref="G269:I269"/>
    <mergeCell ref="K269:M269"/>
    <mergeCell ref="H270:K270"/>
    <mergeCell ref="B264:L264"/>
    <mergeCell ref="G267:I267"/>
    <mergeCell ref="K267:M267"/>
    <mergeCell ref="G268:I268"/>
    <mergeCell ref="K268:M268"/>
    <mergeCell ref="B7:M7"/>
    <mergeCell ref="B8:M8"/>
    <mergeCell ref="A10:A11"/>
    <mergeCell ref="B10:B11"/>
    <mergeCell ref="C10:C11"/>
    <mergeCell ref="D10:F10"/>
    <mergeCell ref="G10:I10"/>
    <mergeCell ref="J10:L10"/>
    <mergeCell ref="M10:M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6"/>
  <sheetViews>
    <sheetView showGridLines="0" view="pageBreakPreview" zoomScale="75" zoomScaleNormal="75" zoomScaleSheetLayoutView="75" zoomScalePageLayoutView="0" workbookViewId="0" topLeftCell="A1">
      <selection activeCell="A2" sqref="A2:IV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421875" style="0" bestFit="1" customWidth="1"/>
    <col min="5" max="5" width="20.421875" style="0" bestFit="1" customWidth="1"/>
    <col min="6" max="6" width="18.57421875" style="0" bestFit="1" customWidth="1"/>
    <col min="7" max="7" width="17.8515625" style="0" bestFit="1" customWidth="1"/>
    <col min="8" max="8" width="16.7109375" style="0" bestFit="1" customWidth="1"/>
    <col min="9" max="9" width="18.57421875" style="0" bestFit="1" customWidth="1"/>
    <col min="10" max="10" width="19.7109375" style="0" bestFit="1" customWidth="1"/>
    <col min="11" max="11" width="21.421875" style="0" bestFit="1" customWidth="1"/>
    <col min="12" max="12" width="20.7109375" style="0" bestFit="1" customWidth="1"/>
    <col min="13" max="13" width="20.28125" style="0" bestFit="1" customWidth="1"/>
    <col min="14" max="14" width="16.57421875" style="0" bestFit="1" customWidth="1"/>
    <col min="20" max="20" width="16.8515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264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315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265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48" t="s">
        <v>100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>
      <c r="A8" s="8"/>
      <c r="B8" s="49" t="s">
        <v>308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2" t="s">
        <v>0</v>
      </c>
      <c r="B10" s="53" t="s">
        <v>1</v>
      </c>
      <c r="C10" s="54" t="s">
        <v>103</v>
      </c>
      <c r="D10" s="50" t="s">
        <v>2</v>
      </c>
      <c r="E10" s="50"/>
      <c r="F10" s="50"/>
      <c r="G10" s="50" t="s">
        <v>3</v>
      </c>
      <c r="H10" s="50"/>
      <c r="I10" s="50"/>
      <c r="J10" s="50" t="s">
        <v>99</v>
      </c>
      <c r="K10" s="50"/>
      <c r="L10" s="51"/>
      <c r="M10" s="57" t="s">
        <v>98</v>
      </c>
    </row>
    <row r="11" spans="1:13" ht="47.25">
      <c r="A11" s="52"/>
      <c r="B11" s="53"/>
      <c r="C11" s="54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8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20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  <c r="T255" s="33"/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305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306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293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61" t="s">
        <v>260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18"/>
    </row>
    <row r="265" spans="1:13" ht="16.5">
      <c r="A265" s="6"/>
      <c r="B265" s="22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44"/>
    </row>
    <row r="266" spans="1:13" ht="15.75">
      <c r="A266" s="1"/>
      <c r="B266" s="23" t="s">
        <v>307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5.75">
      <c r="A267" s="1"/>
      <c r="B267" s="1"/>
      <c r="C267" s="5"/>
      <c r="D267" s="1"/>
      <c r="E267" s="1"/>
      <c r="F267" s="1"/>
      <c r="G267" s="56"/>
      <c r="H267" s="56"/>
      <c r="I267" s="56"/>
      <c r="J267" s="24"/>
      <c r="K267" s="60" t="s">
        <v>101</v>
      </c>
      <c r="L267" s="60"/>
      <c r="M267" s="60"/>
    </row>
    <row r="268" spans="1:13" ht="15.75">
      <c r="A268" s="1"/>
      <c r="B268" s="1"/>
      <c r="C268" s="5"/>
      <c r="D268" s="1"/>
      <c r="E268" s="1"/>
      <c r="F268" s="1"/>
      <c r="G268" s="59"/>
      <c r="H268" s="59"/>
      <c r="I268" s="59"/>
      <c r="J268" s="25"/>
      <c r="K268" s="59" t="s">
        <v>267</v>
      </c>
      <c r="L268" s="59"/>
      <c r="M268" s="59"/>
    </row>
    <row r="269" spans="1:13" ht="12.75">
      <c r="A269" s="1"/>
      <c r="B269" s="1"/>
      <c r="C269" s="5"/>
      <c r="D269" s="1"/>
      <c r="E269" s="1"/>
      <c r="F269" s="1"/>
      <c r="G269" s="55"/>
      <c r="H269" s="55"/>
      <c r="I269" s="55"/>
      <c r="J269" s="26"/>
      <c r="K269" s="55" t="s">
        <v>102</v>
      </c>
      <c r="L269" s="55"/>
      <c r="M269" s="55"/>
    </row>
    <row r="270" spans="1:13" ht="16.5">
      <c r="A270" s="6"/>
      <c r="B270" s="22"/>
      <c r="C270" s="22"/>
      <c r="D270" s="31"/>
      <c r="E270" s="22"/>
      <c r="F270" s="22"/>
      <c r="G270" s="22"/>
      <c r="H270" s="55"/>
      <c r="I270" s="55"/>
      <c r="J270" s="55"/>
      <c r="K270" s="55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3" spans="3:13" ht="12.75"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5" spans="3:13" ht="12.75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3:13" ht="12.75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</sheetData>
  <sheetProtection/>
  <mergeCells count="17">
    <mergeCell ref="B7:M7"/>
    <mergeCell ref="B8:M8"/>
    <mergeCell ref="A10:A11"/>
    <mergeCell ref="B10:B11"/>
    <mergeCell ref="C10:C11"/>
    <mergeCell ref="D10:F10"/>
    <mergeCell ref="G10:I10"/>
    <mergeCell ref="J10:L10"/>
    <mergeCell ref="M10:M11"/>
    <mergeCell ref="G269:I269"/>
    <mergeCell ref="K269:M269"/>
    <mergeCell ref="H270:K270"/>
    <mergeCell ref="B264:L264"/>
    <mergeCell ref="G267:I267"/>
    <mergeCell ref="K267:M267"/>
    <mergeCell ref="G268:I268"/>
    <mergeCell ref="K268:M2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75"/>
  <sheetViews>
    <sheetView showGridLines="0" view="pageBreakPreview" zoomScale="70" zoomScaleNormal="75" zoomScaleSheetLayoutView="70" zoomScalePageLayoutView="0" workbookViewId="0" topLeftCell="A1">
      <selection activeCell="A2" sqref="A2:IV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22.00390625" style="0" bestFit="1" customWidth="1"/>
    <col min="5" max="5" width="20.421875" style="0" bestFit="1" customWidth="1"/>
    <col min="6" max="6" width="23.7109375" style="0" bestFit="1" customWidth="1"/>
    <col min="7" max="7" width="19.7109375" style="0" bestFit="1" customWidth="1"/>
    <col min="8" max="8" width="16.7109375" style="0" bestFit="1" customWidth="1"/>
    <col min="9" max="9" width="18.57421875" style="0" bestFit="1" customWidth="1"/>
    <col min="10" max="10" width="22.7109375" style="0" bestFit="1" customWidth="1"/>
    <col min="11" max="11" width="21.421875" style="0" bestFit="1" customWidth="1"/>
    <col min="12" max="12" width="22.140625" style="0" customWidth="1"/>
    <col min="13" max="13" width="23.57421875" style="0" customWidth="1"/>
    <col min="14" max="14" width="16.57421875" style="0" bestFit="1" customWidth="1"/>
    <col min="20" max="20" width="16.8515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264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315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265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48" t="s">
        <v>100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>
      <c r="A8" s="8"/>
      <c r="B8" s="49" t="s">
        <v>311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2" t="s">
        <v>0</v>
      </c>
      <c r="B10" s="53" t="s">
        <v>1</v>
      </c>
      <c r="C10" s="54" t="s">
        <v>103</v>
      </c>
      <c r="D10" s="50" t="s">
        <v>2</v>
      </c>
      <c r="E10" s="50"/>
      <c r="F10" s="50"/>
      <c r="G10" s="50" t="s">
        <v>3</v>
      </c>
      <c r="H10" s="50"/>
      <c r="I10" s="50"/>
      <c r="J10" s="50" t="s">
        <v>99</v>
      </c>
      <c r="K10" s="50"/>
      <c r="L10" s="51"/>
      <c r="M10" s="57" t="s">
        <v>98</v>
      </c>
    </row>
    <row r="11" spans="1:13" ht="47.25">
      <c r="A11" s="52"/>
      <c r="B11" s="53"/>
      <c r="C11" s="54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8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20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  <c r="T255" s="33"/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309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310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293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61" t="s">
        <v>260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18"/>
    </row>
    <row r="265" spans="1:13" ht="16.5">
      <c r="A265" s="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18"/>
    </row>
    <row r="266" spans="1:13" ht="15.75">
      <c r="A266" s="1"/>
      <c r="B266" s="23" t="s">
        <v>269</v>
      </c>
      <c r="C266" s="5"/>
      <c r="D266" s="1"/>
      <c r="E266" s="1"/>
      <c r="F266" s="1"/>
      <c r="G266" s="1"/>
      <c r="H266" s="60"/>
      <c r="I266" s="60"/>
      <c r="J266" s="60"/>
      <c r="K266" s="60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56"/>
      <c r="H267" s="56"/>
      <c r="I267" s="56"/>
      <c r="J267" s="24"/>
      <c r="K267" s="60" t="s">
        <v>101</v>
      </c>
      <c r="L267" s="60"/>
      <c r="M267" s="60"/>
    </row>
    <row r="268" spans="1:13" ht="15.75">
      <c r="A268" s="1"/>
      <c r="B268" s="1"/>
      <c r="C268" s="5"/>
      <c r="D268" s="1"/>
      <c r="E268" s="1"/>
      <c r="F268" s="1"/>
      <c r="G268" s="59"/>
      <c r="H268" s="59"/>
      <c r="I268" s="59"/>
      <c r="J268" s="25"/>
      <c r="K268" s="59" t="s">
        <v>267</v>
      </c>
      <c r="L268" s="59"/>
      <c r="M268" s="59"/>
    </row>
    <row r="269" spans="1:13" ht="12.75">
      <c r="A269" s="1"/>
      <c r="B269" s="1"/>
      <c r="C269" s="5"/>
      <c r="D269" s="1"/>
      <c r="E269" s="1"/>
      <c r="F269" s="1"/>
      <c r="G269" s="55"/>
      <c r="H269" s="55"/>
      <c r="I269" s="55"/>
      <c r="J269" s="26"/>
      <c r="K269" s="55" t="s">
        <v>102</v>
      </c>
      <c r="L269" s="55"/>
      <c r="M269" s="55"/>
    </row>
    <row r="270" spans="1:13" ht="16.5">
      <c r="A270" s="6"/>
      <c r="B270" s="22"/>
      <c r="C270" s="22"/>
      <c r="D270" s="31"/>
      <c r="E270" s="22"/>
      <c r="F270" s="22"/>
      <c r="G270" s="22"/>
      <c r="H270" s="55"/>
      <c r="I270" s="55"/>
      <c r="J270" s="55"/>
      <c r="K270" s="55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3" spans="3:13" ht="12.75"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4" spans="3:13" ht="12.75"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3:13" ht="12.75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</sheetData>
  <sheetProtection/>
  <mergeCells count="18"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  <mergeCell ref="B7:M7"/>
    <mergeCell ref="B8:M8"/>
    <mergeCell ref="A10:A11"/>
    <mergeCell ref="B10:B11"/>
    <mergeCell ref="C10:C11"/>
    <mergeCell ref="D10:F10"/>
    <mergeCell ref="G10:I10"/>
    <mergeCell ref="J10:L10"/>
    <mergeCell ref="M10:M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4"/>
  <sheetViews>
    <sheetView showGridLines="0" view="pageBreakPreview" zoomScale="80" zoomScaleNormal="80" zoomScaleSheetLayoutView="80" zoomScalePageLayoutView="0" workbookViewId="0" topLeftCell="A1">
      <selection activeCell="B8" sqref="B8:M8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8515625" style="0" bestFit="1" customWidth="1"/>
    <col min="7" max="8" width="18.7109375" style="0" bestFit="1" customWidth="1"/>
    <col min="9" max="9" width="20.140625" style="0" bestFit="1" customWidth="1"/>
    <col min="10" max="10" width="23.7109375" style="0" bestFit="1" customWidth="1"/>
    <col min="11" max="11" width="21.57421875" style="0" bestFit="1" customWidth="1"/>
    <col min="12" max="12" width="23.28125" style="0" bestFit="1" customWidth="1"/>
    <col min="13" max="13" width="21.71093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264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315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265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48" t="s">
        <v>100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>
      <c r="A8" s="8"/>
      <c r="B8" s="49" t="s">
        <v>324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2" t="s">
        <v>0</v>
      </c>
      <c r="B10" s="53" t="s">
        <v>1</v>
      </c>
      <c r="C10" s="54" t="s">
        <v>261</v>
      </c>
      <c r="D10" s="50" t="s">
        <v>2</v>
      </c>
      <c r="E10" s="50"/>
      <c r="F10" s="50"/>
      <c r="G10" s="50" t="s">
        <v>3</v>
      </c>
      <c r="H10" s="50"/>
      <c r="I10" s="50"/>
      <c r="J10" s="50" t="s">
        <v>99</v>
      </c>
      <c r="K10" s="50"/>
      <c r="L10" s="51"/>
      <c r="M10" s="57" t="s">
        <v>98</v>
      </c>
    </row>
    <row r="11" spans="1:13" ht="31.5" customHeight="1">
      <c r="A11" s="52"/>
      <c r="B11" s="53"/>
      <c r="C11" s="54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8"/>
    </row>
    <row r="12" spans="1:13" ht="12.75" customHeight="1">
      <c r="A12" s="11">
        <f>+'01-2019'!A12</f>
        <v>1</v>
      </c>
      <c r="B12" s="27" t="str">
        <f>+'01-2019'!B12</f>
        <v>ABADIA DE GOIAS</v>
      </c>
      <c r="C12" s="32">
        <f>+IF(ISERROR(('01-2019'!C12+'02-2019'!C12+'03-2019'!C12+'04-2019'!C12+'05-2019'!C12+'06-2019'!C12+'07-2019'!C12+'08-2019'!C12+'09-2019'!C12+'10-2019'!C12+'11-2019'!C12+'12-2019'!C12)/COUNTA('01-2019'!C12,'02-2019'!C12,'03-2019'!C12,'04-2019'!C12,'05-2019'!C12,'06-2019'!C12,'07-2019'!C12,'08-2019'!C12,'09-2019'!C12,'10-2019'!C12,'11-2019'!C12,'12-2019'!C12)),"",('01-2019'!C12+'02-2019'!C12+'03-2019'!C12+'04-2019'!C12+'05-2019'!C12+'06-2019'!C12+'07-2019'!C12+'08-2019'!C12+'09-2019'!C12+'10-2019'!C12+'11-2019'!C12+'12-2019'!C12)/COUNTA('01-2019'!C12,'02-2019'!C12,'03-2019'!C12,'04-2019'!C12,'05-2019'!C12,'06-2019'!C12,'07-2019'!C12,'08-2019'!C12,'09-2019'!C12,'10-2019'!C12,'11-2019'!C12,'12-2019'!C12))</f>
        <v>0.19773618862385672</v>
      </c>
      <c r="D12" s="29">
        <f>+'01-2019'!D12+'02-2019'!D12+'03-2019'!D12+'04-2019'!D12+'05-2019'!D12+'06-2019'!D12+'07-2019'!D12+'08-2019'!D12+'09-2019'!D12+'10-2019'!D12+'11-2019'!D12+'12-2019'!D12</f>
        <v>188889.43</v>
      </c>
      <c r="E12" s="29">
        <f>+'01-2019'!E12+'02-2019'!E12+'03-2019'!E12+'04-2019'!E12+'05-2019'!E12+'06-2019'!E12+'07-2019'!E12+'08-2019'!E12+'09-2019'!E12+'10-2019'!E12+'11-2019'!E12+'12-2019'!E12</f>
        <v>38564.86</v>
      </c>
      <c r="F12" s="29">
        <f>+'01-2019'!F12+'02-2019'!F12+'03-2019'!F12+'04-2019'!F12+'05-2019'!F12+'06-2019'!F12+'07-2019'!F12+'08-2019'!F12+'09-2019'!F12+'10-2019'!F12+'11-2019'!F12+'12-2019'!F12</f>
        <v>150324.57</v>
      </c>
      <c r="G12" s="29">
        <f>+'01-2019'!G12+'02-2019'!G12+'03-2019'!G12+'04-2019'!G12+'05-2019'!G12+'06-2019'!G12+'07-2019'!G12+'08-2019'!G12+'09-2019'!G12+'10-2019'!G12+'11-2019'!G12+'12-2019'!G12</f>
        <v>21199.55</v>
      </c>
      <c r="H12" s="29">
        <f>+'01-2019'!H12+'02-2019'!H12+'03-2019'!H12+'04-2019'!H12+'05-2019'!H12+'06-2019'!H12+'07-2019'!H12+'08-2019'!H12+'09-2019'!H12+'10-2019'!H12+'11-2019'!H12+'12-2019'!H12</f>
        <v>4239.91</v>
      </c>
      <c r="I12" s="29">
        <f>+'01-2019'!I12+'02-2019'!I12+'03-2019'!I12+'04-2019'!I12+'05-2019'!I12+'06-2019'!I12+'07-2019'!I12+'08-2019'!I12+'09-2019'!I12+'10-2019'!I12+'11-2019'!I12+'12-2019'!I12</f>
        <v>16959.64</v>
      </c>
      <c r="J12" s="29">
        <f>+'01-2019'!J12+'02-2019'!J12+'03-2019'!J12+'04-2019'!J12+'05-2019'!J12+'06-2019'!J12+'07-2019'!J12+'08-2019'!J12+'09-2019'!J12+'10-2019'!J12+'11-2019'!J12+'12-2019'!J12</f>
        <v>2508051.5125</v>
      </c>
      <c r="K12" s="29">
        <f>+'01-2019'!K12+'02-2019'!K12+'03-2019'!K12+'04-2019'!K12+'05-2019'!K12+'06-2019'!K12+'07-2019'!K12+'08-2019'!K12+'09-2019'!K12+'10-2019'!K12+'11-2019'!K12+'12-2019'!K12</f>
        <v>521199.67999999993</v>
      </c>
      <c r="L12" s="29">
        <f>+'01-2019'!L12+'02-2019'!L12+'03-2019'!L12+'04-2019'!L12+'05-2019'!L12+'06-2019'!L12+'07-2019'!L12+'08-2019'!L12+'09-2019'!L12+'10-2019'!L12+'11-2019'!L12+'12-2019'!L12</f>
        <v>2006441.21</v>
      </c>
      <c r="M12" s="42">
        <f>+F12+I12+L12</f>
        <v>2173725.42</v>
      </c>
    </row>
    <row r="13" spans="1:13" ht="12.75">
      <c r="A13" s="11">
        <f>+'01-2019'!A13</f>
        <v>2</v>
      </c>
      <c r="B13" s="27" t="str">
        <f>+'01-2019'!B13</f>
        <v>ABADIANIA</v>
      </c>
      <c r="C13" s="32">
        <f>+IF(ISERROR(('01-2019'!C13+'02-2019'!C13+'03-2019'!C13+'04-2019'!C13+'05-2019'!C13+'06-2019'!C13+'07-2019'!C13+'08-2019'!C13+'09-2019'!C13+'10-2019'!C13+'11-2019'!C13+'12-2019'!C13)/COUNTA('01-2019'!C13,'02-2019'!C13,'03-2019'!C13,'04-2019'!C13,'05-2019'!C13,'06-2019'!C13,'07-2019'!C13,'08-2019'!C13,'09-2019'!C13,'10-2019'!C13,'11-2019'!C13,'12-2019'!C13)),"",('01-2019'!C13+'02-2019'!C13+'03-2019'!C13+'04-2019'!C13+'05-2019'!C13+'06-2019'!C13+'07-2019'!C13+'08-2019'!C13+'09-2019'!C13+'10-2019'!C13+'11-2019'!C13+'12-2019'!C13)/COUNTA('01-2019'!C13,'02-2019'!C13,'03-2019'!C13,'04-2019'!C13,'05-2019'!C13,'06-2019'!C13,'07-2019'!C13,'08-2019'!C13,'09-2019'!C13,'10-2019'!C13,'11-2019'!C13,'12-2019'!C13))</f>
        <v>0.1729146295239325</v>
      </c>
      <c r="D13" s="29">
        <f>+'01-2019'!D13+'02-2019'!D13+'03-2019'!D13+'04-2019'!D13+'05-2019'!D13+'06-2019'!D13+'07-2019'!D13+'08-2019'!D13+'09-2019'!D13+'10-2019'!D13+'11-2019'!D13+'12-2019'!D13</f>
        <v>247258.53999999998</v>
      </c>
      <c r="E13" s="29">
        <f>+'01-2019'!E13+'02-2019'!E13+'03-2019'!E13+'04-2019'!E13+'05-2019'!E13+'06-2019'!E13+'07-2019'!E13+'08-2019'!E13+'09-2019'!E13+'10-2019'!E13+'11-2019'!E13+'12-2019'!E13</f>
        <v>50358.45</v>
      </c>
      <c r="F13" s="29">
        <f>+'01-2019'!F13+'02-2019'!F13+'03-2019'!F13+'04-2019'!F13+'05-2019'!F13+'06-2019'!F13+'07-2019'!F13+'08-2019'!F13+'09-2019'!F13+'10-2019'!F13+'11-2019'!F13+'12-2019'!F13</f>
        <v>196900.09000000003</v>
      </c>
      <c r="G13" s="29">
        <f>+'01-2019'!G13+'02-2019'!G13+'03-2019'!G13+'04-2019'!G13+'05-2019'!G13+'06-2019'!G13+'07-2019'!G13+'08-2019'!G13+'09-2019'!G13+'10-2019'!G13+'11-2019'!G13+'12-2019'!G13</f>
        <v>18479.5375</v>
      </c>
      <c r="H13" s="29">
        <f>+'01-2019'!H13+'02-2019'!H13+'03-2019'!H13+'04-2019'!H13+'05-2019'!H13+'06-2019'!H13+'07-2019'!H13+'08-2019'!H13+'09-2019'!H13+'10-2019'!H13+'11-2019'!H13+'12-2019'!H13</f>
        <v>3695.9075</v>
      </c>
      <c r="I13" s="29">
        <f>+'01-2019'!I13+'02-2019'!I13+'03-2019'!I13+'04-2019'!I13+'05-2019'!I13+'06-2019'!I13+'07-2019'!I13+'08-2019'!I13+'09-2019'!I13+'10-2019'!I13+'11-2019'!I13+'12-2019'!I13</f>
        <v>14783.63</v>
      </c>
      <c r="J13" s="29">
        <f>+'01-2019'!J13+'02-2019'!J13+'03-2019'!J13+'04-2019'!J13+'05-2019'!J13+'06-2019'!J13+'07-2019'!J13+'08-2019'!J13+'09-2019'!J13+'10-2019'!J13+'11-2019'!J13+'12-2019'!J13</f>
        <v>2186169.775</v>
      </c>
      <c r="K13" s="29">
        <f>+'01-2019'!K13+'02-2019'!K13+'03-2019'!K13+'04-2019'!K13+'05-2019'!K13+'06-2019'!K13+'07-2019'!K13+'08-2019'!K13+'09-2019'!K13+'10-2019'!K13+'11-2019'!K13+'12-2019'!K13</f>
        <v>455752.50000000006</v>
      </c>
      <c r="L13" s="29">
        <f>+'01-2019'!L13+'02-2019'!L13+'03-2019'!L13+'04-2019'!L13+'05-2019'!L13+'06-2019'!L13+'07-2019'!L13+'08-2019'!L13+'09-2019'!L13+'10-2019'!L13+'11-2019'!L13+'12-2019'!L13</f>
        <v>1748935.82</v>
      </c>
      <c r="M13" s="39">
        <f aca="true" t="shared" si="0" ref="M13:M76">+F13+I13+L13</f>
        <v>1960619.54</v>
      </c>
    </row>
    <row r="14" spans="1:13" ht="12.75">
      <c r="A14" s="11">
        <f>+'01-2019'!A14</f>
        <v>3</v>
      </c>
      <c r="B14" s="27" t="str">
        <f>+'01-2019'!B14</f>
        <v>ACREUNA</v>
      </c>
      <c r="C14" s="32">
        <f>+IF(ISERROR(('01-2019'!C14+'02-2019'!C14+'03-2019'!C14+'04-2019'!C14+'05-2019'!C14+'06-2019'!C14+'07-2019'!C14+'08-2019'!C14+'09-2019'!C14+'10-2019'!C14+'11-2019'!C14+'12-2019'!C14)/COUNTA('01-2019'!C14,'02-2019'!C14,'03-2019'!C14,'04-2019'!C14,'05-2019'!C14,'06-2019'!C14,'07-2019'!C14,'08-2019'!C14,'09-2019'!C14,'10-2019'!C14,'11-2019'!C14,'12-2019'!C14)),"",('01-2019'!C14+'02-2019'!C14+'03-2019'!C14+'04-2019'!C14+'05-2019'!C14+'06-2019'!C14+'07-2019'!C14+'08-2019'!C14+'09-2019'!C14+'10-2019'!C14+'11-2019'!C14+'12-2019'!C14)/COUNTA('01-2019'!C14,'02-2019'!C14,'03-2019'!C14,'04-2019'!C14,'05-2019'!C14,'06-2019'!C14,'07-2019'!C14,'08-2019'!C14,'09-2019'!C14,'10-2019'!C14,'11-2019'!C14,'12-2019'!C14))</f>
        <v>0.289301254062452</v>
      </c>
      <c r="D14" s="29">
        <f>+'01-2019'!D14+'02-2019'!D14+'03-2019'!D14+'04-2019'!D14+'05-2019'!D14+'06-2019'!D14+'07-2019'!D14+'08-2019'!D14+'09-2019'!D14+'10-2019'!D14+'11-2019'!D14+'12-2019'!D14</f>
        <v>475317.98</v>
      </c>
      <c r="E14" s="29">
        <f>+'01-2019'!E14+'02-2019'!E14+'03-2019'!E14+'04-2019'!E14+'05-2019'!E14+'06-2019'!E14+'07-2019'!E14+'08-2019'!E14+'09-2019'!E14+'10-2019'!E14+'11-2019'!E14+'12-2019'!E14</f>
        <v>96382.52</v>
      </c>
      <c r="F14" s="29">
        <f>+'01-2019'!F14+'02-2019'!F14+'03-2019'!F14+'04-2019'!F14+'05-2019'!F14+'06-2019'!F14+'07-2019'!F14+'08-2019'!F14+'09-2019'!F14+'10-2019'!F14+'11-2019'!F14+'12-2019'!F14</f>
        <v>378935.45999999996</v>
      </c>
      <c r="G14" s="29">
        <f>+'01-2019'!G14+'02-2019'!G14+'03-2019'!G14+'04-2019'!G14+'05-2019'!G14+'06-2019'!G14+'07-2019'!G14+'08-2019'!G14+'09-2019'!G14+'10-2019'!G14+'11-2019'!G14+'12-2019'!G14</f>
        <v>30919.600000000002</v>
      </c>
      <c r="H14" s="29">
        <f>+'01-2019'!H14+'02-2019'!H14+'03-2019'!H14+'04-2019'!H14+'05-2019'!H14+'06-2019'!H14+'07-2019'!H14+'08-2019'!H14+'09-2019'!H14+'10-2019'!H14+'11-2019'!H14+'12-2019'!H14</f>
        <v>6183.92</v>
      </c>
      <c r="I14" s="29">
        <f>+'01-2019'!I14+'02-2019'!I14+'03-2019'!I14+'04-2019'!I14+'05-2019'!I14+'06-2019'!I14+'07-2019'!I14+'08-2019'!I14+'09-2019'!I14+'10-2019'!I14+'11-2019'!I14+'12-2019'!I14</f>
        <v>24735.68</v>
      </c>
      <c r="J14" s="29">
        <f>+'01-2019'!J14+'02-2019'!J14+'03-2019'!J14+'04-2019'!J14+'05-2019'!J14+'06-2019'!J14+'07-2019'!J14+'08-2019'!J14+'09-2019'!J14+'10-2019'!J14+'11-2019'!J14+'12-2019'!J14</f>
        <v>3660022.5875000004</v>
      </c>
      <c r="K14" s="29">
        <f>+'01-2019'!K14+'02-2019'!K14+'03-2019'!K14+'04-2019'!K14+'05-2019'!K14+'06-2019'!K14+'07-2019'!K14+'08-2019'!K14+'09-2019'!K14+'10-2019'!K14+'11-2019'!K14+'12-2019'!K14</f>
        <v>762691.62</v>
      </c>
      <c r="L14" s="29">
        <f>+'01-2019'!L14+'02-2019'!L14+'03-2019'!L14+'04-2019'!L14+'05-2019'!L14+'06-2019'!L14+'07-2019'!L14+'08-2019'!L14+'09-2019'!L14+'10-2019'!L14+'11-2019'!L14+'12-2019'!L14</f>
        <v>2928018.0700000003</v>
      </c>
      <c r="M14" s="39">
        <f t="shared" si="0"/>
        <v>3331689.2100000004</v>
      </c>
    </row>
    <row r="15" spans="1:13" ht="12.75">
      <c r="A15" s="11">
        <f>+'01-2019'!A15</f>
        <v>4</v>
      </c>
      <c r="B15" s="27" t="str">
        <f>+'01-2019'!B15</f>
        <v>ADELANDIA</v>
      </c>
      <c r="C15" s="32">
        <f>+IF(ISERROR(('01-2019'!C15+'02-2019'!C15+'03-2019'!C15+'04-2019'!C15+'05-2019'!C15+'06-2019'!C15+'07-2019'!C15+'08-2019'!C15+'09-2019'!C15+'10-2019'!C15+'11-2019'!C15+'12-2019'!C15)/COUNTA('01-2019'!C15,'02-2019'!C15,'03-2019'!C15,'04-2019'!C15,'05-2019'!C15,'06-2019'!C15,'07-2019'!C15,'08-2019'!C15,'09-2019'!C15,'10-2019'!C15,'11-2019'!C15,'12-2019'!C15)),"",('01-2019'!C15+'02-2019'!C15+'03-2019'!C15+'04-2019'!C15+'05-2019'!C15+'06-2019'!C15+'07-2019'!C15+'08-2019'!C15+'09-2019'!C15+'10-2019'!C15+'11-2019'!C15+'12-2019'!C15)/COUNTA('01-2019'!C15,'02-2019'!C15,'03-2019'!C15,'04-2019'!C15,'05-2019'!C15,'06-2019'!C15,'07-2019'!C15,'08-2019'!C15,'09-2019'!C15,'10-2019'!C15,'11-2019'!C15,'12-2019'!C15))</f>
        <v>0.050446550790638825</v>
      </c>
      <c r="D15" s="29">
        <f>+'01-2019'!D15+'02-2019'!D15+'03-2019'!D15+'04-2019'!D15+'05-2019'!D15+'06-2019'!D15+'07-2019'!D15+'08-2019'!D15+'09-2019'!D15+'10-2019'!D15+'11-2019'!D15+'12-2019'!D15</f>
        <v>35129.84</v>
      </c>
      <c r="E15" s="29">
        <f>+'01-2019'!E15+'02-2019'!E15+'03-2019'!E15+'04-2019'!E15+'05-2019'!E15+'06-2019'!E15+'07-2019'!E15+'08-2019'!E15+'09-2019'!E15+'10-2019'!E15+'11-2019'!E15+'12-2019'!E15</f>
        <v>7061.85</v>
      </c>
      <c r="F15" s="29">
        <f>+'01-2019'!F15+'02-2019'!F15+'03-2019'!F15+'04-2019'!F15+'05-2019'!F15+'06-2019'!F15+'07-2019'!F15+'08-2019'!F15+'09-2019'!F15+'10-2019'!F15+'11-2019'!F15+'12-2019'!F15</f>
        <v>28067.99</v>
      </c>
      <c r="G15" s="29">
        <f>+'01-2019'!G15+'02-2019'!G15+'03-2019'!G15+'04-2019'!G15+'05-2019'!G15+'06-2019'!G15+'07-2019'!G15+'08-2019'!G15+'09-2019'!G15+'10-2019'!G15+'11-2019'!G15+'12-2019'!G15</f>
        <v>5388.5125</v>
      </c>
      <c r="H15" s="29">
        <f>+'01-2019'!H15+'02-2019'!H15+'03-2019'!H15+'04-2019'!H15+'05-2019'!H15+'06-2019'!H15+'07-2019'!H15+'08-2019'!H15+'09-2019'!H15+'10-2019'!H15+'11-2019'!H15+'12-2019'!H15</f>
        <v>1077.7025</v>
      </c>
      <c r="I15" s="29">
        <f>+'01-2019'!I15+'02-2019'!I15+'03-2019'!I15+'04-2019'!I15+'05-2019'!I15+'06-2019'!I15+'07-2019'!I15+'08-2019'!I15+'09-2019'!I15+'10-2019'!I15+'11-2019'!I15+'12-2019'!I15</f>
        <v>4310.81</v>
      </c>
      <c r="J15" s="29">
        <f>+'01-2019'!J15+'02-2019'!J15+'03-2019'!J15+'04-2019'!J15+'05-2019'!J15+'06-2019'!J15+'07-2019'!J15+'08-2019'!J15+'09-2019'!J15+'10-2019'!J15+'11-2019'!J15+'12-2019'!J15</f>
        <v>637965.4125000001</v>
      </c>
      <c r="K15" s="29">
        <f>+'01-2019'!K15+'02-2019'!K15+'03-2019'!K15+'04-2019'!K15+'05-2019'!K15+'06-2019'!K15+'07-2019'!K15+'08-2019'!K15+'09-2019'!K15+'10-2019'!K15+'11-2019'!K15+'12-2019'!K15</f>
        <v>133006.11</v>
      </c>
      <c r="L15" s="29">
        <f>+'01-2019'!L15+'02-2019'!L15+'03-2019'!L15+'04-2019'!L15+'05-2019'!L15+'06-2019'!L15+'07-2019'!L15+'08-2019'!L15+'09-2019'!L15+'10-2019'!L15+'11-2019'!L15+'12-2019'!L15</f>
        <v>510372.33</v>
      </c>
      <c r="M15" s="39">
        <f t="shared" si="0"/>
        <v>542751.13</v>
      </c>
    </row>
    <row r="16" spans="1:13" ht="12.75">
      <c r="A16" s="11">
        <f>+'01-2019'!A16</f>
        <v>5</v>
      </c>
      <c r="B16" s="27" t="str">
        <f>+'01-2019'!B16</f>
        <v>AGUA FRIA DE GOIAS</v>
      </c>
      <c r="C16" s="32">
        <f>+IF(ISERROR(('01-2019'!C16+'02-2019'!C16+'03-2019'!C16+'04-2019'!C16+'05-2019'!C16+'06-2019'!C16+'07-2019'!C16+'08-2019'!C16+'09-2019'!C16+'10-2019'!C16+'11-2019'!C16+'12-2019'!C16)/COUNTA('01-2019'!C16,'02-2019'!C16,'03-2019'!C16,'04-2019'!C16,'05-2019'!C16,'06-2019'!C16,'07-2019'!C16,'08-2019'!C16,'09-2019'!C16,'10-2019'!C16,'11-2019'!C16,'12-2019'!C16)),"",('01-2019'!C16+'02-2019'!C16+'03-2019'!C16+'04-2019'!C16+'05-2019'!C16+'06-2019'!C16+'07-2019'!C16+'08-2019'!C16+'09-2019'!C16+'10-2019'!C16+'11-2019'!C16+'12-2019'!C16)/COUNTA('01-2019'!C16,'02-2019'!C16,'03-2019'!C16,'04-2019'!C16,'05-2019'!C16,'06-2019'!C16,'07-2019'!C16,'08-2019'!C16,'09-2019'!C16,'10-2019'!C16,'11-2019'!C16,'12-2019'!C16))</f>
        <v>0.16953209419857326</v>
      </c>
      <c r="D16" s="29">
        <f>+'01-2019'!D16+'02-2019'!D16+'03-2019'!D16+'04-2019'!D16+'05-2019'!D16+'06-2019'!D16+'07-2019'!D16+'08-2019'!D16+'09-2019'!D16+'10-2019'!D16+'11-2019'!D16+'12-2019'!D16</f>
        <v>37164.659999999996</v>
      </c>
      <c r="E16" s="29">
        <f>+'01-2019'!E16+'02-2019'!E16+'03-2019'!E16+'04-2019'!E16+'05-2019'!E16+'06-2019'!E16+'07-2019'!E16+'08-2019'!E16+'09-2019'!E16+'10-2019'!E16+'11-2019'!E16+'12-2019'!E16</f>
        <v>7510.54</v>
      </c>
      <c r="F16" s="29">
        <f>+'01-2019'!F16+'02-2019'!F16+'03-2019'!F16+'04-2019'!F16+'05-2019'!F16+'06-2019'!F16+'07-2019'!F16+'08-2019'!F16+'09-2019'!F16+'10-2019'!F16+'11-2019'!F16+'12-2019'!F16</f>
        <v>29654.12</v>
      </c>
      <c r="G16" s="29">
        <f>+'01-2019'!G16+'02-2019'!G16+'03-2019'!G16+'04-2019'!G16+'05-2019'!G16+'06-2019'!G16+'07-2019'!G16+'08-2019'!G16+'09-2019'!G16+'10-2019'!G16+'11-2019'!G16+'12-2019'!G16</f>
        <v>18137.95</v>
      </c>
      <c r="H16" s="29">
        <f>+'01-2019'!H16+'02-2019'!H16+'03-2019'!H16+'04-2019'!H16+'05-2019'!H16+'06-2019'!H16+'07-2019'!H16+'08-2019'!H16+'09-2019'!H16+'10-2019'!H16+'11-2019'!H16+'12-2019'!H16</f>
        <v>3627.59</v>
      </c>
      <c r="I16" s="29">
        <f>+'01-2019'!I16+'02-2019'!I16+'03-2019'!I16+'04-2019'!I16+'05-2019'!I16+'06-2019'!I16+'07-2019'!I16+'08-2019'!I16+'09-2019'!I16+'10-2019'!I16+'11-2019'!I16+'12-2019'!I16</f>
        <v>14510.36</v>
      </c>
      <c r="J16" s="29">
        <f>+'01-2019'!J16+'02-2019'!J16+'03-2019'!J16+'04-2019'!J16+'05-2019'!J16+'06-2019'!J16+'07-2019'!J16+'08-2019'!J16+'09-2019'!J16+'10-2019'!J16+'11-2019'!J16+'12-2019'!J16</f>
        <v>2147145</v>
      </c>
      <c r="K16" s="29">
        <f>+'01-2019'!K16+'02-2019'!K16+'03-2019'!K16+'04-2019'!K16+'05-2019'!K16+'06-2019'!K16+'07-2019'!K16+'08-2019'!K16+'09-2019'!K16+'10-2019'!K16+'11-2019'!K16+'12-2019'!K16</f>
        <v>446961.37</v>
      </c>
      <c r="L16" s="29">
        <f>+'01-2019'!L16+'02-2019'!L16+'03-2019'!L16+'04-2019'!L16+'05-2019'!L16+'06-2019'!L16+'07-2019'!L16+'08-2019'!L16+'09-2019'!L16+'10-2019'!L16+'11-2019'!L16+'12-2019'!L16</f>
        <v>1717716</v>
      </c>
      <c r="M16" s="39">
        <f t="shared" si="0"/>
        <v>1761880.48</v>
      </c>
    </row>
    <row r="17" spans="1:13" ht="12.75">
      <c r="A17" s="11">
        <f>+'01-2019'!A17</f>
        <v>6</v>
      </c>
      <c r="B17" s="27" t="str">
        <f>+'01-2019'!B17</f>
        <v>AGUA LIMPA</v>
      </c>
      <c r="C17" s="32">
        <f>+IF(ISERROR(('01-2019'!C17+'02-2019'!C17+'03-2019'!C17+'04-2019'!C17+'05-2019'!C17+'06-2019'!C17+'07-2019'!C17+'08-2019'!C17+'09-2019'!C17+'10-2019'!C17+'11-2019'!C17+'12-2019'!C17)/COUNTA('01-2019'!C17,'02-2019'!C17,'03-2019'!C17,'04-2019'!C17,'05-2019'!C17,'06-2019'!C17,'07-2019'!C17,'08-2019'!C17,'09-2019'!C17,'10-2019'!C17,'11-2019'!C17,'12-2019'!C17)),"",('01-2019'!C17+'02-2019'!C17+'03-2019'!C17+'04-2019'!C17+'05-2019'!C17+'06-2019'!C17+'07-2019'!C17+'08-2019'!C17+'09-2019'!C17+'10-2019'!C17+'11-2019'!C17+'12-2019'!C17)/COUNTA('01-2019'!C17,'02-2019'!C17,'03-2019'!C17,'04-2019'!C17,'05-2019'!C17,'06-2019'!C17,'07-2019'!C17,'08-2019'!C17,'09-2019'!C17,'10-2019'!C17,'11-2019'!C17,'12-2019'!C17))</f>
        <v>0.10102338483150676</v>
      </c>
      <c r="D17" s="29">
        <f>+'01-2019'!D17+'02-2019'!D17+'03-2019'!D17+'04-2019'!D17+'05-2019'!D17+'06-2019'!D17+'07-2019'!D17+'08-2019'!D17+'09-2019'!D17+'10-2019'!D17+'11-2019'!D17+'12-2019'!D17</f>
        <v>51434.71</v>
      </c>
      <c r="E17" s="29">
        <f>+'01-2019'!E17+'02-2019'!E17+'03-2019'!E17+'04-2019'!E17+'05-2019'!E17+'06-2019'!E17+'07-2019'!E17+'08-2019'!E17+'09-2019'!E17+'10-2019'!E17+'11-2019'!E17+'12-2019'!E17</f>
        <v>10154.76</v>
      </c>
      <c r="F17" s="29">
        <f>+'01-2019'!F17+'02-2019'!F17+'03-2019'!F17+'04-2019'!F17+'05-2019'!F17+'06-2019'!F17+'07-2019'!F17+'08-2019'!F17+'09-2019'!F17+'10-2019'!F17+'11-2019'!F17+'12-2019'!F17</f>
        <v>41279.950000000004</v>
      </c>
      <c r="G17" s="29">
        <f>+'01-2019'!G17+'02-2019'!G17+'03-2019'!G17+'04-2019'!G17+'05-2019'!G17+'06-2019'!G17+'07-2019'!G17+'08-2019'!G17+'09-2019'!G17+'10-2019'!G17+'11-2019'!G17+'12-2019'!G17</f>
        <v>10771.775000000001</v>
      </c>
      <c r="H17" s="29">
        <f>+'01-2019'!H17+'02-2019'!H17+'03-2019'!H17+'04-2019'!H17+'05-2019'!H17+'06-2019'!H17+'07-2019'!H17+'08-2019'!H17+'09-2019'!H17+'10-2019'!H17+'11-2019'!H17+'12-2019'!H17</f>
        <v>2154.355</v>
      </c>
      <c r="I17" s="29">
        <f>+'01-2019'!I17+'02-2019'!I17+'03-2019'!I17+'04-2019'!I17+'05-2019'!I17+'06-2019'!I17+'07-2019'!I17+'08-2019'!I17+'09-2019'!I17+'10-2019'!I17+'11-2019'!I17+'12-2019'!I17</f>
        <v>8617.42</v>
      </c>
      <c r="J17" s="29">
        <f>+'01-2019'!J17+'02-2019'!J17+'03-2019'!J17+'04-2019'!J17+'05-2019'!J17+'06-2019'!J17+'07-2019'!J17+'08-2019'!J17+'09-2019'!J17+'10-2019'!J17+'11-2019'!J17+'12-2019'!J17</f>
        <v>1273800.7000000002</v>
      </c>
      <c r="K17" s="29">
        <f>+'01-2019'!K17+'02-2019'!K17+'03-2019'!K17+'04-2019'!K17+'05-2019'!K17+'06-2019'!K17+'07-2019'!K17+'08-2019'!K17+'09-2019'!K17+'10-2019'!K17+'11-2019'!K17+'12-2019'!K17</f>
        <v>266218.19</v>
      </c>
      <c r="L17" s="29">
        <f>+'01-2019'!L17+'02-2019'!L17+'03-2019'!L17+'04-2019'!L17+'05-2019'!L17+'06-2019'!L17+'07-2019'!L17+'08-2019'!L17+'09-2019'!L17+'10-2019'!L17+'11-2019'!L17+'12-2019'!L17</f>
        <v>1019040.5599999999</v>
      </c>
      <c r="M17" s="39">
        <f t="shared" si="0"/>
        <v>1068937.93</v>
      </c>
    </row>
    <row r="18" spans="1:13" ht="12.75">
      <c r="A18" s="11">
        <f>+'01-2019'!A18</f>
        <v>7</v>
      </c>
      <c r="B18" s="27" t="str">
        <f>+'01-2019'!B18</f>
        <v>AGUAS LINDAS DE GOIAS</v>
      </c>
      <c r="C18" s="32">
        <f>+IF(ISERROR(('01-2019'!C18+'02-2019'!C18+'03-2019'!C18+'04-2019'!C18+'05-2019'!C18+'06-2019'!C18+'07-2019'!C18+'08-2019'!C18+'09-2019'!C18+'10-2019'!C18+'11-2019'!C18+'12-2019'!C18)/COUNTA('01-2019'!C18,'02-2019'!C18,'03-2019'!C18,'04-2019'!C18,'05-2019'!C18,'06-2019'!C18,'07-2019'!C18,'08-2019'!C18,'09-2019'!C18,'10-2019'!C18,'11-2019'!C18,'12-2019'!C18)),"",('01-2019'!C18+'02-2019'!C18+'03-2019'!C18+'04-2019'!C18+'05-2019'!C18+'06-2019'!C18+'07-2019'!C18+'08-2019'!C18+'09-2019'!C18+'10-2019'!C18+'11-2019'!C18+'12-2019'!C18)/COUNTA('01-2019'!C18,'02-2019'!C18,'03-2019'!C18,'04-2019'!C18,'05-2019'!C18,'06-2019'!C18,'07-2019'!C18,'08-2019'!C18,'09-2019'!C18,'10-2019'!C18,'11-2019'!C18,'12-2019'!C18))</f>
        <v>0.3496118608839712</v>
      </c>
      <c r="D18" s="29">
        <f>+'01-2019'!D18+'02-2019'!D18+'03-2019'!D18+'04-2019'!D18+'05-2019'!D18+'06-2019'!D18+'07-2019'!D18+'08-2019'!D18+'09-2019'!D18+'10-2019'!D18+'11-2019'!D18+'12-2019'!D18</f>
        <v>696989.69</v>
      </c>
      <c r="E18" s="29">
        <f>+'01-2019'!E18+'02-2019'!E18+'03-2019'!E18+'04-2019'!E18+'05-2019'!E18+'06-2019'!E18+'07-2019'!E18+'08-2019'!E18+'09-2019'!E18+'10-2019'!E18+'11-2019'!E18+'12-2019'!E18</f>
        <v>142289.34</v>
      </c>
      <c r="F18" s="29">
        <f>+'01-2019'!F18+'02-2019'!F18+'03-2019'!F18+'04-2019'!F18+'05-2019'!F18+'06-2019'!F18+'07-2019'!F18+'08-2019'!F18+'09-2019'!F18+'10-2019'!F18+'11-2019'!F18+'12-2019'!F18</f>
        <v>554700.35</v>
      </c>
      <c r="G18" s="29">
        <f>+'01-2019'!G18+'02-2019'!G18+'03-2019'!G18+'04-2019'!G18+'05-2019'!G18+'06-2019'!G18+'07-2019'!G18+'08-2019'!G18+'09-2019'!G18+'10-2019'!G18+'11-2019'!G18+'12-2019'!G18</f>
        <v>37451.7625</v>
      </c>
      <c r="H18" s="29">
        <f>+'01-2019'!H18+'02-2019'!H18+'03-2019'!H18+'04-2019'!H18+'05-2019'!H18+'06-2019'!H18+'07-2019'!H18+'08-2019'!H18+'09-2019'!H18+'10-2019'!H18+'11-2019'!H18+'12-2019'!H18</f>
        <v>7490.3525</v>
      </c>
      <c r="I18" s="29">
        <f>+'01-2019'!I18+'02-2019'!I18+'03-2019'!I18+'04-2019'!I18+'05-2019'!I18+'06-2019'!I18+'07-2019'!I18+'08-2019'!I18+'09-2019'!I18+'10-2019'!I18+'11-2019'!I18+'12-2019'!I18</f>
        <v>29961.41</v>
      </c>
      <c r="J18" s="29">
        <f>+'01-2019'!J18+'02-2019'!J18+'03-2019'!J18+'04-2019'!J18+'05-2019'!J18+'06-2019'!J18+'07-2019'!J18+'08-2019'!J18+'09-2019'!J18+'10-2019'!J18+'11-2019'!J18+'12-2019'!J18</f>
        <v>4431847.0375</v>
      </c>
      <c r="K18" s="29">
        <f>+'01-2019'!K18+'02-2019'!K18+'03-2019'!K18+'04-2019'!K18+'05-2019'!K18+'06-2019'!K18+'07-2019'!K18+'08-2019'!K18+'09-2019'!K18+'10-2019'!K18+'11-2019'!K18+'12-2019'!K18</f>
        <v>921596.8400000001</v>
      </c>
      <c r="L18" s="29">
        <f>+'01-2019'!L18+'02-2019'!L18+'03-2019'!L18+'04-2019'!L18+'05-2019'!L18+'06-2019'!L18+'07-2019'!L18+'08-2019'!L18+'09-2019'!L18+'10-2019'!L18+'11-2019'!L18+'12-2019'!L18</f>
        <v>3545477.63</v>
      </c>
      <c r="M18" s="39">
        <f t="shared" si="0"/>
        <v>4130139.3899999997</v>
      </c>
    </row>
    <row r="19" spans="1:13" ht="12.75">
      <c r="A19" s="11">
        <f>+'01-2019'!A19</f>
        <v>8</v>
      </c>
      <c r="B19" s="27" t="str">
        <f>+'01-2019'!B19</f>
        <v>ALEXANIA</v>
      </c>
      <c r="C19" s="32">
        <f>+IF(ISERROR(('01-2019'!C19+'02-2019'!C19+'03-2019'!C19+'04-2019'!C19+'05-2019'!C19+'06-2019'!C19+'07-2019'!C19+'08-2019'!C19+'09-2019'!C19+'10-2019'!C19+'11-2019'!C19+'12-2019'!C19)/COUNTA('01-2019'!C19,'02-2019'!C19,'03-2019'!C19,'04-2019'!C19,'05-2019'!C19,'06-2019'!C19,'07-2019'!C19,'08-2019'!C19,'09-2019'!C19,'10-2019'!C19,'11-2019'!C19,'12-2019'!C19)),"",('01-2019'!C19+'02-2019'!C19+'03-2019'!C19+'04-2019'!C19+'05-2019'!C19+'06-2019'!C19+'07-2019'!C19+'08-2019'!C19+'09-2019'!C19+'10-2019'!C19+'11-2019'!C19+'12-2019'!C19)/COUNTA('01-2019'!C19,'02-2019'!C19,'03-2019'!C19,'04-2019'!C19,'05-2019'!C19,'06-2019'!C19,'07-2019'!C19,'08-2019'!C19,'09-2019'!C19,'10-2019'!C19,'11-2019'!C19,'12-2019'!C19))</f>
        <v>0.4421047582016705</v>
      </c>
      <c r="D19" s="29">
        <f>+'01-2019'!D19+'02-2019'!D19+'03-2019'!D19+'04-2019'!D19+'05-2019'!D19+'06-2019'!D19+'07-2019'!D19+'08-2019'!D19+'09-2019'!D19+'10-2019'!D19+'11-2019'!D19+'12-2019'!D19</f>
        <v>470237.99</v>
      </c>
      <c r="E19" s="29">
        <f>+'01-2019'!E19+'02-2019'!E19+'03-2019'!E19+'04-2019'!E19+'05-2019'!E19+'06-2019'!E19+'07-2019'!E19+'08-2019'!E19+'09-2019'!E19+'10-2019'!E19+'11-2019'!E19+'12-2019'!E19</f>
        <v>94639.52</v>
      </c>
      <c r="F19" s="29">
        <f>+'01-2019'!F19+'02-2019'!F19+'03-2019'!F19+'04-2019'!F19+'05-2019'!F19+'06-2019'!F19+'07-2019'!F19+'08-2019'!F19+'09-2019'!F19+'10-2019'!F19+'11-2019'!F19+'12-2019'!F19</f>
        <v>375598.47</v>
      </c>
      <c r="G19" s="29">
        <f>+'01-2019'!G19+'02-2019'!G19+'03-2019'!G19+'04-2019'!G19+'05-2019'!G19+'06-2019'!G19+'07-2019'!G19+'08-2019'!G19+'09-2019'!G19+'10-2019'!G19+'11-2019'!G19+'12-2019'!G19</f>
        <v>47378.075</v>
      </c>
      <c r="H19" s="29">
        <f>+'01-2019'!H19+'02-2019'!H19+'03-2019'!H19+'04-2019'!H19+'05-2019'!H19+'06-2019'!H19+'07-2019'!H19+'08-2019'!H19+'09-2019'!H19+'10-2019'!H19+'11-2019'!H19+'12-2019'!H19</f>
        <v>9475.615</v>
      </c>
      <c r="I19" s="29">
        <f>+'01-2019'!I19+'02-2019'!I19+'03-2019'!I19+'04-2019'!I19+'05-2019'!I19+'06-2019'!I19+'07-2019'!I19+'08-2019'!I19+'09-2019'!I19+'10-2019'!I19+'11-2019'!I19+'12-2019'!I19</f>
        <v>37902.46</v>
      </c>
      <c r="J19" s="29">
        <f>+'01-2019'!J19+'02-2019'!J19+'03-2019'!J19+'04-2019'!J19+'05-2019'!J19+'06-2019'!J19+'07-2019'!J19+'08-2019'!J19+'09-2019'!J19+'10-2019'!J19+'11-2019'!J19+'12-2019'!J19</f>
        <v>5606785.9375</v>
      </c>
      <c r="K19" s="29">
        <f>+'01-2019'!K19+'02-2019'!K19+'03-2019'!K19+'04-2019'!K19+'05-2019'!K19+'06-2019'!K19+'07-2019'!K19+'08-2019'!K19+'09-2019'!K19+'10-2019'!K19+'11-2019'!K19+'12-2019'!K19</f>
        <v>1165443.4700000002</v>
      </c>
      <c r="L19" s="29">
        <f>+'01-2019'!L19+'02-2019'!L19+'03-2019'!L19+'04-2019'!L19+'05-2019'!L19+'06-2019'!L19+'07-2019'!L19+'08-2019'!L19+'09-2019'!L19+'10-2019'!L19+'11-2019'!L19+'12-2019'!L19</f>
        <v>4485428.75</v>
      </c>
      <c r="M19" s="39">
        <f t="shared" si="0"/>
        <v>4898929.68</v>
      </c>
    </row>
    <row r="20" spans="1:13" ht="12.75">
      <c r="A20" s="11">
        <f>+'01-2019'!A20</f>
        <v>9</v>
      </c>
      <c r="B20" s="27" t="str">
        <f>+'01-2019'!B20</f>
        <v>ALOANDIA</v>
      </c>
      <c r="C20" s="32">
        <f>+IF(ISERROR(('01-2019'!C20+'02-2019'!C20+'03-2019'!C20+'04-2019'!C20+'05-2019'!C20+'06-2019'!C20+'07-2019'!C20+'08-2019'!C20+'09-2019'!C20+'10-2019'!C20+'11-2019'!C20+'12-2019'!C20)/COUNTA('01-2019'!C20,'02-2019'!C20,'03-2019'!C20,'04-2019'!C20,'05-2019'!C20,'06-2019'!C20,'07-2019'!C20,'08-2019'!C20,'09-2019'!C20,'10-2019'!C20,'11-2019'!C20,'12-2019'!C20)),"",('01-2019'!C20+'02-2019'!C20+'03-2019'!C20+'04-2019'!C20+'05-2019'!C20+'06-2019'!C20+'07-2019'!C20+'08-2019'!C20+'09-2019'!C20+'10-2019'!C20+'11-2019'!C20+'12-2019'!C20)/COUNTA('01-2019'!C20,'02-2019'!C20,'03-2019'!C20,'04-2019'!C20,'05-2019'!C20,'06-2019'!C20,'07-2019'!C20,'08-2019'!C20,'09-2019'!C20,'10-2019'!C20,'11-2019'!C20,'12-2019'!C20))</f>
        <v>0.0533910524696818</v>
      </c>
      <c r="D20" s="29">
        <f>+'01-2019'!D20+'02-2019'!D20+'03-2019'!D20+'04-2019'!D20+'05-2019'!D20+'06-2019'!D20+'07-2019'!D20+'08-2019'!D20+'09-2019'!D20+'10-2019'!D20+'11-2019'!D20+'12-2019'!D20</f>
        <v>42113.979999999996</v>
      </c>
      <c r="E20" s="29">
        <f>+'01-2019'!E20+'02-2019'!E20+'03-2019'!E20+'04-2019'!E20+'05-2019'!E20+'06-2019'!E20+'07-2019'!E20+'08-2019'!E20+'09-2019'!E20+'10-2019'!E20+'11-2019'!E20+'12-2019'!E20</f>
        <v>8421.54</v>
      </c>
      <c r="F20" s="29">
        <f>+'01-2019'!F20+'02-2019'!F20+'03-2019'!F20+'04-2019'!F20+'05-2019'!F20+'06-2019'!F20+'07-2019'!F20+'08-2019'!F20+'09-2019'!F20+'10-2019'!F20+'11-2019'!F20+'12-2019'!F20</f>
        <v>33692.44</v>
      </c>
      <c r="G20" s="29">
        <f>+'01-2019'!G20+'02-2019'!G20+'03-2019'!G20+'04-2019'!G20+'05-2019'!G20+'06-2019'!G20+'07-2019'!G20+'08-2019'!G20+'09-2019'!G20+'10-2019'!G20+'11-2019'!G20+'12-2019'!G20</f>
        <v>5700.262500000001</v>
      </c>
      <c r="H20" s="29">
        <f>+'01-2019'!H20+'02-2019'!H20+'03-2019'!H20+'04-2019'!H20+'05-2019'!H20+'06-2019'!H20+'07-2019'!H20+'08-2019'!H20+'09-2019'!H20+'10-2019'!H20+'11-2019'!H20+'12-2019'!H20</f>
        <v>1140.0525</v>
      </c>
      <c r="I20" s="29">
        <f>+'01-2019'!I20+'02-2019'!I20+'03-2019'!I20+'04-2019'!I20+'05-2019'!I20+'06-2019'!I20+'07-2019'!I20+'08-2019'!I20+'09-2019'!I20+'10-2019'!I20+'11-2019'!I20+'12-2019'!I20</f>
        <v>4560.21</v>
      </c>
      <c r="J20" s="29">
        <f>+'01-2019'!J20+'02-2019'!J20+'03-2019'!J20+'04-2019'!J20+'05-2019'!J20+'06-2019'!J20+'07-2019'!J20+'08-2019'!J20+'09-2019'!J20+'10-2019'!J20+'11-2019'!J20+'12-2019'!J20</f>
        <v>674872.5</v>
      </c>
      <c r="K20" s="29">
        <f>+'01-2019'!K20+'02-2019'!K20+'03-2019'!K20+'04-2019'!K20+'05-2019'!K20+'06-2019'!K20+'07-2019'!K20+'08-2019'!K20+'09-2019'!K20+'10-2019'!K20+'11-2019'!K20+'12-2019'!K20</f>
        <v>140768.85</v>
      </c>
      <c r="L20" s="29">
        <f>+'01-2019'!L20+'02-2019'!L20+'03-2019'!L20+'04-2019'!L20+'05-2019'!L20+'06-2019'!L20+'07-2019'!L20+'08-2019'!L20+'09-2019'!L20+'10-2019'!L20+'11-2019'!L20+'12-2019'!L20</f>
        <v>539898</v>
      </c>
      <c r="M20" s="39">
        <f t="shared" si="0"/>
        <v>578150.65</v>
      </c>
    </row>
    <row r="21" spans="1:13" ht="12.75">
      <c r="A21" s="11">
        <f>+'01-2019'!A21</f>
        <v>10</v>
      </c>
      <c r="B21" s="27" t="str">
        <f>+'01-2019'!B21</f>
        <v>ALTO HORIZONTE</v>
      </c>
      <c r="C21" s="32">
        <f>+IF(ISERROR(('01-2019'!C21+'02-2019'!C21+'03-2019'!C21+'04-2019'!C21+'05-2019'!C21+'06-2019'!C21+'07-2019'!C21+'08-2019'!C21+'09-2019'!C21+'10-2019'!C21+'11-2019'!C21+'12-2019'!C21)/COUNTA('01-2019'!C21,'02-2019'!C21,'03-2019'!C21,'04-2019'!C21,'05-2019'!C21,'06-2019'!C21,'07-2019'!C21,'08-2019'!C21,'09-2019'!C21,'10-2019'!C21,'11-2019'!C21,'12-2019'!C21)),"",('01-2019'!C21+'02-2019'!C21+'03-2019'!C21+'04-2019'!C21+'05-2019'!C21+'06-2019'!C21+'07-2019'!C21+'08-2019'!C21+'09-2019'!C21+'10-2019'!C21+'11-2019'!C21+'12-2019'!C21)/COUNTA('01-2019'!C21,'02-2019'!C21,'03-2019'!C21,'04-2019'!C21,'05-2019'!C21,'06-2019'!C21,'07-2019'!C21,'08-2019'!C21,'09-2019'!C21,'10-2019'!C21,'11-2019'!C21,'12-2019'!C21))</f>
        <v>0.7389407256056686</v>
      </c>
      <c r="D21" s="29">
        <f>+'01-2019'!D21+'02-2019'!D21+'03-2019'!D21+'04-2019'!D21+'05-2019'!D21+'06-2019'!D21+'07-2019'!D21+'08-2019'!D21+'09-2019'!D21+'10-2019'!D21+'11-2019'!D21+'12-2019'!D21</f>
        <v>138659.93</v>
      </c>
      <c r="E21" s="29">
        <f>+'01-2019'!E21+'02-2019'!E21+'03-2019'!E21+'04-2019'!E21+'05-2019'!E21+'06-2019'!E21+'07-2019'!E21+'08-2019'!E21+'09-2019'!E21+'10-2019'!E21+'11-2019'!E21+'12-2019'!E21</f>
        <v>27618.96</v>
      </c>
      <c r="F21" s="29">
        <f>+'01-2019'!F21+'02-2019'!F21+'03-2019'!F21+'04-2019'!F21+'05-2019'!F21+'06-2019'!F21+'07-2019'!F21+'08-2019'!F21+'09-2019'!F21+'10-2019'!F21+'11-2019'!F21+'12-2019'!F21</f>
        <v>111040.97</v>
      </c>
      <c r="G21" s="29">
        <f>+'01-2019'!G21+'02-2019'!G21+'03-2019'!G21+'04-2019'!G21+'05-2019'!G21+'06-2019'!G21+'07-2019'!G21+'08-2019'!G21+'09-2019'!G21+'10-2019'!G21+'11-2019'!G21+'12-2019'!G21</f>
        <v>78890.75</v>
      </c>
      <c r="H21" s="29">
        <f>+'01-2019'!H21+'02-2019'!H21+'03-2019'!H21+'04-2019'!H21+'05-2019'!H21+'06-2019'!H21+'07-2019'!H21+'08-2019'!H21+'09-2019'!H21+'10-2019'!H21+'11-2019'!H21+'12-2019'!H21</f>
        <v>15778.15</v>
      </c>
      <c r="I21" s="29">
        <f>+'01-2019'!I21+'02-2019'!I21+'03-2019'!I21+'04-2019'!I21+'05-2019'!I21+'06-2019'!I21+'07-2019'!I21+'08-2019'!I21+'09-2019'!I21+'10-2019'!I21+'11-2019'!I21+'12-2019'!I21</f>
        <v>63112.6</v>
      </c>
      <c r="J21" s="29">
        <f>+'01-2019'!J21+'02-2019'!J21+'03-2019'!J21+'04-2019'!J21+'05-2019'!J21+'06-2019'!J21+'07-2019'!J21+'08-2019'!J21+'09-2019'!J21+'10-2019'!J21+'11-2019'!J21+'12-2019'!J21</f>
        <v>9338104.2375</v>
      </c>
      <c r="K21" s="29">
        <f>+'01-2019'!K21+'02-2019'!K21+'03-2019'!K21+'04-2019'!K21+'05-2019'!K21+'06-2019'!K21+'07-2019'!K21+'08-2019'!K21+'09-2019'!K21+'10-2019'!K21+'11-2019'!K21+'12-2019'!K21</f>
        <v>1948021.09</v>
      </c>
      <c r="L21" s="29">
        <f>+'01-2019'!L21+'02-2019'!L21+'03-2019'!L21+'04-2019'!L21+'05-2019'!L21+'06-2019'!L21+'07-2019'!L21+'08-2019'!L21+'09-2019'!L21+'10-2019'!L21+'11-2019'!L21+'12-2019'!L21</f>
        <v>7470483.39</v>
      </c>
      <c r="M21" s="39">
        <f t="shared" si="0"/>
        <v>7644636.96</v>
      </c>
    </row>
    <row r="22" spans="1:13" ht="12.75">
      <c r="A22" s="11">
        <f>+'01-2019'!A22</f>
        <v>11</v>
      </c>
      <c r="B22" s="27" t="str">
        <f>+'01-2019'!B22</f>
        <v>ALTO PARAISO DE GOIAS</v>
      </c>
      <c r="C22" s="32">
        <f>+IF(ISERROR(('01-2019'!C22+'02-2019'!C22+'03-2019'!C22+'04-2019'!C22+'05-2019'!C22+'06-2019'!C22+'07-2019'!C22+'08-2019'!C22+'09-2019'!C22+'10-2019'!C22+'11-2019'!C22+'12-2019'!C22)/COUNTA('01-2019'!C22,'02-2019'!C22,'03-2019'!C22,'04-2019'!C22,'05-2019'!C22,'06-2019'!C22,'07-2019'!C22,'08-2019'!C22,'09-2019'!C22,'10-2019'!C22,'11-2019'!C22,'12-2019'!C22)),"",('01-2019'!C22+'02-2019'!C22+'03-2019'!C22+'04-2019'!C22+'05-2019'!C22+'06-2019'!C22+'07-2019'!C22+'08-2019'!C22+'09-2019'!C22+'10-2019'!C22+'11-2019'!C22+'12-2019'!C22)/COUNTA('01-2019'!C22,'02-2019'!C22,'03-2019'!C22,'04-2019'!C22,'05-2019'!C22,'06-2019'!C22,'07-2019'!C22,'08-2019'!C22,'09-2019'!C22,'10-2019'!C22,'11-2019'!C22,'12-2019'!C22))</f>
        <v>0.11962916862274425</v>
      </c>
      <c r="D22" s="29">
        <f>+'01-2019'!D22+'02-2019'!D22+'03-2019'!D22+'04-2019'!D22+'05-2019'!D22+'06-2019'!D22+'07-2019'!D22+'08-2019'!D22+'09-2019'!D22+'10-2019'!D22+'11-2019'!D22+'12-2019'!D22</f>
        <v>119331.41999999998</v>
      </c>
      <c r="E22" s="29">
        <f>+'01-2019'!E22+'02-2019'!E22+'03-2019'!E22+'04-2019'!E22+'05-2019'!E22+'06-2019'!E22+'07-2019'!E22+'08-2019'!E22+'09-2019'!E22+'10-2019'!E22+'11-2019'!E22+'12-2019'!E22</f>
        <v>23579.800000000003</v>
      </c>
      <c r="F22" s="29">
        <f>+'01-2019'!F22+'02-2019'!F22+'03-2019'!F22+'04-2019'!F22+'05-2019'!F22+'06-2019'!F22+'07-2019'!F22+'08-2019'!F22+'09-2019'!F22+'10-2019'!F22+'11-2019'!F22+'12-2019'!F22</f>
        <v>95751.62</v>
      </c>
      <c r="G22" s="29">
        <f>+'01-2019'!G22+'02-2019'!G22+'03-2019'!G22+'04-2019'!G22+'05-2019'!G22+'06-2019'!G22+'07-2019'!G22+'08-2019'!G22+'09-2019'!G22+'10-2019'!G22+'11-2019'!G22+'12-2019'!G22</f>
        <v>12766.1625</v>
      </c>
      <c r="H22" s="29">
        <f>+'01-2019'!H22+'02-2019'!H22+'03-2019'!H22+'04-2019'!H22+'05-2019'!H22+'06-2019'!H22+'07-2019'!H22+'08-2019'!H22+'09-2019'!H22+'10-2019'!H22+'11-2019'!H22+'12-2019'!H22</f>
        <v>2553.2325</v>
      </c>
      <c r="I22" s="29">
        <f>+'01-2019'!I22+'02-2019'!I22+'03-2019'!I22+'04-2019'!I22+'05-2019'!I22+'06-2019'!I22+'07-2019'!I22+'08-2019'!I22+'09-2019'!I22+'10-2019'!I22+'11-2019'!I22+'12-2019'!I22</f>
        <v>10212.93</v>
      </c>
      <c r="J22" s="29">
        <f>+'01-2019'!J22+'02-2019'!J22+'03-2019'!J22+'04-2019'!J22+'05-2019'!J22+'06-2019'!J22+'07-2019'!J22+'08-2019'!J22+'09-2019'!J22+'10-2019'!J22+'11-2019'!J22+'12-2019'!J22</f>
        <v>1509866.975</v>
      </c>
      <c r="K22" s="29">
        <f>+'01-2019'!K22+'02-2019'!K22+'03-2019'!K22+'04-2019'!K22+'05-2019'!K22+'06-2019'!K22+'07-2019'!K22+'08-2019'!K22+'09-2019'!K22+'10-2019'!K22+'11-2019'!K22+'12-2019'!K22</f>
        <v>315269.2</v>
      </c>
      <c r="L22" s="29">
        <f>+'01-2019'!L22+'02-2019'!L22+'03-2019'!L22+'04-2019'!L22+'05-2019'!L22+'06-2019'!L22+'07-2019'!L22+'08-2019'!L22+'09-2019'!L22+'10-2019'!L22+'11-2019'!L22+'12-2019'!L22</f>
        <v>1207893.58</v>
      </c>
      <c r="M22" s="39">
        <f t="shared" si="0"/>
        <v>1313858.1300000001</v>
      </c>
    </row>
    <row r="23" spans="1:13" ht="12.75">
      <c r="A23" s="11">
        <f>+'01-2019'!A23</f>
        <v>12</v>
      </c>
      <c r="B23" s="27" t="str">
        <f>+'01-2019'!B23</f>
        <v>ALVORADA DO NORTE</v>
      </c>
      <c r="C23" s="32">
        <f>+IF(ISERROR(('01-2019'!C23+'02-2019'!C23+'03-2019'!C23+'04-2019'!C23+'05-2019'!C23+'06-2019'!C23+'07-2019'!C23+'08-2019'!C23+'09-2019'!C23+'10-2019'!C23+'11-2019'!C23+'12-2019'!C23)/COUNTA('01-2019'!C23,'02-2019'!C23,'03-2019'!C23,'04-2019'!C23,'05-2019'!C23,'06-2019'!C23,'07-2019'!C23,'08-2019'!C23,'09-2019'!C23,'10-2019'!C23,'11-2019'!C23,'12-2019'!C23)),"",('01-2019'!C23+'02-2019'!C23+'03-2019'!C23+'04-2019'!C23+'05-2019'!C23+'06-2019'!C23+'07-2019'!C23+'08-2019'!C23+'09-2019'!C23+'10-2019'!C23+'11-2019'!C23+'12-2019'!C23)/COUNTA('01-2019'!C23,'02-2019'!C23,'03-2019'!C23,'04-2019'!C23,'05-2019'!C23,'06-2019'!C23,'07-2019'!C23,'08-2019'!C23,'09-2019'!C23,'10-2019'!C23,'11-2019'!C23,'12-2019'!C23))</f>
        <v>0.107304543595414</v>
      </c>
      <c r="D23" s="29">
        <f>+'01-2019'!D23+'02-2019'!D23+'03-2019'!D23+'04-2019'!D23+'05-2019'!D23+'06-2019'!D23+'07-2019'!D23+'08-2019'!D23+'09-2019'!D23+'10-2019'!D23+'11-2019'!D23+'12-2019'!D23</f>
        <v>147624.4</v>
      </c>
      <c r="E23" s="29">
        <f>+'01-2019'!E23+'02-2019'!E23+'03-2019'!E23+'04-2019'!E23+'05-2019'!E23+'06-2019'!E23+'07-2019'!E23+'08-2019'!E23+'09-2019'!E23+'10-2019'!E23+'11-2019'!E23+'12-2019'!E23</f>
        <v>29828.39</v>
      </c>
      <c r="F23" s="29">
        <f>+'01-2019'!F23+'02-2019'!F23+'03-2019'!F23+'04-2019'!F23+'05-2019'!F23+'06-2019'!F23+'07-2019'!F23+'08-2019'!F23+'09-2019'!F23+'10-2019'!F23+'11-2019'!F23+'12-2019'!F23</f>
        <v>117796.01</v>
      </c>
      <c r="G23" s="29">
        <f>+'01-2019'!G23+'02-2019'!G23+'03-2019'!G23+'04-2019'!G23+'05-2019'!G23+'06-2019'!G23+'07-2019'!G23+'08-2019'!G23+'09-2019'!G23+'10-2019'!G23+'11-2019'!G23+'12-2019'!G23</f>
        <v>11460.474999999999</v>
      </c>
      <c r="H23" s="29">
        <f>+'01-2019'!H23+'02-2019'!H23+'03-2019'!H23+'04-2019'!H23+'05-2019'!H23+'06-2019'!H23+'07-2019'!H23+'08-2019'!H23+'09-2019'!H23+'10-2019'!H23+'11-2019'!H23+'12-2019'!H23</f>
        <v>2292.095</v>
      </c>
      <c r="I23" s="29">
        <f>+'01-2019'!I23+'02-2019'!I23+'03-2019'!I23+'04-2019'!I23+'05-2019'!I23+'06-2019'!I23+'07-2019'!I23+'08-2019'!I23+'09-2019'!I23+'10-2019'!I23+'11-2019'!I23+'12-2019'!I23</f>
        <v>9168.38</v>
      </c>
      <c r="J23" s="29">
        <f>+'01-2019'!J23+'02-2019'!J23+'03-2019'!J23+'04-2019'!J23+'05-2019'!J23+'06-2019'!J23+'07-2019'!J23+'08-2019'!J23+'09-2019'!J23+'10-2019'!J23+'11-2019'!J23+'12-2019'!J23</f>
        <v>1355311.4</v>
      </c>
      <c r="K23" s="29">
        <f>+'01-2019'!K23+'02-2019'!K23+'03-2019'!K23+'04-2019'!K23+'05-2019'!K23+'06-2019'!K23+'07-2019'!K23+'08-2019'!K23+'09-2019'!K23+'10-2019'!K23+'11-2019'!K23+'12-2019'!K23</f>
        <v>282781.41</v>
      </c>
      <c r="L23" s="29">
        <f>+'01-2019'!L23+'02-2019'!L23+'03-2019'!L23+'04-2019'!L23+'05-2019'!L23+'06-2019'!L23+'07-2019'!L23+'08-2019'!L23+'09-2019'!L23+'10-2019'!L23+'11-2019'!L23+'12-2019'!L23</f>
        <v>1084249.1199999999</v>
      </c>
      <c r="M23" s="39">
        <f t="shared" si="0"/>
        <v>1211213.5099999998</v>
      </c>
    </row>
    <row r="24" spans="1:13" ht="12.75">
      <c r="A24" s="11">
        <f>+'01-2019'!A24</f>
        <v>13</v>
      </c>
      <c r="B24" s="27" t="str">
        <f>+'01-2019'!B24</f>
        <v>AMARALINA</v>
      </c>
      <c r="C24" s="32">
        <f>+IF(ISERROR(('01-2019'!C24+'02-2019'!C24+'03-2019'!C24+'04-2019'!C24+'05-2019'!C24+'06-2019'!C24+'07-2019'!C24+'08-2019'!C24+'09-2019'!C24+'10-2019'!C24+'11-2019'!C24+'12-2019'!C24)/COUNTA('01-2019'!C24,'02-2019'!C24,'03-2019'!C24,'04-2019'!C24,'05-2019'!C24,'06-2019'!C24,'07-2019'!C24,'08-2019'!C24,'09-2019'!C24,'10-2019'!C24,'11-2019'!C24,'12-2019'!C24)),"",('01-2019'!C24+'02-2019'!C24+'03-2019'!C24+'04-2019'!C24+'05-2019'!C24+'06-2019'!C24+'07-2019'!C24+'08-2019'!C24+'09-2019'!C24+'10-2019'!C24+'11-2019'!C24+'12-2019'!C24)/COUNTA('01-2019'!C24,'02-2019'!C24,'03-2019'!C24,'04-2019'!C24,'05-2019'!C24,'06-2019'!C24,'07-2019'!C24,'08-2019'!C24,'09-2019'!C24,'10-2019'!C24,'11-2019'!C24,'12-2019'!C24))</f>
        <v>0.07070006994825431</v>
      </c>
      <c r="D24" s="29">
        <f>+'01-2019'!D24+'02-2019'!D24+'03-2019'!D24+'04-2019'!D24+'05-2019'!D24+'06-2019'!D24+'07-2019'!D24+'08-2019'!D24+'09-2019'!D24+'10-2019'!D24+'11-2019'!D24+'12-2019'!D24</f>
        <v>24132.29</v>
      </c>
      <c r="E24" s="29">
        <f>+'01-2019'!E24+'02-2019'!E24+'03-2019'!E24+'04-2019'!E24+'05-2019'!E24+'06-2019'!E24+'07-2019'!E24+'08-2019'!E24+'09-2019'!E24+'10-2019'!E24+'11-2019'!E24+'12-2019'!E24</f>
        <v>5013.88</v>
      </c>
      <c r="F24" s="29">
        <f>+'01-2019'!F24+'02-2019'!F24+'03-2019'!F24+'04-2019'!F24+'05-2019'!F24+'06-2019'!F24+'07-2019'!F24+'08-2019'!F24+'09-2019'!F24+'10-2019'!F24+'11-2019'!F24+'12-2019'!F24</f>
        <v>19118.41</v>
      </c>
      <c r="G24" s="29">
        <f>+'01-2019'!G24+'02-2019'!G24+'03-2019'!G24+'04-2019'!G24+'05-2019'!G24+'06-2019'!G24+'07-2019'!G24+'08-2019'!G24+'09-2019'!G24+'10-2019'!G24+'11-2019'!G24+'12-2019'!G24</f>
        <v>7566.2125</v>
      </c>
      <c r="H24" s="29">
        <f>+'01-2019'!H24+'02-2019'!H24+'03-2019'!H24+'04-2019'!H24+'05-2019'!H24+'06-2019'!H24+'07-2019'!H24+'08-2019'!H24+'09-2019'!H24+'10-2019'!H24+'11-2019'!H24+'12-2019'!H24</f>
        <v>1513.2424999999998</v>
      </c>
      <c r="I24" s="29">
        <f>+'01-2019'!I24+'02-2019'!I24+'03-2019'!I24+'04-2019'!I24+'05-2019'!I24+'06-2019'!I24+'07-2019'!I24+'08-2019'!I24+'09-2019'!I24+'10-2019'!I24+'11-2019'!I24+'12-2019'!I24</f>
        <v>6052.969999999999</v>
      </c>
      <c r="J24" s="29">
        <f>+'01-2019'!J24+'02-2019'!J24+'03-2019'!J24+'04-2019'!J24+'05-2019'!J24+'06-2019'!J24+'07-2019'!J24+'08-2019'!J24+'09-2019'!J24+'10-2019'!J24+'11-2019'!J24+'12-2019'!J24</f>
        <v>895725.6</v>
      </c>
      <c r="K24" s="29">
        <f>+'01-2019'!K24+'02-2019'!K24+'03-2019'!K24+'04-2019'!K24+'05-2019'!K24+'06-2019'!K24+'07-2019'!K24+'08-2019'!K24+'09-2019'!K24+'10-2019'!K24+'11-2019'!K24+'12-2019'!K24</f>
        <v>186402.86</v>
      </c>
      <c r="L24" s="29">
        <f>+'01-2019'!L24+'02-2019'!L24+'03-2019'!L24+'04-2019'!L24+'05-2019'!L24+'06-2019'!L24+'07-2019'!L24+'08-2019'!L24+'09-2019'!L24+'10-2019'!L24+'11-2019'!L24+'12-2019'!L24</f>
        <v>716580.48</v>
      </c>
      <c r="M24" s="39">
        <f t="shared" si="0"/>
        <v>741751.86</v>
      </c>
    </row>
    <row r="25" spans="1:13" ht="12.75">
      <c r="A25" s="11">
        <f>+'01-2019'!A25</f>
        <v>14</v>
      </c>
      <c r="B25" s="27" t="str">
        <f>+'01-2019'!B25</f>
        <v>AMERICANO DO BRASIL</v>
      </c>
      <c r="C25" s="32">
        <f>+IF(ISERROR(('01-2019'!C25+'02-2019'!C25+'03-2019'!C25+'04-2019'!C25+'05-2019'!C25+'06-2019'!C25+'07-2019'!C25+'08-2019'!C25+'09-2019'!C25+'10-2019'!C25+'11-2019'!C25+'12-2019'!C25)/COUNTA('01-2019'!C25,'02-2019'!C25,'03-2019'!C25,'04-2019'!C25,'05-2019'!C25,'06-2019'!C25,'07-2019'!C25,'08-2019'!C25,'09-2019'!C25,'10-2019'!C25,'11-2019'!C25,'12-2019'!C25)),"",('01-2019'!C25+'02-2019'!C25+'03-2019'!C25+'04-2019'!C25+'05-2019'!C25+'06-2019'!C25+'07-2019'!C25+'08-2019'!C25+'09-2019'!C25+'10-2019'!C25+'11-2019'!C25+'12-2019'!C25)/COUNTA('01-2019'!C25,'02-2019'!C25,'03-2019'!C25,'04-2019'!C25,'05-2019'!C25,'06-2019'!C25,'07-2019'!C25,'08-2019'!C25,'09-2019'!C25,'10-2019'!C25,'11-2019'!C25,'12-2019'!C25))</f>
        <v>0.05453631337362175</v>
      </c>
      <c r="D25" s="29">
        <f>+'01-2019'!D25+'02-2019'!D25+'03-2019'!D25+'04-2019'!D25+'05-2019'!D25+'06-2019'!D25+'07-2019'!D25+'08-2019'!D25+'09-2019'!D25+'10-2019'!D25+'11-2019'!D25+'12-2019'!D25</f>
        <v>93061.61</v>
      </c>
      <c r="E25" s="29">
        <f>+'01-2019'!E25+'02-2019'!E25+'03-2019'!E25+'04-2019'!E25+'05-2019'!E25+'06-2019'!E25+'07-2019'!E25+'08-2019'!E25+'09-2019'!E25+'10-2019'!E25+'11-2019'!E25+'12-2019'!E25</f>
        <v>18589.09</v>
      </c>
      <c r="F25" s="29">
        <f>+'01-2019'!F25+'02-2019'!F25+'03-2019'!F25+'04-2019'!F25+'05-2019'!F25+'06-2019'!F25+'07-2019'!F25+'08-2019'!F25+'09-2019'!F25+'10-2019'!F25+'11-2019'!F25+'12-2019'!F25</f>
        <v>74472.52</v>
      </c>
      <c r="G25" s="29">
        <f>+'01-2019'!G25+'02-2019'!G25+'03-2019'!G25+'04-2019'!G25+'05-2019'!G25+'06-2019'!G25+'07-2019'!G25+'08-2019'!G25+'09-2019'!G25+'10-2019'!G25+'11-2019'!G25+'12-2019'!G25</f>
        <v>5829.337500000001</v>
      </c>
      <c r="H25" s="29">
        <f>+'01-2019'!H25+'02-2019'!H25+'03-2019'!H25+'04-2019'!H25+'05-2019'!H25+'06-2019'!H25+'07-2019'!H25+'08-2019'!H25+'09-2019'!H25+'10-2019'!H25+'11-2019'!H25+'12-2019'!H25</f>
        <v>1165.8675</v>
      </c>
      <c r="I25" s="29">
        <f>+'01-2019'!I25+'02-2019'!I25+'03-2019'!I25+'04-2019'!I25+'05-2019'!I25+'06-2019'!I25+'07-2019'!I25+'08-2019'!I25+'09-2019'!I25+'10-2019'!I25+'11-2019'!I25+'12-2019'!I25</f>
        <v>4663.47</v>
      </c>
      <c r="J25" s="29">
        <f>+'01-2019'!J25+'02-2019'!J25+'03-2019'!J25+'04-2019'!J25+'05-2019'!J25+'06-2019'!J25+'07-2019'!J25+'08-2019'!J25+'09-2019'!J25+'10-2019'!J25+'11-2019'!J25+'12-2019'!J25</f>
        <v>690143.1625</v>
      </c>
      <c r="K25" s="29">
        <f>+'01-2019'!K25+'02-2019'!K25+'03-2019'!K25+'04-2019'!K25+'05-2019'!K25+'06-2019'!K25+'07-2019'!K25+'08-2019'!K25+'09-2019'!K25+'10-2019'!K25+'11-2019'!K25+'12-2019'!K25</f>
        <v>143788.78999999998</v>
      </c>
      <c r="L25" s="29">
        <f>+'01-2019'!L25+'02-2019'!L25+'03-2019'!L25+'04-2019'!L25+'05-2019'!L25+'06-2019'!L25+'07-2019'!L25+'08-2019'!L25+'09-2019'!L25+'10-2019'!L25+'11-2019'!L25+'12-2019'!L25</f>
        <v>552114.53</v>
      </c>
      <c r="M25" s="39">
        <f t="shared" si="0"/>
        <v>631250.52</v>
      </c>
    </row>
    <row r="26" spans="1:13" ht="12.75">
      <c r="A26" s="11">
        <f>+'01-2019'!A26</f>
        <v>15</v>
      </c>
      <c r="B26" s="27" t="str">
        <f>+'01-2019'!B26</f>
        <v>AMORINOPOLIS</v>
      </c>
      <c r="C26" s="32">
        <f>+IF(ISERROR(('01-2019'!C26+'02-2019'!C26+'03-2019'!C26+'04-2019'!C26+'05-2019'!C26+'06-2019'!C26+'07-2019'!C26+'08-2019'!C26+'09-2019'!C26+'10-2019'!C26+'11-2019'!C26+'12-2019'!C26)/COUNTA('01-2019'!C26,'02-2019'!C26,'03-2019'!C26,'04-2019'!C26,'05-2019'!C26,'06-2019'!C26,'07-2019'!C26,'08-2019'!C26,'09-2019'!C26,'10-2019'!C26,'11-2019'!C26,'12-2019'!C26)),"",('01-2019'!C26+'02-2019'!C26+'03-2019'!C26+'04-2019'!C26+'05-2019'!C26+'06-2019'!C26+'07-2019'!C26+'08-2019'!C26+'09-2019'!C26+'10-2019'!C26+'11-2019'!C26+'12-2019'!C26)/COUNTA('01-2019'!C26,'02-2019'!C26,'03-2019'!C26,'04-2019'!C26,'05-2019'!C26,'06-2019'!C26,'07-2019'!C26,'08-2019'!C26,'09-2019'!C26,'10-2019'!C26,'11-2019'!C26,'12-2019'!C26))</f>
        <v>0.06767693993358118</v>
      </c>
      <c r="D26" s="29">
        <f>+'01-2019'!D26+'02-2019'!D26+'03-2019'!D26+'04-2019'!D26+'05-2019'!D26+'06-2019'!D26+'07-2019'!D26+'08-2019'!D26+'09-2019'!D26+'10-2019'!D26+'11-2019'!D26+'12-2019'!D26</f>
        <v>49912.990000000005</v>
      </c>
      <c r="E26" s="29">
        <f>+'01-2019'!E26+'02-2019'!E26+'03-2019'!E26+'04-2019'!E26+'05-2019'!E26+'06-2019'!E26+'07-2019'!E26+'08-2019'!E26+'09-2019'!E26+'10-2019'!E26+'11-2019'!E26+'12-2019'!E26</f>
        <v>9968.96</v>
      </c>
      <c r="F26" s="29">
        <f>+'01-2019'!F26+'02-2019'!F26+'03-2019'!F26+'04-2019'!F26+'05-2019'!F26+'06-2019'!F26+'07-2019'!F26+'08-2019'!F26+'09-2019'!F26+'10-2019'!F26+'11-2019'!F26+'12-2019'!F26</f>
        <v>39944.03</v>
      </c>
      <c r="G26" s="29">
        <f>+'01-2019'!G26+'02-2019'!G26+'03-2019'!G26+'04-2019'!G26+'05-2019'!G26+'06-2019'!G26+'07-2019'!G26+'08-2019'!G26+'09-2019'!G26+'10-2019'!G26+'11-2019'!G26+'12-2019'!G26</f>
        <v>7218.375000000001</v>
      </c>
      <c r="H26" s="29">
        <f>+'01-2019'!H26+'02-2019'!H26+'03-2019'!H26+'04-2019'!H26+'05-2019'!H26+'06-2019'!H26+'07-2019'!H26+'08-2019'!H26+'09-2019'!H26+'10-2019'!H26+'11-2019'!H26+'12-2019'!H26</f>
        <v>1443.6750000000002</v>
      </c>
      <c r="I26" s="29">
        <f>+'01-2019'!I26+'02-2019'!I26+'03-2019'!I26+'04-2019'!I26+'05-2019'!I26+'06-2019'!I26+'07-2019'!I26+'08-2019'!I26+'09-2019'!I26+'10-2019'!I26+'11-2019'!I26+'12-2019'!I26</f>
        <v>5774.700000000001</v>
      </c>
      <c r="J26" s="29">
        <f>+'01-2019'!J26+'02-2019'!J26+'03-2019'!J26+'04-2019'!J26+'05-2019'!J26+'06-2019'!J26+'07-2019'!J26+'08-2019'!J26+'09-2019'!J26+'10-2019'!J26+'11-2019'!J26+'12-2019'!J26</f>
        <v>854567.9875</v>
      </c>
      <c r="K26" s="29">
        <f>+'01-2019'!K26+'02-2019'!K26+'03-2019'!K26+'04-2019'!K26+'05-2019'!K26+'06-2019'!K26+'07-2019'!K26+'08-2019'!K26+'09-2019'!K26+'10-2019'!K26+'11-2019'!K26+'12-2019'!K26</f>
        <v>178427.59000000003</v>
      </c>
      <c r="L26" s="29">
        <f>+'01-2019'!L26+'02-2019'!L26+'03-2019'!L26+'04-2019'!L26+'05-2019'!L26+'06-2019'!L26+'07-2019'!L26+'08-2019'!L26+'09-2019'!L26+'10-2019'!L26+'11-2019'!L26+'12-2019'!L26</f>
        <v>683654.39</v>
      </c>
      <c r="M26" s="39">
        <f t="shared" si="0"/>
        <v>729373.12</v>
      </c>
    </row>
    <row r="27" spans="1:13" ht="12.75">
      <c r="A27" s="11">
        <f>+'01-2019'!A27</f>
        <v>16</v>
      </c>
      <c r="B27" s="27" t="str">
        <f>+'01-2019'!B27</f>
        <v>ANAPOLIS</v>
      </c>
      <c r="C27" s="32">
        <f>+IF(ISERROR(('01-2019'!C27+'02-2019'!C27+'03-2019'!C27+'04-2019'!C27+'05-2019'!C27+'06-2019'!C27+'07-2019'!C27+'08-2019'!C27+'09-2019'!C27+'10-2019'!C27+'11-2019'!C27+'12-2019'!C27)/COUNTA('01-2019'!C27,'02-2019'!C27,'03-2019'!C27,'04-2019'!C27,'05-2019'!C27,'06-2019'!C27,'07-2019'!C27,'08-2019'!C27,'09-2019'!C27,'10-2019'!C27,'11-2019'!C27,'12-2019'!C27)),"",('01-2019'!C27+'02-2019'!C27+'03-2019'!C27+'04-2019'!C27+'05-2019'!C27+'06-2019'!C27+'07-2019'!C27+'08-2019'!C27+'09-2019'!C27+'10-2019'!C27+'11-2019'!C27+'12-2019'!C27)/COUNTA('01-2019'!C27,'02-2019'!C27,'03-2019'!C27,'04-2019'!C27,'05-2019'!C27,'06-2019'!C27,'07-2019'!C27,'08-2019'!C27,'09-2019'!C27,'10-2019'!C27,'11-2019'!C27,'12-2019'!C27))</f>
        <v>6.87608983828142</v>
      </c>
      <c r="D27" s="29">
        <f>+'01-2019'!D27+'02-2019'!D27+'03-2019'!D27+'04-2019'!D27+'05-2019'!D27+'06-2019'!D27+'07-2019'!D27+'08-2019'!D27+'09-2019'!D27+'10-2019'!D27+'11-2019'!D27+'12-2019'!D27</f>
        <v>14512993.51</v>
      </c>
      <c r="E27" s="29">
        <f>+'01-2019'!E27+'02-2019'!E27+'03-2019'!E27+'04-2019'!E27+'05-2019'!E27+'06-2019'!E27+'07-2019'!E27+'08-2019'!E27+'09-2019'!E27+'10-2019'!E27+'11-2019'!E27+'12-2019'!E27</f>
        <v>2918877.99</v>
      </c>
      <c r="F27" s="29">
        <f>+'01-2019'!F27+'02-2019'!F27+'03-2019'!F27+'04-2019'!F27+'05-2019'!F27+'06-2019'!F27+'07-2019'!F27+'08-2019'!F27+'09-2019'!F27+'10-2019'!F27+'11-2019'!F27+'12-2019'!F27</f>
        <v>11594115.52</v>
      </c>
      <c r="G27" s="29">
        <f>+'01-2019'!G27+'02-2019'!G27+'03-2019'!G27+'04-2019'!G27+'05-2019'!G27+'06-2019'!G27+'07-2019'!G27+'08-2019'!G27+'09-2019'!G27+'10-2019'!G27+'11-2019'!G27+'12-2019'!G27</f>
        <v>734636.0625</v>
      </c>
      <c r="H27" s="29">
        <f>+'01-2019'!H27+'02-2019'!H27+'03-2019'!H27+'04-2019'!H27+'05-2019'!H27+'06-2019'!H27+'07-2019'!H27+'08-2019'!H27+'09-2019'!H27+'10-2019'!H27+'11-2019'!H27+'12-2019'!H27</f>
        <v>146927.2125</v>
      </c>
      <c r="I27" s="29">
        <f>+'01-2019'!I27+'02-2019'!I27+'03-2019'!I27+'04-2019'!I27+'05-2019'!I27+'06-2019'!I27+'07-2019'!I27+'08-2019'!I27+'09-2019'!I27+'10-2019'!I27+'11-2019'!I27+'12-2019'!I27</f>
        <v>587708.85</v>
      </c>
      <c r="J27" s="29">
        <f>+'01-2019'!J27+'02-2019'!J27+'03-2019'!J27+'04-2019'!J27+'05-2019'!J27+'06-2019'!J27+'07-2019'!J27+'08-2019'!J27+'09-2019'!J27+'10-2019'!J27+'11-2019'!J27+'12-2019'!J27</f>
        <v>86958188.6125</v>
      </c>
      <c r="K27" s="29">
        <f>+'01-2019'!K27+'02-2019'!K27+'03-2019'!K27+'04-2019'!K27+'05-2019'!K27+'06-2019'!K27+'07-2019'!K27+'08-2019'!K27+'09-2019'!K27+'10-2019'!K27+'11-2019'!K27+'12-2019'!K27</f>
        <v>18127288.39</v>
      </c>
      <c r="L27" s="29">
        <f>+'01-2019'!L27+'02-2019'!L27+'03-2019'!L27+'04-2019'!L27+'05-2019'!L27+'06-2019'!L27+'07-2019'!L27+'08-2019'!L27+'09-2019'!L27+'10-2019'!L27+'11-2019'!L27+'12-2019'!L27</f>
        <v>69566550.89</v>
      </c>
      <c r="M27" s="39">
        <f t="shared" si="0"/>
        <v>81748375.26</v>
      </c>
    </row>
    <row r="28" spans="1:13" ht="12.75">
      <c r="A28" s="11">
        <f>+'01-2019'!A28</f>
        <v>17</v>
      </c>
      <c r="B28" s="27" t="str">
        <f>+'01-2019'!B28</f>
        <v>ANHANGUERA</v>
      </c>
      <c r="C28" s="32">
        <f>+IF(ISERROR(('01-2019'!C28+'02-2019'!C28+'03-2019'!C28+'04-2019'!C28+'05-2019'!C28+'06-2019'!C28+'07-2019'!C28+'08-2019'!C28+'09-2019'!C28+'10-2019'!C28+'11-2019'!C28+'12-2019'!C28)/COUNTA('01-2019'!C28,'02-2019'!C28,'03-2019'!C28,'04-2019'!C28,'05-2019'!C28,'06-2019'!C28,'07-2019'!C28,'08-2019'!C28,'09-2019'!C28,'10-2019'!C28,'11-2019'!C28,'12-2019'!C28)),"",('01-2019'!C28+'02-2019'!C28+'03-2019'!C28+'04-2019'!C28+'05-2019'!C28+'06-2019'!C28+'07-2019'!C28+'08-2019'!C28+'09-2019'!C28+'10-2019'!C28+'11-2019'!C28+'12-2019'!C28)/COUNTA('01-2019'!C28,'02-2019'!C28,'03-2019'!C28,'04-2019'!C28,'05-2019'!C28,'06-2019'!C28,'07-2019'!C28,'08-2019'!C28,'09-2019'!C28,'10-2019'!C28,'11-2019'!C28,'12-2019'!C28))</f>
        <v>0.042611451098498745</v>
      </c>
      <c r="D28" s="29">
        <f>+'01-2019'!D28+'02-2019'!D28+'03-2019'!D28+'04-2019'!D28+'05-2019'!D28+'06-2019'!D28+'07-2019'!D28+'08-2019'!D28+'09-2019'!D28+'10-2019'!D28+'11-2019'!D28+'12-2019'!D28</f>
        <v>19473.11</v>
      </c>
      <c r="E28" s="29">
        <f>+'01-2019'!E28+'02-2019'!E28+'03-2019'!E28+'04-2019'!E28+'05-2019'!E28+'06-2019'!E28+'07-2019'!E28+'08-2019'!E28+'09-2019'!E28+'10-2019'!E28+'11-2019'!E28+'12-2019'!E28</f>
        <v>3927.76</v>
      </c>
      <c r="F28" s="29">
        <f>+'01-2019'!F28+'02-2019'!F28+'03-2019'!F28+'04-2019'!F28+'05-2019'!F28+'06-2019'!F28+'07-2019'!F28+'08-2019'!F28+'09-2019'!F28+'10-2019'!F28+'11-2019'!F28+'12-2019'!F28</f>
        <v>15545.349999999999</v>
      </c>
      <c r="G28" s="29">
        <f>+'01-2019'!G28+'02-2019'!G28+'03-2019'!G28+'04-2019'!G28+'05-2019'!G28+'06-2019'!G28+'07-2019'!G28+'08-2019'!G28+'09-2019'!G28+'10-2019'!G28+'11-2019'!G28+'12-2019'!G28</f>
        <v>4549.262500000001</v>
      </c>
      <c r="H28" s="29">
        <f>+'01-2019'!H28+'02-2019'!H28+'03-2019'!H28+'04-2019'!H28+'05-2019'!H28+'06-2019'!H28+'07-2019'!H28+'08-2019'!H28+'09-2019'!H28+'10-2019'!H28+'11-2019'!H28+'12-2019'!H28</f>
        <v>909.8525000000001</v>
      </c>
      <c r="I28" s="29">
        <f>+'01-2019'!I28+'02-2019'!I28+'03-2019'!I28+'04-2019'!I28+'05-2019'!I28+'06-2019'!I28+'07-2019'!I28+'08-2019'!I28+'09-2019'!I28+'10-2019'!I28+'11-2019'!I28+'12-2019'!I28</f>
        <v>3639.4100000000003</v>
      </c>
      <c r="J28" s="29">
        <f>+'01-2019'!J28+'02-2019'!J28+'03-2019'!J28+'04-2019'!J28+'05-2019'!J28+'06-2019'!J28+'07-2019'!J28+'08-2019'!J28+'09-2019'!J28+'10-2019'!J28+'11-2019'!J28+'12-2019'!J28</f>
        <v>538625.2625</v>
      </c>
      <c r="K28" s="29">
        <f>+'01-2019'!K28+'02-2019'!K28+'03-2019'!K28+'04-2019'!K28+'05-2019'!K28+'06-2019'!K28+'07-2019'!K28+'08-2019'!K28+'09-2019'!K28+'10-2019'!K28+'11-2019'!K28+'12-2019'!K28</f>
        <v>112350.63</v>
      </c>
      <c r="L28" s="29">
        <f>+'01-2019'!L28+'02-2019'!L28+'03-2019'!L28+'04-2019'!L28+'05-2019'!L28+'06-2019'!L28+'07-2019'!L28+'08-2019'!L28+'09-2019'!L28+'10-2019'!L28+'11-2019'!L28+'12-2019'!L28</f>
        <v>430900.21</v>
      </c>
      <c r="M28" s="39">
        <f t="shared" si="0"/>
        <v>450084.97000000003</v>
      </c>
    </row>
    <row r="29" spans="1:13" ht="12.75">
      <c r="A29" s="11">
        <f>+'01-2019'!A29</f>
        <v>18</v>
      </c>
      <c r="B29" s="27" t="str">
        <f>+'01-2019'!B29</f>
        <v>ANICUNS</v>
      </c>
      <c r="C29" s="32">
        <f>+IF(ISERROR(('01-2019'!C29+'02-2019'!C29+'03-2019'!C29+'04-2019'!C29+'05-2019'!C29+'06-2019'!C29+'07-2019'!C29+'08-2019'!C29+'09-2019'!C29+'10-2019'!C29+'11-2019'!C29+'12-2019'!C29)/COUNTA('01-2019'!C29,'02-2019'!C29,'03-2019'!C29,'04-2019'!C29,'05-2019'!C29,'06-2019'!C29,'07-2019'!C29,'08-2019'!C29,'09-2019'!C29,'10-2019'!C29,'11-2019'!C29,'12-2019'!C29)),"",('01-2019'!C29+'02-2019'!C29+'03-2019'!C29+'04-2019'!C29+'05-2019'!C29+'06-2019'!C29+'07-2019'!C29+'08-2019'!C29+'09-2019'!C29+'10-2019'!C29+'11-2019'!C29+'12-2019'!C29)/COUNTA('01-2019'!C29,'02-2019'!C29,'03-2019'!C29,'04-2019'!C29,'05-2019'!C29,'06-2019'!C29,'07-2019'!C29,'08-2019'!C29,'09-2019'!C29,'10-2019'!C29,'11-2019'!C29,'12-2019'!C29))</f>
        <v>0.22396216916272602</v>
      </c>
      <c r="D29" s="29">
        <f>+'01-2019'!D29+'02-2019'!D29+'03-2019'!D29+'04-2019'!D29+'05-2019'!D29+'06-2019'!D29+'07-2019'!D29+'08-2019'!D29+'09-2019'!D29+'10-2019'!D29+'11-2019'!D29+'12-2019'!D29</f>
        <v>392735.38</v>
      </c>
      <c r="E29" s="29">
        <f>+'01-2019'!E29+'02-2019'!E29+'03-2019'!E29+'04-2019'!E29+'05-2019'!E29+'06-2019'!E29+'07-2019'!E29+'08-2019'!E29+'09-2019'!E29+'10-2019'!E29+'11-2019'!E29+'12-2019'!E29</f>
        <v>78316.98999999999</v>
      </c>
      <c r="F29" s="29">
        <f>+'01-2019'!F29+'02-2019'!F29+'03-2019'!F29+'04-2019'!F29+'05-2019'!F29+'06-2019'!F29+'07-2019'!F29+'08-2019'!F29+'09-2019'!F29+'10-2019'!F29+'11-2019'!F29+'12-2019'!F29</f>
        <v>314418.39</v>
      </c>
      <c r="G29" s="29">
        <f>+'01-2019'!G29+'02-2019'!G29+'03-2019'!G29+'04-2019'!G29+'05-2019'!G29+'06-2019'!G29+'07-2019'!G29+'08-2019'!G29+'09-2019'!G29+'10-2019'!G29+'11-2019'!G29+'12-2019'!G29</f>
        <v>23914.7125</v>
      </c>
      <c r="H29" s="29">
        <f>+'01-2019'!H29+'02-2019'!H29+'03-2019'!H29+'04-2019'!H29+'05-2019'!H29+'06-2019'!H29+'07-2019'!H29+'08-2019'!H29+'09-2019'!H29+'10-2019'!H29+'11-2019'!H29+'12-2019'!H29</f>
        <v>4782.9425</v>
      </c>
      <c r="I29" s="29">
        <f>+'01-2019'!I29+'02-2019'!I29+'03-2019'!I29+'04-2019'!I29+'05-2019'!I29+'06-2019'!I29+'07-2019'!I29+'08-2019'!I29+'09-2019'!I29+'10-2019'!I29+'11-2019'!I29+'12-2019'!I29</f>
        <v>19131.77</v>
      </c>
      <c r="J29" s="29">
        <f>+'01-2019'!J29+'02-2019'!J29+'03-2019'!J29+'04-2019'!J29+'05-2019'!J29+'06-2019'!J29+'07-2019'!J29+'08-2019'!J29+'09-2019'!J29+'10-2019'!J29+'11-2019'!J29+'12-2019'!J29</f>
        <v>2829522.4375</v>
      </c>
      <c r="K29" s="29">
        <f>+'01-2019'!K29+'02-2019'!K29+'03-2019'!K29+'04-2019'!K29+'05-2019'!K29+'06-2019'!K29+'07-2019'!K29+'08-2019'!K29+'09-2019'!K29+'10-2019'!K29+'11-2019'!K29+'12-2019'!K29</f>
        <v>590321.26</v>
      </c>
      <c r="L29" s="29">
        <f>+'01-2019'!L29+'02-2019'!L29+'03-2019'!L29+'04-2019'!L29+'05-2019'!L29+'06-2019'!L29+'07-2019'!L29+'08-2019'!L29+'09-2019'!L29+'10-2019'!L29+'11-2019'!L29+'12-2019'!L29</f>
        <v>2263617.9499999997</v>
      </c>
      <c r="M29" s="39">
        <f t="shared" si="0"/>
        <v>2597168.11</v>
      </c>
    </row>
    <row r="30" spans="1:13" ht="12.75">
      <c r="A30" s="11">
        <f>+'01-2019'!A30</f>
        <v>19</v>
      </c>
      <c r="B30" s="27" t="str">
        <f>+'01-2019'!B30</f>
        <v>APARECIDA DE GOIANIA</v>
      </c>
      <c r="C30" s="32">
        <f>+IF(ISERROR(('01-2019'!C30+'02-2019'!C30+'03-2019'!C30+'04-2019'!C30+'05-2019'!C30+'06-2019'!C30+'07-2019'!C30+'08-2019'!C30+'09-2019'!C30+'10-2019'!C30+'11-2019'!C30+'12-2019'!C30)/COUNTA('01-2019'!C30,'02-2019'!C30,'03-2019'!C30,'04-2019'!C30,'05-2019'!C30,'06-2019'!C30,'07-2019'!C30,'08-2019'!C30,'09-2019'!C30,'10-2019'!C30,'11-2019'!C30,'12-2019'!C30)),"",('01-2019'!C30+'02-2019'!C30+'03-2019'!C30+'04-2019'!C30+'05-2019'!C30+'06-2019'!C30+'07-2019'!C30+'08-2019'!C30+'09-2019'!C30+'10-2019'!C30+'11-2019'!C30+'12-2019'!C30)/COUNTA('01-2019'!C30,'02-2019'!C30,'03-2019'!C30,'04-2019'!C30,'05-2019'!C30,'06-2019'!C30,'07-2019'!C30,'08-2019'!C30,'09-2019'!C30,'10-2019'!C30,'11-2019'!C30,'12-2019'!C30))</f>
        <v>4.763605792738195</v>
      </c>
      <c r="D30" s="29">
        <f>+'01-2019'!D30+'02-2019'!D30+'03-2019'!D30+'04-2019'!D30+'05-2019'!D30+'06-2019'!D30+'07-2019'!D30+'08-2019'!D30+'09-2019'!D30+'10-2019'!D30+'11-2019'!D30+'12-2019'!D30</f>
        <v>13795385.870000001</v>
      </c>
      <c r="E30" s="29">
        <f>+'01-2019'!E30+'02-2019'!E30+'03-2019'!E30+'04-2019'!E30+'05-2019'!E30+'06-2019'!E30+'07-2019'!E30+'08-2019'!E30+'09-2019'!E30+'10-2019'!E30+'11-2019'!E30+'12-2019'!E30</f>
        <v>2783977.7</v>
      </c>
      <c r="F30" s="29">
        <f>+'01-2019'!F30+'02-2019'!F30+'03-2019'!F30+'04-2019'!F30+'05-2019'!F30+'06-2019'!F30+'07-2019'!F30+'08-2019'!F30+'09-2019'!F30+'10-2019'!F30+'11-2019'!F30+'12-2019'!F30</f>
        <v>11011408.17</v>
      </c>
      <c r="G30" s="29">
        <f>+'01-2019'!G30+'02-2019'!G30+'03-2019'!G30+'04-2019'!G30+'05-2019'!G30+'06-2019'!G30+'07-2019'!G30+'08-2019'!G30+'09-2019'!G30+'10-2019'!G30+'11-2019'!G30+'12-2019'!G30</f>
        <v>507805.35000000003</v>
      </c>
      <c r="H30" s="29">
        <f>+'01-2019'!H30+'02-2019'!H30+'03-2019'!H30+'04-2019'!H30+'05-2019'!H30+'06-2019'!H30+'07-2019'!H30+'08-2019'!H30+'09-2019'!H30+'10-2019'!H30+'11-2019'!H30+'12-2019'!H30</f>
        <v>101561.07</v>
      </c>
      <c r="I30" s="29">
        <f>+'01-2019'!I30+'02-2019'!I30+'03-2019'!I30+'04-2019'!I30+'05-2019'!I30+'06-2019'!I30+'07-2019'!I30+'08-2019'!I30+'09-2019'!I30+'10-2019'!I30+'11-2019'!I30+'12-2019'!I30</f>
        <v>406244.28</v>
      </c>
      <c r="J30" s="29">
        <f>+'01-2019'!J30+'02-2019'!J30+'03-2019'!J30+'04-2019'!J30+'05-2019'!J30+'06-2019'!J30+'07-2019'!J30+'08-2019'!J30+'09-2019'!J30+'10-2019'!J30+'11-2019'!J30+'12-2019'!J30</f>
        <v>60107024.974999994</v>
      </c>
      <c r="K30" s="29">
        <f>+'01-2019'!K30+'02-2019'!K30+'03-2019'!K30+'04-2019'!K30+'05-2019'!K30+'06-2019'!K30+'07-2019'!K30+'08-2019'!K30+'09-2019'!K30+'10-2019'!K30+'11-2019'!K30+'12-2019'!K30</f>
        <v>12557691.23</v>
      </c>
      <c r="L30" s="29">
        <f>+'01-2019'!L30+'02-2019'!L30+'03-2019'!L30+'04-2019'!L30+'05-2019'!L30+'06-2019'!L30+'07-2019'!L30+'08-2019'!L30+'09-2019'!L30+'10-2019'!L30+'11-2019'!L30+'12-2019'!L30</f>
        <v>48085619.98</v>
      </c>
      <c r="M30" s="39">
        <f t="shared" si="0"/>
        <v>59503272.42999999</v>
      </c>
    </row>
    <row r="31" spans="1:13" ht="12.75">
      <c r="A31" s="11">
        <f>+'01-2019'!A31</f>
        <v>20</v>
      </c>
      <c r="B31" s="27" t="str">
        <f>+'01-2019'!B31</f>
        <v>APARECIDA DO RIO DOCE</v>
      </c>
      <c r="C31" s="32">
        <f>+IF(ISERROR(('01-2019'!C31+'02-2019'!C31+'03-2019'!C31+'04-2019'!C31+'05-2019'!C31+'06-2019'!C31+'07-2019'!C31+'08-2019'!C31+'09-2019'!C31+'10-2019'!C31+'11-2019'!C31+'12-2019'!C31)/COUNTA('01-2019'!C31,'02-2019'!C31,'03-2019'!C31,'04-2019'!C31,'05-2019'!C31,'06-2019'!C31,'07-2019'!C31,'08-2019'!C31,'09-2019'!C31,'10-2019'!C31,'11-2019'!C31,'12-2019'!C31)),"",('01-2019'!C31+'02-2019'!C31+'03-2019'!C31+'04-2019'!C31+'05-2019'!C31+'06-2019'!C31+'07-2019'!C31+'08-2019'!C31+'09-2019'!C31+'10-2019'!C31+'11-2019'!C31+'12-2019'!C31)/COUNTA('01-2019'!C31,'02-2019'!C31,'03-2019'!C31,'04-2019'!C31,'05-2019'!C31,'06-2019'!C31,'07-2019'!C31,'08-2019'!C31,'09-2019'!C31,'10-2019'!C31,'11-2019'!C31,'12-2019'!C31))</f>
        <v>0.10903964001050925</v>
      </c>
      <c r="D31" s="29">
        <f>+'01-2019'!D31+'02-2019'!D31+'03-2019'!D31+'04-2019'!D31+'05-2019'!D31+'06-2019'!D31+'07-2019'!D31+'08-2019'!D31+'09-2019'!D31+'10-2019'!D31+'11-2019'!D31+'12-2019'!D31</f>
        <v>51790.33</v>
      </c>
      <c r="E31" s="29">
        <f>+'01-2019'!E31+'02-2019'!E31+'03-2019'!E31+'04-2019'!E31+'05-2019'!E31+'06-2019'!E31+'07-2019'!E31+'08-2019'!E31+'09-2019'!E31+'10-2019'!E31+'11-2019'!E31+'12-2019'!E31</f>
        <v>10463.4</v>
      </c>
      <c r="F31" s="29">
        <f>+'01-2019'!F31+'02-2019'!F31+'03-2019'!F31+'04-2019'!F31+'05-2019'!F31+'06-2019'!F31+'07-2019'!F31+'08-2019'!F31+'09-2019'!F31+'10-2019'!F31+'11-2019'!F31+'12-2019'!F31</f>
        <v>41326.93</v>
      </c>
      <c r="G31" s="29">
        <f>+'01-2019'!G31+'02-2019'!G31+'03-2019'!G31+'04-2019'!G31+'05-2019'!G31+'06-2019'!G31+'07-2019'!G31+'08-2019'!G31+'09-2019'!G31+'10-2019'!G31+'11-2019'!G31+'12-2019'!G31</f>
        <v>11635.175</v>
      </c>
      <c r="H31" s="29">
        <f>+'01-2019'!H31+'02-2019'!H31+'03-2019'!H31+'04-2019'!H31+'05-2019'!H31+'06-2019'!H31+'07-2019'!H31+'08-2019'!H31+'09-2019'!H31+'10-2019'!H31+'11-2019'!H31+'12-2019'!H31</f>
        <v>2327.035</v>
      </c>
      <c r="I31" s="29">
        <f>+'01-2019'!I31+'02-2019'!I31+'03-2019'!I31+'04-2019'!I31+'05-2019'!I31+'06-2019'!I31+'07-2019'!I31+'08-2019'!I31+'09-2019'!I31+'10-2019'!I31+'11-2019'!I31+'12-2019'!I31</f>
        <v>9308.14</v>
      </c>
      <c r="J31" s="29">
        <f>+'01-2019'!J31+'02-2019'!J31+'03-2019'!J31+'04-2019'!J31+'05-2019'!J31+'06-2019'!J31+'07-2019'!J31+'08-2019'!J31+'09-2019'!J31+'10-2019'!J31+'11-2019'!J31+'12-2019'!J31</f>
        <v>1375997.2374999998</v>
      </c>
      <c r="K31" s="29">
        <f>+'01-2019'!K31+'02-2019'!K31+'03-2019'!K31+'04-2019'!K31+'05-2019'!K31+'06-2019'!K31+'07-2019'!K31+'08-2019'!K31+'09-2019'!K31+'10-2019'!K31+'11-2019'!K31+'12-2019'!K31</f>
        <v>287353.07</v>
      </c>
      <c r="L31" s="29">
        <f>+'01-2019'!L31+'02-2019'!L31+'03-2019'!L31+'04-2019'!L31+'05-2019'!L31+'06-2019'!L31+'07-2019'!L31+'08-2019'!L31+'09-2019'!L31+'10-2019'!L31+'11-2019'!L31+'12-2019'!L31</f>
        <v>1100797.79</v>
      </c>
      <c r="M31" s="39">
        <f t="shared" si="0"/>
        <v>1151432.86</v>
      </c>
    </row>
    <row r="32" spans="1:13" ht="12.75">
      <c r="A32" s="11">
        <f>+'01-2019'!A32</f>
        <v>21</v>
      </c>
      <c r="B32" s="27" t="str">
        <f>+'01-2019'!B32</f>
        <v>APORE</v>
      </c>
      <c r="C32" s="32">
        <f>+IF(ISERROR(('01-2019'!C32+'02-2019'!C32+'03-2019'!C32+'04-2019'!C32+'05-2019'!C32+'06-2019'!C32+'07-2019'!C32+'08-2019'!C32+'09-2019'!C32+'10-2019'!C32+'11-2019'!C32+'12-2019'!C32)/COUNTA('01-2019'!C32,'02-2019'!C32,'03-2019'!C32,'04-2019'!C32,'05-2019'!C32,'06-2019'!C32,'07-2019'!C32,'08-2019'!C32,'09-2019'!C32,'10-2019'!C32,'11-2019'!C32,'12-2019'!C32)),"",('01-2019'!C32+'02-2019'!C32+'03-2019'!C32+'04-2019'!C32+'05-2019'!C32+'06-2019'!C32+'07-2019'!C32+'08-2019'!C32+'09-2019'!C32+'10-2019'!C32+'11-2019'!C32+'12-2019'!C32)/COUNTA('01-2019'!C32,'02-2019'!C32,'03-2019'!C32,'04-2019'!C32,'05-2019'!C32,'06-2019'!C32,'07-2019'!C32,'08-2019'!C32,'09-2019'!C32,'10-2019'!C32,'11-2019'!C32,'12-2019'!C32))</f>
        <v>0.2669329045833588</v>
      </c>
      <c r="D32" s="29">
        <f>+'01-2019'!D32+'02-2019'!D32+'03-2019'!D32+'04-2019'!D32+'05-2019'!D32+'06-2019'!D32+'07-2019'!D32+'08-2019'!D32+'09-2019'!D32+'10-2019'!D32+'11-2019'!D32+'12-2019'!D32</f>
        <v>76974.17</v>
      </c>
      <c r="E32" s="29">
        <f>+'01-2019'!E32+'02-2019'!E32+'03-2019'!E32+'04-2019'!E32+'05-2019'!E32+'06-2019'!E32+'07-2019'!E32+'08-2019'!E32+'09-2019'!E32+'10-2019'!E32+'11-2019'!E32+'12-2019'!E32</f>
        <v>15004.259999999998</v>
      </c>
      <c r="F32" s="29">
        <f>+'01-2019'!F32+'02-2019'!F32+'03-2019'!F32+'04-2019'!F32+'05-2019'!F32+'06-2019'!F32+'07-2019'!F32+'08-2019'!F32+'09-2019'!F32+'10-2019'!F32+'11-2019'!F32+'12-2019'!F32</f>
        <v>61969.909999999996</v>
      </c>
      <c r="G32" s="29">
        <f>+'01-2019'!G32+'02-2019'!G32+'03-2019'!G32+'04-2019'!G32+'05-2019'!G32+'06-2019'!G32+'07-2019'!G32+'08-2019'!G32+'09-2019'!G32+'10-2019'!G32+'11-2019'!G32+'12-2019'!G32</f>
        <v>28545.375</v>
      </c>
      <c r="H32" s="29">
        <f>+'01-2019'!H32+'02-2019'!H32+'03-2019'!H32+'04-2019'!H32+'05-2019'!H32+'06-2019'!H32+'07-2019'!H32+'08-2019'!H32+'09-2019'!H32+'10-2019'!H32+'11-2019'!H32+'12-2019'!H32</f>
        <v>5709.075000000001</v>
      </c>
      <c r="I32" s="29">
        <f>+'01-2019'!I32+'02-2019'!I32+'03-2019'!I32+'04-2019'!I32+'05-2019'!I32+'06-2019'!I32+'07-2019'!I32+'08-2019'!I32+'09-2019'!I32+'10-2019'!I32+'11-2019'!I32+'12-2019'!I32</f>
        <v>22836.300000000003</v>
      </c>
      <c r="J32" s="29">
        <f>+'01-2019'!J32+'02-2019'!J32+'03-2019'!J32+'04-2019'!J32+'05-2019'!J32+'06-2019'!J32+'07-2019'!J32+'08-2019'!J32+'09-2019'!J32+'10-2019'!J32+'11-2019'!J32+'12-2019'!J32</f>
        <v>3378894.2</v>
      </c>
      <c r="K32" s="29">
        <f>+'01-2019'!K32+'02-2019'!K32+'03-2019'!K32+'04-2019'!K32+'05-2019'!K32+'06-2019'!K32+'07-2019'!K32+'08-2019'!K32+'09-2019'!K32+'10-2019'!K32+'11-2019'!K32+'12-2019'!K32</f>
        <v>703720.61</v>
      </c>
      <c r="L32" s="29">
        <f>+'01-2019'!L32+'02-2019'!L32+'03-2019'!L32+'04-2019'!L32+'05-2019'!L32+'06-2019'!L32+'07-2019'!L32+'08-2019'!L32+'09-2019'!L32+'10-2019'!L32+'11-2019'!L32+'12-2019'!L32</f>
        <v>2703115.36</v>
      </c>
      <c r="M32" s="39">
        <f t="shared" si="0"/>
        <v>2787921.57</v>
      </c>
    </row>
    <row r="33" spans="1:13" ht="12.75">
      <c r="A33" s="11">
        <f>+'01-2019'!A33</f>
        <v>22</v>
      </c>
      <c r="B33" s="27" t="str">
        <f>+'01-2019'!B33</f>
        <v>ARACU</v>
      </c>
      <c r="C33" s="32">
        <f>+IF(ISERROR(('01-2019'!C33+'02-2019'!C33+'03-2019'!C33+'04-2019'!C33+'05-2019'!C33+'06-2019'!C33+'07-2019'!C33+'08-2019'!C33+'09-2019'!C33+'10-2019'!C33+'11-2019'!C33+'12-2019'!C33)/COUNTA('01-2019'!C33,'02-2019'!C33,'03-2019'!C33,'04-2019'!C33,'05-2019'!C33,'06-2019'!C33,'07-2019'!C33,'08-2019'!C33,'09-2019'!C33,'10-2019'!C33,'11-2019'!C33,'12-2019'!C33)),"",('01-2019'!C33+'02-2019'!C33+'03-2019'!C33+'04-2019'!C33+'05-2019'!C33+'06-2019'!C33+'07-2019'!C33+'08-2019'!C33+'09-2019'!C33+'10-2019'!C33+'11-2019'!C33+'12-2019'!C33)/COUNTA('01-2019'!C33,'02-2019'!C33,'03-2019'!C33,'04-2019'!C33,'05-2019'!C33,'06-2019'!C33,'07-2019'!C33,'08-2019'!C33,'09-2019'!C33,'10-2019'!C33,'11-2019'!C33,'12-2019'!C33))</f>
        <v>0.05306629799860932</v>
      </c>
      <c r="D33" s="29">
        <f>+'01-2019'!D33+'02-2019'!D33+'03-2019'!D33+'04-2019'!D33+'05-2019'!D33+'06-2019'!D33+'07-2019'!D33+'08-2019'!D33+'09-2019'!D33+'10-2019'!D33+'11-2019'!D33+'12-2019'!D33</f>
        <v>60276.29</v>
      </c>
      <c r="E33" s="29">
        <f>+'01-2019'!E33+'02-2019'!E33+'03-2019'!E33+'04-2019'!E33+'05-2019'!E33+'06-2019'!E33+'07-2019'!E33+'08-2019'!E33+'09-2019'!E33+'10-2019'!E33+'11-2019'!E33+'12-2019'!E33</f>
        <v>11956.24</v>
      </c>
      <c r="F33" s="29">
        <f>+'01-2019'!F33+'02-2019'!F33+'03-2019'!F33+'04-2019'!F33+'05-2019'!F33+'06-2019'!F33+'07-2019'!F33+'08-2019'!F33+'09-2019'!F33+'10-2019'!F33+'11-2019'!F33+'12-2019'!F33</f>
        <v>48320.05</v>
      </c>
      <c r="G33" s="29">
        <f>+'01-2019'!G33+'02-2019'!G33+'03-2019'!G33+'04-2019'!G33+'05-2019'!G33+'06-2019'!G33+'07-2019'!G33+'08-2019'!G33+'09-2019'!G33+'10-2019'!G33+'11-2019'!G33+'12-2019'!G33</f>
        <v>5666.0625</v>
      </c>
      <c r="H33" s="29">
        <f>+'01-2019'!H33+'02-2019'!H33+'03-2019'!H33+'04-2019'!H33+'05-2019'!H33+'06-2019'!H33+'07-2019'!H33+'08-2019'!H33+'09-2019'!H33+'10-2019'!H33+'11-2019'!H33+'12-2019'!H33</f>
        <v>1133.2124999999999</v>
      </c>
      <c r="I33" s="29">
        <f>+'01-2019'!I33+'02-2019'!I33+'03-2019'!I33+'04-2019'!I33+'05-2019'!I33+'06-2019'!I33+'07-2019'!I33+'08-2019'!I33+'09-2019'!I33+'10-2019'!I33+'11-2019'!I33+'12-2019'!I33</f>
        <v>4532.849999999999</v>
      </c>
      <c r="J33" s="29">
        <f>+'01-2019'!J33+'02-2019'!J33+'03-2019'!J33+'04-2019'!J33+'05-2019'!J33+'06-2019'!J33+'07-2019'!J33+'08-2019'!J33+'09-2019'!J33+'10-2019'!J33+'11-2019'!J33+'12-2019'!J33</f>
        <v>670817.2125</v>
      </c>
      <c r="K33" s="29">
        <f>+'01-2019'!K33+'02-2019'!K33+'03-2019'!K33+'04-2019'!K33+'05-2019'!K33+'06-2019'!K33+'07-2019'!K33+'08-2019'!K33+'09-2019'!K33+'10-2019'!K33+'11-2019'!K33+'12-2019'!K33</f>
        <v>139911.53000000003</v>
      </c>
      <c r="L33" s="29">
        <f>+'01-2019'!L33+'02-2019'!L33+'03-2019'!L33+'04-2019'!L33+'05-2019'!L33+'06-2019'!L33+'07-2019'!L33+'08-2019'!L33+'09-2019'!L33+'10-2019'!L33+'11-2019'!L33+'12-2019'!L33</f>
        <v>536653.77</v>
      </c>
      <c r="M33" s="39">
        <f t="shared" si="0"/>
        <v>589506.67</v>
      </c>
    </row>
    <row r="34" spans="1:13" ht="12.75">
      <c r="A34" s="11">
        <f>+'01-2019'!A34</f>
        <v>23</v>
      </c>
      <c r="B34" s="27" t="str">
        <f>+'01-2019'!B34</f>
        <v>ARAGARCAS</v>
      </c>
      <c r="C34" s="32">
        <f>+IF(ISERROR(('01-2019'!C34+'02-2019'!C34+'03-2019'!C34+'04-2019'!C34+'05-2019'!C34+'06-2019'!C34+'07-2019'!C34+'08-2019'!C34+'09-2019'!C34+'10-2019'!C34+'11-2019'!C34+'12-2019'!C34)/COUNTA('01-2019'!C34,'02-2019'!C34,'03-2019'!C34,'04-2019'!C34,'05-2019'!C34,'06-2019'!C34,'07-2019'!C34,'08-2019'!C34,'09-2019'!C34,'10-2019'!C34,'11-2019'!C34,'12-2019'!C34)),"",('01-2019'!C34+'02-2019'!C34+'03-2019'!C34+'04-2019'!C34+'05-2019'!C34+'06-2019'!C34+'07-2019'!C34+'08-2019'!C34+'09-2019'!C34+'10-2019'!C34+'11-2019'!C34+'12-2019'!C34)/COUNTA('01-2019'!C34,'02-2019'!C34,'03-2019'!C34,'04-2019'!C34,'05-2019'!C34,'06-2019'!C34,'07-2019'!C34,'08-2019'!C34,'09-2019'!C34,'10-2019'!C34,'11-2019'!C34,'12-2019'!C34))</f>
        <v>0.10721714667542376</v>
      </c>
      <c r="D34" s="29">
        <f>+'01-2019'!D34+'02-2019'!D34+'03-2019'!D34+'04-2019'!D34+'05-2019'!D34+'06-2019'!D34+'07-2019'!D34+'08-2019'!D34+'09-2019'!D34+'10-2019'!D34+'11-2019'!D34+'12-2019'!D34</f>
        <v>578881.64</v>
      </c>
      <c r="E34" s="29">
        <f>+'01-2019'!E34+'02-2019'!E34+'03-2019'!E34+'04-2019'!E34+'05-2019'!E34+'06-2019'!E34+'07-2019'!E34+'08-2019'!E34+'09-2019'!E34+'10-2019'!E34+'11-2019'!E34+'12-2019'!E34</f>
        <v>117135.26999999999</v>
      </c>
      <c r="F34" s="29">
        <f>+'01-2019'!F34+'02-2019'!F34+'03-2019'!F34+'04-2019'!F34+'05-2019'!F34+'06-2019'!F34+'07-2019'!F34+'08-2019'!F34+'09-2019'!F34+'10-2019'!F34+'11-2019'!F34+'12-2019'!F34</f>
        <v>461746.37</v>
      </c>
      <c r="G34" s="29">
        <f>+'01-2019'!G34+'02-2019'!G34+'03-2019'!G34+'04-2019'!G34+'05-2019'!G34+'06-2019'!G34+'07-2019'!G34+'08-2019'!G34+'09-2019'!G34+'10-2019'!G34+'11-2019'!G34+'12-2019'!G34</f>
        <v>11484.5375</v>
      </c>
      <c r="H34" s="29">
        <f>+'01-2019'!H34+'02-2019'!H34+'03-2019'!H34+'04-2019'!H34+'05-2019'!H34+'06-2019'!H34+'07-2019'!H34+'08-2019'!H34+'09-2019'!H34+'10-2019'!H34+'11-2019'!H34+'12-2019'!H34</f>
        <v>2296.9075</v>
      </c>
      <c r="I34" s="29">
        <f>+'01-2019'!I34+'02-2019'!I34+'03-2019'!I34+'04-2019'!I34+'05-2019'!I34+'06-2019'!I34+'07-2019'!I34+'08-2019'!I34+'09-2019'!I34+'10-2019'!I34+'11-2019'!I34+'12-2019'!I34</f>
        <v>9187.63</v>
      </c>
      <c r="J34" s="29">
        <f>+'01-2019'!J34+'02-2019'!J34+'03-2019'!J34+'04-2019'!J34+'05-2019'!J34+'06-2019'!J34+'07-2019'!J34+'08-2019'!J34+'09-2019'!J34+'10-2019'!J34+'11-2019'!J34+'12-2019'!J34</f>
        <v>1359430.3875</v>
      </c>
      <c r="K34" s="29">
        <f>+'01-2019'!K34+'02-2019'!K34+'03-2019'!K34+'04-2019'!K34+'05-2019'!K34+'06-2019'!K34+'07-2019'!K34+'08-2019'!K34+'09-2019'!K34+'10-2019'!K34+'11-2019'!K34+'12-2019'!K34</f>
        <v>282669.09</v>
      </c>
      <c r="L34" s="29">
        <f>+'01-2019'!L34+'02-2019'!L34+'03-2019'!L34+'04-2019'!L34+'05-2019'!L34+'06-2019'!L34+'07-2019'!L34+'08-2019'!L34+'09-2019'!L34+'10-2019'!L34+'11-2019'!L34+'12-2019'!L34</f>
        <v>1087544.31</v>
      </c>
      <c r="M34" s="39">
        <f t="shared" si="0"/>
        <v>1558478.31</v>
      </c>
    </row>
    <row r="35" spans="1:13" ht="12.75">
      <c r="A35" s="11">
        <f>+'01-2019'!A35</f>
        <v>24</v>
      </c>
      <c r="B35" s="27" t="str">
        <f>+'01-2019'!B35</f>
        <v>ARAGOIANIA</v>
      </c>
      <c r="C35" s="32">
        <f>+IF(ISERROR(('01-2019'!C35+'02-2019'!C35+'03-2019'!C35+'04-2019'!C35+'05-2019'!C35+'06-2019'!C35+'07-2019'!C35+'08-2019'!C35+'09-2019'!C35+'10-2019'!C35+'11-2019'!C35+'12-2019'!C35)/COUNTA('01-2019'!C35,'02-2019'!C35,'03-2019'!C35,'04-2019'!C35,'05-2019'!C35,'06-2019'!C35,'07-2019'!C35,'08-2019'!C35,'09-2019'!C35,'10-2019'!C35,'11-2019'!C35,'12-2019'!C35)),"",('01-2019'!C35+'02-2019'!C35+'03-2019'!C35+'04-2019'!C35+'05-2019'!C35+'06-2019'!C35+'07-2019'!C35+'08-2019'!C35+'09-2019'!C35+'10-2019'!C35+'11-2019'!C35+'12-2019'!C35)/COUNTA('01-2019'!C35,'02-2019'!C35,'03-2019'!C35,'04-2019'!C35,'05-2019'!C35,'06-2019'!C35,'07-2019'!C35,'08-2019'!C35,'09-2019'!C35,'10-2019'!C35,'11-2019'!C35,'12-2019'!C35))</f>
        <v>0.08333943141411496</v>
      </c>
      <c r="D35" s="29">
        <f>+'01-2019'!D35+'02-2019'!D35+'03-2019'!D35+'04-2019'!D35+'05-2019'!D35+'06-2019'!D35+'07-2019'!D35+'08-2019'!D35+'09-2019'!D35+'10-2019'!D35+'11-2019'!D35+'12-2019'!D35</f>
        <v>161576.1</v>
      </c>
      <c r="E35" s="29">
        <f>+'01-2019'!E35+'02-2019'!E35+'03-2019'!E35+'04-2019'!E35+'05-2019'!E35+'06-2019'!E35+'07-2019'!E35+'08-2019'!E35+'09-2019'!E35+'10-2019'!E35+'11-2019'!E35+'12-2019'!E35</f>
        <v>32230.61</v>
      </c>
      <c r="F35" s="29">
        <f>+'01-2019'!F35+'02-2019'!F35+'03-2019'!F35+'04-2019'!F35+'05-2019'!F35+'06-2019'!F35+'07-2019'!F35+'08-2019'!F35+'09-2019'!F35+'10-2019'!F35+'11-2019'!F35+'12-2019'!F35</f>
        <v>129345.49000000002</v>
      </c>
      <c r="G35" s="29">
        <f>+'01-2019'!G35+'02-2019'!G35+'03-2019'!G35+'04-2019'!G35+'05-2019'!G35+'06-2019'!G35+'07-2019'!G35+'08-2019'!G35+'09-2019'!G35+'10-2019'!G35+'11-2019'!G35+'12-2019'!G35</f>
        <v>8901.4625</v>
      </c>
      <c r="H35" s="29">
        <f>+'01-2019'!H35+'02-2019'!H35+'03-2019'!H35+'04-2019'!H35+'05-2019'!H35+'06-2019'!H35+'07-2019'!H35+'08-2019'!H35+'09-2019'!H35+'10-2019'!H35+'11-2019'!H35+'12-2019'!H35</f>
        <v>1780.2925</v>
      </c>
      <c r="I35" s="29">
        <f>+'01-2019'!I35+'02-2019'!I35+'03-2019'!I35+'04-2019'!I35+'05-2019'!I35+'06-2019'!I35+'07-2019'!I35+'08-2019'!I35+'09-2019'!I35+'10-2019'!I35+'11-2019'!I35+'12-2019'!I35</f>
        <v>7121.17</v>
      </c>
      <c r="J35" s="29">
        <f>+'01-2019'!J35+'02-2019'!J35+'03-2019'!J35+'04-2019'!J35+'05-2019'!J35+'06-2019'!J35+'07-2019'!J35+'08-2019'!J35+'09-2019'!J35+'10-2019'!J35+'11-2019'!J35+'12-2019'!J35</f>
        <v>1053693.7375</v>
      </c>
      <c r="K35" s="29">
        <f>+'01-2019'!K35+'02-2019'!K35+'03-2019'!K35+'04-2019'!K35+'05-2019'!K35+'06-2019'!K35+'07-2019'!K35+'08-2019'!K35+'09-2019'!K35+'10-2019'!K35+'11-2019'!K35+'12-2019'!K35</f>
        <v>219713.57</v>
      </c>
      <c r="L35" s="29">
        <f>+'01-2019'!L35+'02-2019'!L35+'03-2019'!L35+'04-2019'!L35+'05-2019'!L35+'06-2019'!L35+'07-2019'!L35+'08-2019'!L35+'09-2019'!L35+'10-2019'!L35+'11-2019'!L35+'12-2019'!L35</f>
        <v>842954.99</v>
      </c>
      <c r="M35" s="39">
        <f t="shared" si="0"/>
        <v>979421.65</v>
      </c>
    </row>
    <row r="36" spans="1:13" ht="12.75">
      <c r="A36" s="11">
        <f>+'01-2019'!A36</f>
        <v>25</v>
      </c>
      <c r="B36" s="27" t="str">
        <f>+'01-2019'!B36</f>
        <v>ARAGUAPAZ</v>
      </c>
      <c r="C36" s="32">
        <f>+IF(ISERROR(('01-2019'!C36+'02-2019'!C36+'03-2019'!C36+'04-2019'!C36+'05-2019'!C36+'06-2019'!C36+'07-2019'!C36+'08-2019'!C36+'09-2019'!C36+'10-2019'!C36+'11-2019'!C36+'12-2019'!C36)/COUNTA('01-2019'!C36,'02-2019'!C36,'03-2019'!C36,'04-2019'!C36,'05-2019'!C36,'06-2019'!C36,'07-2019'!C36,'08-2019'!C36,'09-2019'!C36,'10-2019'!C36,'11-2019'!C36,'12-2019'!C36)),"",('01-2019'!C36+'02-2019'!C36+'03-2019'!C36+'04-2019'!C36+'05-2019'!C36+'06-2019'!C36+'07-2019'!C36+'08-2019'!C36+'09-2019'!C36+'10-2019'!C36+'11-2019'!C36+'12-2019'!C36)/COUNTA('01-2019'!C36,'02-2019'!C36,'03-2019'!C36,'04-2019'!C36,'05-2019'!C36,'06-2019'!C36,'07-2019'!C36,'08-2019'!C36,'09-2019'!C36,'10-2019'!C36,'11-2019'!C36,'12-2019'!C36))</f>
        <v>0.14689219214433924</v>
      </c>
      <c r="D36" s="29">
        <f>+'01-2019'!D36+'02-2019'!D36+'03-2019'!D36+'04-2019'!D36+'05-2019'!D36+'06-2019'!D36+'07-2019'!D36+'08-2019'!D36+'09-2019'!D36+'10-2019'!D36+'11-2019'!D36+'12-2019'!D36</f>
        <v>120829.47</v>
      </c>
      <c r="E36" s="29">
        <f>+'01-2019'!E36+'02-2019'!E36+'03-2019'!E36+'04-2019'!E36+'05-2019'!E36+'06-2019'!E36+'07-2019'!E36+'08-2019'!E36+'09-2019'!E36+'10-2019'!E36+'11-2019'!E36+'12-2019'!E36</f>
        <v>24047.13</v>
      </c>
      <c r="F36" s="29">
        <f>+'01-2019'!F36+'02-2019'!F36+'03-2019'!F36+'04-2019'!F36+'05-2019'!F36+'06-2019'!F36+'07-2019'!F36+'08-2019'!F36+'09-2019'!F36+'10-2019'!F36+'11-2019'!F36+'12-2019'!F36</f>
        <v>96782.34</v>
      </c>
      <c r="G36" s="29">
        <f>+'01-2019'!G36+'02-2019'!G36+'03-2019'!G36+'04-2019'!G36+'05-2019'!G36+'06-2019'!G36+'07-2019'!G36+'08-2019'!G36+'09-2019'!G36+'10-2019'!G36+'11-2019'!G36+'12-2019'!G36</f>
        <v>15692.6875</v>
      </c>
      <c r="H36" s="29">
        <f>+'01-2019'!H36+'02-2019'!H36+'03-2019'!H36+'04-2019'!H36+'05-2019'!H36+'06-2019'!H36+'07-2019'!H36+'08-2019'!H36+'09-2019'!H36+'10-2019'!H36+'11-2019'!H36+'12-2019'!H36</f>
        <v>3138.5375000000004</v>
      </c>
      <c r="I36" s="29">
        <f>+'01-2019'!I36+'02-2019'!I36+'03-2019'!I36+'04-2019'!I36+'05-2019'!I36+'06-2019'!I36+'07-2019'!I36+'08-2019'!I36+'09-2019'!I36+'10-2019'!I36+'11-2019'!I36+'12-2019'!I36</f>
        <v>12554.150000000001</v>
      </c>
      <c r="J36" s="29">
        <f>+'01-2019'!J36+'02-2019'!J36+'03-2019'!J36+'04-2019'!J36+'05-2019'!J36+'06-2019'!J36+'07-2019'!J36+'08-2019'!J36+'09-2019'!J36+'10-2019'!J36+'11-2019'!J36+'12-2019'!J36</f>
        <v>1856261.8250000002</v>
      </c>
      <c r="K36" s="29">
        <f>+'01-2019'!K36+'02-2019'!K36+'03-2019'!K36+'04-2019'!K36+'05-2019'!K36+'06-2019'!K36+'07-2019'!K36+'08-2019'!K36+'09-2019'!K36+'10-2019'!K36+'11-2019'!K36+'12-2019'!K36</f>
        <v>387144.26</v>
      </c>
      <c r="L36" s="29">
        <f>+'01-2019'!L36+'02-2019'!L36+'03-2019'!L36+'04-2019'!L36+'05-2019'!L36+'06-2019'!L36+'07-2019'!L36+'08-2019'!L36+'09-2019'!L36+'10-2019'!L36+'11-2019'!L36+'12-2019'!L36</f>
        <v>1485009.46</v>
      </c>
      <c r="M36" s="39">
        <f t="shared" si="0"/>
        <v>1594345.95</v>
      </c>
    </row>
    <row r="37" spans="1:13" ht="12.75">
      <c r="A37" s="11">
        <f>+'01-2019'!A37</f>
        <v>26</v>
      </c>
      <c r="B37" s="27" t="str">
        <f>+'01-2019'!B37</f>
        <v>ARENOPOLIS</v>
      </c>
      <c r="C37" s="32">
        <f>+IF(ISERROR(('01-2019'!C37+'02-2019'!C37+'03-2019'!C37+'04-2019'!C37+'05-2019'!C37+'06-2019'!C37+'07-2019'!C37+'08-2019'!C37+'09-2019'!C37+'10-2019'!C37+'11-2019'!C37+'12-2019'!C37)/COUNTA('01-2019'!C37,'02-2019'!C37,'03-2019'!C37,'04-2019'!C37,'05-2019'!C37,'06-2019'!C37,'07-2019'!C37,'08-2019'!C37,'09-2019'!C37,'10-2019'!C37,'11-2019'!C37,'12-2019'!C37)),"",('01-2019'!C37+'02-2019'!C37+'03-2019'!C37+'04-2019'!C37+'05-2019'!C37+'06-2019'!C37+'07-2019'!C37+'08-2019'!C37+'09-2019'!C37+'10-2019'!C37+'11-2019'!C37+'12-2019'!C37)/COUNTA('01-2019'!C37,'02-2019'!C37,'03-2019'!C37,'04-2019'!C37,'05-2019'!C37,'06-2019'!C37,'07-2019'!C37,'08-2019'!C37,'09-2019'!C37,'10-2019'!C37,'11-2019'!C37,'12-2019'!C37))</f>
        <v>0.11740780189224825</v>
      </c>
      <c r="D37" s="29">
        <f>+'01-2019'!D37+'02-2019'!D37+'03-2019'!D37+'04-2019'!D37+'05-2019'!D37+'06-2019'!D37+'07-2019'!D37+'08-2019'!D37+'09-2019'!D37+'10-2019'!D37+'11-2019'!D37+'12-2019'!D37</f>
        <v>62645.159999999996</v>
      </c>
      <c r="E37" s="29">
        <f>+'01-2019'!E37+'02-2019'!E37+'03-2019'!E37+'04-2019'!E37+'05-2019'!E37+'06-2019'!E37+'07-2019'!E37+'08-2019'!E37+'09-2019'!E37+'10-2019'!E37+'11-2019'!E37+'12-2019'!E37</f>
        <v>12658.400000000001</v>
      </c>
      <c r="F37" s="29">
        <f>+'01-2019'!F37+'02-2019'!F37+'03-2019'!F37+'04-2019'!F37+'05-2019'!F37+'06-2019'!F37+'07-2019'!F37+'08-2019'!F37+'09-2019'!F37+'10-2019'!F37+'11-2019'!F37+'12-2019'!F37</f>
        <v>49986.759999999995</v>
      </c>
      <c r="G37" s="29">
        <f>+'01-2019'!G37+'02-2019'!G37+'03-2019'!G37+'04-2019'!G37+'05-2019'!G37+'06-2019'!G37+'07-2019'!G37+'08-2019'!G37+'09-2019'!G37+'10-2019'!G37+'11-2019'!G37+'12-2019'!G37</f>
        <v>12617.9375</v>
      </c>
      <c r="H37" s="29">
        <f>+'01-2019'!H37+'02-2019'!H37+'03-2019'!H37+'04-2019'!H37+'05-2019'!H37+'06-2019'!H37+'07-2019'!H37+'08-2019'!H37+'09-2019'!H37+'10-2019'!H37+'11-2019'!H37+'12-2019'!H37</f>
        <v>2523.5875</v>
      </c>
      <c r="I37" s="29">
        <f>+'01-2019'!I37+'02-2019'!I37+'03-2019'!I37+'04-2019'!I37+'05-2019'!I37+'06-2019'!I37+'07-2019'!I37+'08-2019'!I37+'09-2019'!I37+'10-2019'!I37+'11-2019'!I37+'12-2019'!I37</f>
        <v>10094.35</v>
      </c>
      <c r="J37" s="29">
        <f>+'01-2019'!J37+'02-2019'!J37+'03-2019'!J37+'04-2019'!J37+'05-2019'!J37+'06-2019'!J37+'07-2019'!J37+'08-2019'!J37+'09-2019'!J37+'10-2019'!J37+'11-2019'!J37+'12-2019'!J37</f>
        <v>1493697.6</v>
      </c>
      <c r="K37" s="29">
        <f>+'01-2019'!K37+'02-2019'!K37+'03-2019'!K37+'04-2019'!K37+'05-2019'!K37+'06-2019'!K37+'07-2019'!K37+'08-2019'!K37+'09-2019'!K37+'10-2019'!K37+'11-2019'!K37+'12-2019'!K37</f>
        <v>309556.30000000005</v>
      </c>
      <c r="L37" s="29">
        <f>+'01-2019'!L37+'02-2019'!L37+'03-2019'!L37+'04-2019'!L37+'05-2019'!L37+'06-2019'!L37+'07-2019'!L37+'08-2019'!L37+'09-2019'!L37+'10-2019'!L37+'11-2019'!L37+'12-2019'!L37</f>
        <v>1194958.08</v>
      </c>
      <c r="M37" s="39">
        <f t="shared" si="0"/>
        <v>1255039.1900000002</v>
      </c>
    </row>
    <row r="38" spans="1:13" ht="12.75">
      <c r="A38" s="11">
        <f>+'01-2019'!A38</f>
        <v>27</v>
      </c>
      <c r="B38" s="27" t="str">
        <f>+'01-2019'!B38</f>
        <v>ARUANA</v>
      </c>
      <c r="C38" s="32">
        <f>+IF(ISERROR(('01-2019'!C38+'02-2019'!C38+'03-2019'!C38+'04-2019'!C38+'05-2019'!C38+'06-2019'!C38+'07-2019'!C38+'08-2019'!C38+'09-2019'!C38+'10-2019'!C38+'11-2019'!C38+'12-2019'!C38)/COUNTA('01-2019'!C38,'02-2019'!C38,'03-2019'!C38,'04-2019'!C38,'05-2019'!C38,'06-2019'!C38,'07-2019'!C38,'08-2019'!C38,'09-2019'!C38,'10-2019'!C38,'11-2019'!C38,'12-2019'!C38)),"",('01-2019'!C38+'02-2019'!C38+'03-2019'!C38+'04-2019'!C38+'05-2019'!C38+'06-2019'!C38+'07-2019'!C38+'08-2019'!C38+'09-2019'!C38+'10-2019'!C38+'11-2019'!C38+'12-2019'!C38)/COUNTA('01-2019'!C38,'02-2019'!C38,'03-2019'!C38,'04-2019'!C38,'05-2019'!C38,'06-2019'!C38,'07-2019'!C38,'08-2019'!C38,'09-2019'!C38,'10-2019'!C38,'11-2019'!C38,'12-2019'!C38))</f>
        <v>0.1889469891977775</v>
      </c>
      <c r="D38" s="29">
        <f>+'01-2019'!D38+'02-2019'!D38+'03-2019'!D38+'04-2019'!D38+'05-2019'!D38+'06-2019'!D38+'07-2019'!D38+'08-2019'!D38+'09-2019'!D38+'10-2019'!D38+'11-2019'!D38+'12-2019'!D38</f>
        <v>97920.04</v>
      </c>
      <c r="E38" s="29">
        <f>+'01-2019'!E38+'02-2019'!E38+'03-2019'!E38+'04-2019'!E38+'05-2019'!E38+'06-2019'!E38+'07-2019'!E38+'08-2019'!E38+'09-2019'!E38+'10-2019'!E38+'11-2019'!E38+'12-2019'!E38</f>
        <v>20187.760000000002</v>
      </c>
      <c r="F38" s="29">
        <f>+'01-2019'!F38+'02-2019'!F38+'03-2019'!F38+'04-2019'!F38+'05-2019'!F38+'06-2019'!F38+'07-2019'!F38+'08-2019'!F38+'09-2019'!F38+'10-2019'!F38+'11-2019'!F38+'12-2019'!F38</f>
        <v>77732.28</v>
      </c>
      <c r="G38" s="29">
        <f>+'01-2019'!G38+'02-2019'!G38+'03-2019'!G38+'04-2019'!G38+'05-2019'!G38+'06-2019'!G38+'07-2019'!G38+'08-2019'!G38+'09-2019'!G38+'10-2019'!G38+'11-2019'!G38+'12-2019'!G38</f>
        <v>20219.5125</v>
      </c>
      <c r="H38" s="29">
        <f>+'01-2019'!H38+'02-2019'!H38+'03-2019'!H38+'04-2019'!H38+'05-2019'!H38+'06-2019'!H38+'07-2019'!H38+'08-2019'!H38+'09-2019'!H38+'10-2019'!H38+'11-2019'!H38+'12-2019'!H38</f>
        <v>4043.9025</v>
      </c>
      <c r="I38" s="29">
        <f>+'01-2019'!I38+'02-2019'!I38+'03-2019'!I38+'04-2019'!I38+'05-2019'!I38+'06-2019'!I38+'07-2019'!I38+'08-2019'!I38+'09-2019'!I38+'10-2019'!I38+'11-2019'!I38+'12-2019'!I38</f>
        <v>16175.61</v>
      </c>
      <c r="J38" s="29">
        <f>+'01-2019'!J38+'02-2019'!J38+'03-2019'!J38+'04-2019'!J38+'05-2019'!J38+'06-2019'!J38+'07-2019'!J38+'08-2019'!J38+'09-2019'!J38+'10-2019'!J38+'11-2019'!J38+'12-2019'!J38</f>
        <v>2392088.325</v>
      </c>
      <c r="K38" s="29">
        <f>+'01-2019'!K38+'02-2019'!K38+'03-2019'!K38+'04-2019'!K38+'05-2019'!K38+'06-2019'!K38+'07-2019'!K38+'08-2019'!K38+'09-2019'!K38+'10-2019'!K38+'11-2019'!K38+'12-2019'!K38</f>
        <v>498021.44</v>
      </c>
      <c r="L38" s="29">
        <f>+'01-2019'!L38+'02-2019'!L38+'03-2019'!L38+'04-2019'!L38+'05-2019'!L38+'06-2019'!L38+'07-2019'!L38+'08-2019'!L38+'09-2019'!L38+'10-2019'!L38+'11-2019'!L38+'12-2019'!L38</f>
        <v>1913670.6600000001</v>
      </c>
      <c r="M38" s="39">
        <f t="shared" si="0"/>
        <v>2007578.55</v>
      </c>
    </row>
    <row r="39" spans="1:13" ht="12.75">
      <c r="A39" s="11">
        <f>+'01-2019'!A39</f>
        <v>28</v>
      </c>
      <c r="B39" s="27" t="str">
        <f>+'01-2019'!B39</f>
        <v>AURILANDIA</v>
      </c>
      <c r="C39" s="32">
        <f>+IF(ISERROR(('01-2019'!C39+'02-2019'!C39+'03-2019'!C39+'04-2019'!C39+'05-2019'!C39+'06-2019'!C39+'07-2019'!C39+'08-2019'!C39+'09-2019'!C39+'10-2019'!C39+'11-2019'!C39+'12-2019'!C39)/COUNTA('01-2019'!C39,'02-2019'!C39,'03-2019'!C39,'04-2019'!C39,'05-2019'!C39,'06-2019'!C39,'07-2019'!C39,'08-2019'!C39,'09-2019'!C39,'10-2019'!C39,'11-2019'!C39,'12-2019'!C39)),"",('01-2019'!C39+'02-2019'!C39+'03-2019'!C39+'04-2019'!C39+'05-2019'!C39+'06-2019'!C39+'07-2019'!C39+'08-2019'!C39+'09-2019'!C39+'10-2019'!C39+'11-2019'!C39+'12-2019'!C39)/COUNTA('01-2019'!C39,'02-2019'!C39,'03-2019'!C39,'04-2019'!C39,'05-2019'!C39,'06-2019'!C39,'07-2019'!C39,'08-2019'!C39,'09-2019'!C39,'10-2019'!C39,'11-2019'!C39,'12-2019'!C39))</f>
        <v>0.07084492623392825</v>
      </c>
      <c r="D39" s="29">
        <f>+'01-2019'!D39+'02-2019'!D39+'03-2019'!D39+'04-2019'!D39+'05-2019'!D39+'06-2019'!D39+'07-2019'!D39+'08-2019'!D39+'09-2019'!D39+'10-2019'!D39+'11-2019'!D39+'12-2019'!D39</f>
        <v>51711.479999999996</v>
      </c>
      <c r="E39" s="29">
        <f>+'01-2019'!E39+'02-2019'!E39+'03-2019'!E39+'04-2019'!E39+'05-2019'!E39+'06-2019'!E39+'07-2019'!E39+'08-2019'!E39+'09-2019'!E39+'10-2019'!E39+'11-2019'!E39+'12-2019'!E39</f>
        <v>10249.56</v>
      </c>
      <c r="F39" s="29">
        <f>+'01-2019'!F39+'02-2019'!F39+'03-2019'!F39+'04-2019'!F39+'05-2019'!F39+'06-2019'!F39+'07-2019'!F39+'08-2019'!F39+'09-2019'!F39+'10-2019'!F39+'11-2019'!F39+'12-2019'!F39</f>
        <v>41461.92</v>
      </c>
      <c r="G39" s="29">
        <f>+'01-2019'!G39+'02-2019'!G39+'03-2019'!G39+'04-2019'!G39+'05-2019'!G39+'06-2019'!G39+'07-2019'!G39+'08-2019'!G39+'09-2019'!G39+'10-2019'!G39+'11-2019'!G39+'12-2019'!G39</f>
        <v>7569.5375</v>
      </c>
      <c r="H39" s="29">
        <f>+'01-2019'!H39+'02-2019'!H39+'03-2019'!H39+'04-2019'!H39+'05-2019'!H39+'06-2019'!H39+'07-2019'!H39+'08-2019'!H39+'09-2019'!H39+'10-2019'!H39+'11-2019'!H39+'12-2019'!H39</f>
        <v>1513.9075</v>
      </c>
      <c r="I39" s="29">
        <f>+'01-2019'!I39+'02-2019'!I39+'03-2019'!I39+'04-2019'!I39+'05-2019'!I39+'06-2019'!I39+'07-2019'!I39+'08-2019'!I39+'09-2019'!I39+'10-2019'!I39+'11-2019'!I39+'12-2019'!I39</f>
        <v>6055.63</v>
      </c>
      <c r="J39" s="29">
        <f>+'01-2019'!J39+'02-2019'!J39+'03-2019'!J39+'04-2019'!J39+'05-2019'!J39+'06-2019'!J39+'07-2019'!J39+'08-2019'!J39+'09-2019'!J39+'10-2019'!J39+'11-2019'!J39+'12-2019'!J39</f>
        <v>896138.4875</v>
      </c>
      <c r="K39" s="29">
        <f>+'01-2019'!K39+'02-2019'!K39+'03-2019'!K39+'04-2019'!K39+'05-2019'!K39+'06-2019'!K39+'07-2019'!K39+'08-2019'!K39+'09-2019'!K39+'10-2019'!K39+'11-2019'!K39+'12-2019'!K39</f>
        <v>186783.29</v>
      </c>
      <c r="L39" s="29">
        <f>+'01-2019'!L39+'02-2019'!L39+'03-2019'!L39+'04-2019'!L39+'05-2019'!L39+'06-2019'!L39+'07-2019'!L39+'08-2019'!L39+'09-2019'!L39+'10-2019'!L39+'11-2019'!L39+'12-2019'!L39</f>
        <v>716910.79</v>
      </c>
      <c r="M39" s="39">
        <f t="shared" si="0"/>
        <v>764428.3400000001</v>
      </c>
    </row>
    <row r="40" spans="1:13" ht="12.75">
      <c r="A40" s="11">
        <f>+'01-2019'!A40</f>
        <v>29</v>
      </c>
      <c r="B40" s="27" t="str">
        <f>+'01-2019'!B40</f>
        <v>AVELINOPOLIS</v>
      </c>
      <c r="C40" s="32">
        <f>+IF(ISERROR(('01-2019'!C40+'02-2019'!C40+'03-2019'!C40+'04-2019'!C40+'05-2019'!C40+'06-2019'!C40+'07-2019'!C40+'08-2019'!C40+'09-2019'!C40+'10-2019'!C40+'11-2019'!C40+'12-2019'!C40)/COUNTA('01-2019'!C40,'02-2019'!C40,'03-2019'!C40,'04-2019'!C40,'05-2019'!C40,'06-2019'!C40,'07-2019'!C40,'08-2019'!C40,'09-2019'!C40,'10-2019'!C40,'11-2019'!C40,'12-2019'!C40)),"",('01-2019'!C40+'02-2019'!C40+'03-2019'!C40+'04-2019'!C40+'05-2019'!C40+'06-2019'!C40+'07-2019'!C40+'08-2019'!C40+'09-2019'!C40+'10-2019'!C40+'11-2019'!C40+'12-2019'!C40)/COUNTA('01-2019'!C40,'02-2019'!C40,'03-2019'!C40,'04-2019'!C40,'05-2019'!C40,'06-2019'!C40,'07-2019'!C40,'08-2019'!C40,'09-2019'!C40,'10-2019'!C40,'11-2019'!C40,'12-2019'!C40))</f>
        <v>0.056916080713739076</v>
      </c>
      <c r="D40" s="29">
        <f>+'01-2019'!D40+'02-2019'!D40+'03-2019'!D40+'04-2019'!D40+'05-2019'!D40+'06-2019'!D40+'07-2019'!D40+'08-2019'!D40+'09-2019'!D40+'10-2019'!D40+'11-2019'!D40+'12-2019'!D40</f>
        <v>50158.159999999996</v>
      </c>
      <c r="E40" s="29">
        <f>+'01-2019'!E40+'02-2019'!E40+'03-2019'!E40+'04-2019'!E40+'05-2019'!E40+'06-2019'!E40+'07-2019'!E40+'08-2019'!E40+'09-2019'!E40+'10-2019'!E40+'11-2019'!E40+'12-2019'!E40</f>
        <v>9801.67</v>
      </c>
      <c r="F40" s="29">
        <f>+'01-2019'!F40+'02-2019'!F40+'03-2019'!F40+'04-2019'!F40+'05-2019'!F40+'06-2019'!F40+'07-2019'!F40+'08-2019'!F40+'09-2019'!F40+'10-2019'!F40+'11-2019'!F40+'12-2019'!F40</f>
        <v>40356.49</v>
      </c>
      <c r="G40" s="29">
        <f>+'01-2019'!G40+'02-2019'!G40+'03-2019'!G40+'04-2019'!G40+'05-2019'!G40+'06-2019'!G40+'07-2019'!G40+'08-2019'!G40+'09-2019'!G40+'10-2019'!G40+'11-2019'!G40+'12-2019'!G40</f>
        <v>6093.15</v>
      </c>
      <c r="H40" s="29">
        <f>+'01-2019'!H40+'02-2019'!H40+'03-2019'!H40+'04-2019'!H40+'05-2019'!H40+'06-2019'!H40+'07-2019'!H40+'08-2019'!H40+'09-2019'!H40+'10-2019'!H40+'11-2019'!H40+'12-2019'!H40</f>
        <v>1218.6299999999999</v>
      </c>
      <c r="I40" s="29">
        <f>+'01-2019'!I40+'02-2019'!I40+'03-2019'!I40+'04-2019'!I40+'05-2019'!I40+'06-2019'!I40+'07-2019'!I40+'08-2019'!I40+'09-2019'!I40+'10-2019'!I40+'11-2019'!I40+'12-2019'!I40</f>
        <v>4874.5199999999995</v>
      </c>
      <c r="J40" s="29">
        <f>+'01-2019'!J40+'02-2019'!J40+'03-2019'!J40+'04-2019'!J40+'05-2019'!J40+'06-2019'!J40+'07-2019'!J40+'08-2019'!J40+'09-2019'!J40+'10-2019'!J40+'11-2019'!J40+'12-2019'!J40</f>
        <v>721368.925</v>
      </c>
      <c r="K40" s="29">
        <f>+'01-2019'!K40+'02-2019'!K40+'03-2019'!K40+'04-2019'!K40+'05-2019'!K40+'06-2019'!K40+'07-2019'!K40+'08-2019'!K40+'09-2019'!K40+'10-2019'!K40+'11-2019'!K40+'12-2019'!K40</f>
        <v>150065.24</v>
      </c>
      <c r="L40" s="29">
        <f>+'01-2019'!L40+'02-2019'!L40+'03-2019'!L40+'04-2019'!L40+'05-2019'!L40+'06-2019'!L40+'07-2019'!L40+'08-2019'!L40+'09-2019'!L40+'10-2019'!L40+'11-2019'!L40+'12-2019'!L40</f>
        <v>577095.14</v>
      </c>
      <c r="M40" s="39">
        <f t="shared" si="0"/>
        <v>622326.15</v>
      </c>
    </row>
    <row r="41" spans="1:13" ht="12.75">
      <c r="A41" s="11">
        <f>+'01-2019'!A41</f>
        <v>30</v>
      </c>
      <c r="B41" s="27" t="str">
        <f>+'01-2019'!B41</f>
        <v>BALIZA</v>
      </c>
      <c r="C41" s="32">
        <f>+IF(ISERROR(('01-2019'!C41+'02-2019'!C41+'03-2019'!C41+'04-2019'!C41+'05-2019'!C41+'06-2019'!C41+'07-2019'!C41+'08-2019'!C41+'09-2019'!C41+'10-2019'!C41+'11-2019'!C41+'12-2019'!C41)/COUNTA('01-2019'!C41,'02-2019'!C41,'03-2019'!C41,'04-2019'!C41,'05-2019'!C41,'06-2019'!C41,'07-2019'!C41,'08-2019'!C41,'09-2019'!C41,'10-2019'!C41,'11-2019'!C41,'12-2019'!C41)),"",('01-2019'!C41+'02-2019'!C41+'03-2019'!C41+'04-2019'!C41+'05-2019'!C41+'06-2019'!C41+'07-2019'!C41+'08-2019'!C41+'09-2019'!C41+'10-2019'!C41+'11-2019'!C41+'12-2019'!C41)/COUNTA('01-2019'!C41,'02-2019'!C41,'03-2019'!C41,'04-2019'!C41,'05-2019'!C41,'06-2019'!C41,'07-2019'!C41,'08-2019'!C41,'09-2019'!C41,'10-2019'!C41,'11-2019'!C41,'12-2019'!C41))</f>
        <v>0.0849091700472955</v>
      </c>
      <c r="D41" s="29">
        <f>+'01-2019'!D41+'02-2019'!D41+'03-2019'!D41+'04-2019'!D41+'05-2019'!D41+'06-2019'!D41+'07-2019'!D41+'08-2019'!D41+'09-2019'!D41+'10-2019'!D41+'11-2019'!D41+'12-2019'!D41</f>
        <v>19303.38</v>
      </c>
      <c r="E41" s="29">
        <f>+'01-2019'!E41+'02-2019'!E41+'03-2019'!E41+'04-2019'!E41+'05-2019'!E41+'06-2019'!E41+'07-2019'!E41+'08-2019'!E41+'09-2019'!E41+'10-2019'!E41+'11-2019'!E41+'12-2019'!E41</f>
        <v>3866.76</v>
      </c>
      <c r="F41" s="29">
        <f>+'01-2019'!F41+'02-2019'!F41+'03-2019'!F41+'04-2019'!F41+'05-2019'!F41+'06-2019'!F41+'07-2019'!F41+'08-2019'!F41+'09-2019'!F41+'10-2019'!F41+'11-2019'!F41+'12-2019'!F41</f>
        <v>15436.62</v>
      </c>
      <c r="G41" s="29">
        <f>+'01-2019'!G41+'02-2019'!G41+'03-2019'!G41+'04-2019'!G41+'05-2019'!G41+'06-2019'!G41+'07-2019'!G41+'08-2019'!G41+'09-2019'!G41+'10-2019'!G41+'11-2019'!G41+'12-2019'!G41</f>
        <v>9056.037499999999</v>
      </c>
      <c r="H41" s="29">
        <f>+'01-2019'!H41+'02-2019'!H41+'03-2019'!H41+'04-2019'!H41+'05-2019'!H41+'06-2019'!H41+'07-2019'!H41+'08-2019'!H41+'09-2019'!H41+'10-2019'!H41+'11-2019'!H41+'12-2019'!H41</f>
        <v>1811.2075</v>
      </c>
      <c r="I41" s="29">
        <f>+'01-2019'!I41+'02-2019'!I41+'03-2019'!I41+'04-2019'!I41+'05-2019'!I41+'06-2019'!I41+'07-2019'!I41+'08-2019'!I41+'09-2019'!I41+'10-2019'!I41+'11-2019'!I41+'12-2019'!I41</f>
        <v>7244.83</v>
      </c>
      <c r="J41" s="29">
        <f>+'01-2019'!J41+'02-2019'!J41+'03-2019'!J41+'04-2019'!J41+'05-2019'!J41+'06-2019'!J41+'07-2019'!J41+'08-2019'!J41+'09-2019'!J41+'10-2019'!J41+'11-2019'!J41+'12-2019'!J41</f>
        <v>1071982.4625</v>
      </c>
      <c r="K41" s="29">
        <f>+'01-2019'!K41+'02-2019'!K41+'03-2019'!K41+'04-2019'!K41+'05-2019'!K41+'06-2019'!K41+'07-2019'!K41+'08-2019'!K41+'09-2019'!K41+'10-2019'!K41+'11-2019'!K41+'12-2019'!K41</f>
        <v>223847.07</v>
      </c>
      <c r="L41" s="29">
        <f>+'01-2019'!L41+'02-2019'!L41+'03-2019'!L41+'04-2019'!L41+'05-2019'!L41+'06-2019'!L41+'07-2019'!L41+'08-2019'!L41+'09-2019'!L41+'10-2019'!L41+'11-2019'!L41+'12-2019'!L41</f>
        <v>857585.97</v>
      </c>
      <c r="M41" s="39">
        <f t="shared" si="0"/>
        <v>880267.4199999999</v>
      </c>
    </row>
    <row r="42" spans="1:13" ht="12.75">
      <c r="A42" s="11">
        <f>+'01-2019'!A42</f>
        <v>31</v>
      </c>
      <c r="B42" s="27" t="str">
        <f>+'01-2019'!B42</f>
        <v>BARRO ALTO</v>
      </c>
      <c r="C42" s="32">
        <f>+IF(ISERROR(('01-2019'!C42+'02-2019'!C42+'03-2019'!C42+'04-2019'!C42+'05-2019'!C42+'06-2019'!C42+'07-2019'!C42+'08-2019'!C42+'09-2019'!C42+'10-2019'!C42+'11-2019'!C42+'12-2019'!C42)/COUNTA('01-2019'!C42,'02-2019'!C42,'03-2019'!C42,'04-2019'!C42,'05-2019'!C42,'06-2019'!C42,'07-2019'!C42,'08-2019'!C42,'09-2019'!C42,'10-2019'!C42,'11-2019'!C42,'12-2019'!C42)),"",('01-2019'!C42+'02-2019'!C42+'03-2019'!C42+'04-2019'!C42+'05-2019'!C42+'06-2019'!C42+'07-2019'!C42+'08-2019'!C42+'09-2019'!C42+'10-2019'!C42+'11-2019'!C42+'12-2019'!C42)/COUNTA('01-2019'!C42,'02-2019'!C42,'03-2019'!C42,'04-2019'!C42,'05-2019'!C42,'06-2019'!C42,'07-2019'!C42,'08-2019'!C42,'09-2019'!C42,'10-2019'!C42,'11-2019'!C42,'12-2019'!C42))</f>
        <v>0.6218381311295036</v>
      </c>
      <c r="D42" s="29">
        <f>+'01-2019'!D42+'02-2019'!D42+'03-2019'!D42+'04-2019'!D42+'05-2019'!D42+'06-2019'!D42+'07-2019'!D42+'08-2019'!D42+'09-2019'!D42+'10-2019'!D42+'11-2019'!D42+'12-2019'!D42</f>
        <v>274915.04</v>
      </c>
      <c r="E42" s="29">
        <f>+'01-2019'!E42+'02-2019'!E42+'03-2019'!E42+'04-2019'!E42+'05-2019'!E42+'06-2019'!E42+'07-2019'!E42+'08-2019'!E42+'09-2019'!E42+'10-2019'!E42+'11-2019'!E42+'12-2019'!E42</f>
        <v>54468.92</v>
      </c>
      <c r="F42" s="29">
        <f>+'01-2019'!F42+'02-2019'!F42+'03-2019'!F42+'04-2019'!F42+'05-2019'!F42+'06-2019'!F42+'07-2019'!F42+'08-2019'!F42+'09-2019'!F42+'10-2019'!F42+'11-2019'!F42+'12-2019'!F42</f>
        <v>220446.12000000002</v>
      </c>
      <c r="G42" s="29">
        <f>+'01-2019'!G42+'02-2019'!G42+'03-2019'!G42+'04-2019'!G42+'05-2019'!G42+'06-2019'!G42+'07-2019'!G42+'08-2019'!G42+'09-2019'!G42+'10-2019'!G42+'11-2019'!G42+'12-2019'!G42</f>
        <v>66565.3625</v>
      </c>
      <c r="H42" s="29">
        <f>+'01-2019'!H42+'02-2019'!H42+'03-2019'!H42+'04-2019'!H42+'05-2019'!H42+'06-2019'!H42+'07-2019'!H42+'08-2019'!H42+'09-2019'!H42+'10-2019'!H42+'11-2019'!H42+'12-2019'!H42</f>
        <v>13313.0725</v>
      </c>
      <c r="I42" s="29">
        <f>+'01-2019'!I42+'02-2019'!I42+'03-2019'!I42+'04-2019'!I42+'05-2019'!I42+'06-2019'!I42+'07-2019'!I42+'08-2019'!I42+'09-2019'!I42+'10-2019'!I42+'11-2019'!I42+'12-2019'!I42</f>
        <v>53252.29</v>
      </c>
      <c r="J42" s="29">
        <f>+'01-2019'!J42+'02-2019'!J42+'03-2019'!J42+'04-2019'!J42+'05-2019'!J42+'06-2019'!J42+'07-2019'!J42+'08-2019'!J42+'09-2019'!J42+'10-2019'!J42+'11-2019'!J42+'12-2019'!J42</f>
        <v>7877918.05</v>
      </c>
      <c r="K42" s="29">
        <f>+'01-2019'!K42+'02-2019'!K42+'03-2019'!K42+'04-2019'!K42+'05-2019'!K42+'06-2019'!K42+'07-2019'!K42+'08-2019'!K42+'09-2019'!K42+'10-2019'!K42+'11-2019'!K42+'12-2019'!K42</f>
        <v>1639258.53</v>
      </c>
      <c r="L42" s="29">
        <f>+'01-2019'!L42+'02-2019'!L42+'03-2019'!L42+'04-2019'!L42+'05-2019'!L42+'06-2019'!L42+'07-2019'!L42+'08-2019'!L42+'09-2019'!L42+'10-2019'!L42+'11-2019'!L42+'12-2019'!L42</f>
        <v>6302334.44</v>
      </c>
      <c r="M42" s="39">
        <f t="shared" si="0"/>
        <v>6576032.850000001</v>
      </c>
    </row>
    <row r="43" spans="1:13" ht="12.75">
      <c r="A43" s="11">
        <f>+'01-2019'!A43</f>
        <v>32</v>
      </c>
      <c r="B43" s="27" t="str">
        <f>+'01-2019'!B43</f>
        <v>BELA VISTA DE GOIAS</v>
      </c>
      <c r="C43" s="32">
        <f>+IF(ISERROR(('01-2019'!C43+'02-2019'!C43+'03-2019'!C43+'04-2019'!C43+'05-2019'!C43+'06-2019'!C43+'07-2019'!C43+'08-2019'!C43+'09-2019'!C43+'10-2019'!C43+'11-2019'!C43+'12-2019'!C43)/COUNTA('01-2019'!C43,'02-2019'!C43,'03-2019'!C43,'04-2019'!C43,'05-2019'!C43,'06-2019'!C43,'07-2019'!C43,'08-2019'!C43,'09-2019'!C43,'10-2019'!C43,'11-2019'!C43,'12-2019'!C43)),"",('01-2019'!C43+'02-2019'!C43+'03-2019'!C43+'04-2019'!C43+'05-2019'!C43+'06-2019'!C43+'07-2019'!C43+'08-2019'!C43+'09-2019'!C43+'10-2019'!C43+'11-2019'!C43+'12-2019'!C43)/COUNTA('01-2019'!C43,'02-2019'!C43,'03-2019'!C43,'04-2019'!C43,'05-2019'!C43,'06-2019'!C43,'07-2019'!C43,'08-2019'!C43,'09-2019'!C43,'10-2019'!C43,'11-2019'!C43,'12-2019'!C43))</f>
        <v>0.7397805041296083</v>
      </c>
      <c r="D43" s="29">
        <f>+'01-2019'!D43+'02-2019'!D43+'03-2019'!D43+'04-2019'!D43+'05-2019'!D43+'06-2019'!D43+'07-2019'!D43+'08-2019'!D43+'09-2019'!D43+'10-2019'!D43+'11-2019'!D43+'12-2019'!D43</f>
        <v>641445.49</v>
      </c>
      <c r="E43" s="29">
        <f>+'01-2019'!E43+'02-2019'!E43+'03-2019'!E43+'04-2019'!E43+'05-2019'!E43+'06-2019'!E43+'07-2019'!E43+'08-2019'!E43+'09-2019'!E43+'10-2019'!E43+'11-2019'!E43+'12-2019'!E43</f>
        <v>129411.74</v>
      </c>
      <c r="F43" s="29">
        <f>+'01-2019'!F43+'02-2019'!F43+'03-2019'!F43+'04-2019'!F43+'05-2019'!F43+'06-2019'!F43+'07-2019'!F43+'08-2019'!F43+'09-2019'!F43+'10-2019'!F43+'11-2019'!F43+'12-2019'!F43</f>
        <v>512033.75</v>
      </c>
      <c r="G43" s="29">
        <f>+'01-2019'!G43+'02-2019'!G43+'03-2019'!G43+'04-2019'!G43+'05-2019'!G43+'06-2019'!G43+'07-2019'!G43+'08-2019'!G43+'09-2019'!G43+'10-2019'!G43+'11-2019'!G43+'12-2019'!G43</f>
        <v>78594.9</v>
      </c>
      <c r="H43" s="29">
        <f>+'01-2019'!H43+'02-2019'!H43+'03-2019'!H43+'04-2019'!H43+'05-2019'!H43+'06-2019'!H43+'07-2019'!H43+'08-2019'!H43+'09-2019'!H43+'10-2019'!H43+'11-2019'!H43+'12-2019'!H43</f>
        <v>15718.979999999998</v>
      </c>
      <c r="I43" s="29">
        <f>+'01-2019'!I43+'02-2019'!I43+'03-2019'!I43+'04-2019'!I43+'05-2019'!I43+'06-2019'!I43+'07-2019'!I43+'08-2019'!I43+'09-2019'!I43+'10-2019'!I43+'11-2019'!I43+'12-2019'!I43</f>
        <v>62875.91999999999</v>
      </c>
      <c r="J43" s="29">
        <f>+'01-2019'!J43+'02-2019'!J43+'03-2019'!J43+'04-2019'!J43+'05-2019'!J43+'06-2019'!J43+'07-2019'!J43+'08-2019'!J43+'09-2019'!J43+'10-2019'!J43+'11-2019'!J43+'12-2019'!J43</f>
        <v>9302128.125</v>
      </c>
      <c r="K43" s="29">
        <f>+'01-2019'!K43+'02-2019'!K43+'03-2019'!K43+'04-2019'!K43+'05-2019'!K43+'06-2019'!K43+'07-2019'!K43+'08-2019'!K43+'09-2019'!K43+'10-2019'!K43+'11-2019'!K43+'12-2019'!K43</f>
        <v>1950047.76</v>
      </c>
      <c r="L43" s="29">
        <f>+'01-2019'!L43+'02-2019'!L43+'03-2019'!L43+'04-2019'!L43+'05-2019'!L43+'06-2019'!L43+'07-2019'!L43+'08-2019'!L43+'09-2019'!L43+'10-2019'!L43+'11-2019'!L43+'12-2019'!L43</f>
        <v>7441702.5</v>
      </c>
      <c r="M43" s="39">
        <f t="shared" si="0"/>
        <v>8016612.17</v>
      </c>
    </row>
    <row r="44" spans="1:13" ht="12.75">
      <c r="A44" s="11">
        <f>+'01-2019'!A44</f>
        <v>33</v>
      </c>
      <c r="B44" s="27" t="str">
        <f>+'01-2019'!B44</f>
        <v>BOM JARDIM DE GOIAS</v>
      </c>
      <c r="C44" s="32">
        <f>+IF(ISERROR(('01-2019'!C44+'02-2019'!C44+'03-2019'!C44+'04-2019'!C44+'05-2019'!C44+'06-2019'!C44+'07-2019'!C44+'08-2019'!C44+'09-2019'!C44+'10-2019'!C44+'11-2019'!C44+'12-2019'!C44)/COUNTA('01-2019'!C44,'02-2019'!C44,'03-2019'!C44,'04-2019'!C44,'05-2019'!C44,'06-2019'!C44,'07-2019'!C44,'08-2019'!C44,'09-2019'!C44,'10-2019'!C44,'11-2019'!C44,'12-2019'!C44)),"",('01-2019'!C44+'02-2019'!C44+'03-2019'!C44+'04-2019'!C44+'05-2019'!C44+'06-2019'!C44+'07-2019'!C44+'08-2019'!C44+'09-2019'!C44+'10-2019'!C44+'11-2019'!C44+'12-2019'!C44)/COUNTA('01-2019'!C44,'02-2019'!C44,'03-2019'!C44,'04-2019'!C44,'05-2019'!C44,'06-2019'!C44,'07-2019'!C44,'08-2019'!C44,'09-2019'!C44,'10-2019'!C44,'11-2019'!C44,'12-2019'!C44))</f>
        <v>0.114515376118028</v>
      </c>
      <c r="D44" s="29">
        <f>+'01-2019'!D44+'02-2019'!D44+'03-2019'!D44+'04-2019'!D44+'05-2019'!D44+'06-2019'!D44+'07-2019'!D44+'08-2019'!D44+'09-2019'!D44+'10-2019'!D44+'11-2019'!D44+'12-2019'!D44</f>
        <v>154202.87</v>
      </c>
      <c r="E44" s="29">
        <f>+'01-2019'!E44+'02-2019'!E44+'03-2019'!E44+'04-2019'!E44+'05-2019'!E44+'06-2019'!E44+'07-2019'!E44+'08-2019'!E44+'09-2019'!E44+'10-2019'!E44+'11-2019'!E44+'12-2019'!E44</f>
        <v>31248.82</v>
      </c>
      <c r="F44" s="29">
        <f>+'01-2019'!F44+'02-2019'!F44+'03-2019'!F44+'04-2019'!F44+'05-2019'!F44+'06-2019'!F44+'07-2019'!F44+'08-2019'!F44+'09-2019'!F44+'10-2019'!F44+'11-2019'!F44+'12-2019'!F44</f>
        <v>122954.05</v>
      </c>
      <c r="G44" s="29">
        <f>+'01-2019'!G44+'02-2019'!G44+'03-2019'!G44+'04-2019'!G44+'05-2019'!G44+'06-2019'!G44+'07-2019'!G44+'08-2019'!G44+'09-2019'!G44+'10-2019'!G44+'11-2019'!G44+'12-2019'!G44</f>
        <v>12218.8875</v>
      </c>
      <c r="H44" s="29">
        <f>+'01-2019'!H44+'02-2019'!H44+'03-2019'!H44+'04-2019'!H44+'05-2019'!H44+'06-2019'!H44+'07-2019'!H44+'08-2019'!H44+'09-2019'!H44+'10-2019'!H44+'11-2019'!H44+'12-2019'!H44</f>
        <v>2443.7775</v>
      </c>
      <c r="I44" s="29">
        <f>+'01-2019'!I44+'02-2019'!I44+'03-2019'!I44+'04-2019'!I44+'05-2019'!I44+'06-2019'!I44+'07-2019'!I44+'08-2019'!I44+'09-2019'!I44+'10-2019'!I44+'11-2019'!I44+'12-2019'!I44</f>
        <v>9775.11</v>
      </c>
      <c r="J44" s="29">
        <f>+'01-2019'!J44+'02-2019'!J44+'03-2019'!J44+'04-2019'!J44+'05-2019'!J44+'06-2019'!J44+'07-2019'!J44+'08-2019'!J44+'09-2019'!J44+'10-2019'!J44+'11-2019'!J44+'12-2019'!J44</f>
        <v>1446474.7625</v>
      </c>
      <c r="K44" s="29">
        <f>+'01-2019'!K44+'02-2019'!K44+'03-2019'!K44+'04-2019'!K44+'05-2019'!K44+'06-2019'!K44+'07-2019'!K44+'08-2019'!K44+'09-2019'!K44+'10-2019'!K44+'11-2019'!K44+'12-2019'!K44</f>
        <v>301905.27</v>
      </c>
      <c r="L44" s="29">
        <f>+'01-2019'!L44+'02-2019'!L44+'03-2019'!L44+'04-2019'!L44+'05-2019'!L44+'06-2019'!L44+'07-2019'!L44+'08-2019'!L44+'09-2019'!L44+'10-2019'!L44+'11-2019'!L44+'12-2019'!L44</f>
        <v>1157179.81</v>
      </c>
      <c r="M44" s="39">
        <f t="shared" si="0"/>
        <v>1289908.97</v>
      </c>
    </row>
    <row r="45" spans="1:13" ht="12.75">
      <c r="A45" s="11">
        <f>+'01-2019'!A45</f>
        <v>34</v>
      </c>
      <c r="B45" s="27" t="str">
        <f>+'01-2019'!B45</f>
        <v>BOM JESUS DE GOIAS</v>
      </c>
      <c r="C45" s="32">
        <f>+IF(ISERROR(('01-2019'!C45+'02-2019'!C45+'03-2019'!C45+'04-2019'!C45+'05-2019'!C45+'06-2019'!C45+'07-2019'!C45+'08-2019'!C45+'09-2019'!C45+'10-2019'!C45+'11-2019'!C45+'12-2019'!C45)/COUNTA('01-2019'!C45,'02-2019'!C45,'03-2019'!C45,'04-2019'!C45,'05-2019'!C45,'06-2019'!C45,'07-2019'!C45,'08-2019'!C45,'09-2019'!C45,'10-2019'!C45,'11-2019'!C45,'12-2019'!C45)),"",('01-2019'!C45+'02-2019'!C45+'03-2019'!C45+'04-2019'!C45+'05-2019'!C45+'06-2019'!C45+'07-2019'!C45+'08-2019'!C45+'09-2019'!C45+'10-2019'!C45+'11-2019'!C45+'12-2019'!C45)/COUNTA('01-2019'!C45,'02-2019'!C45,'03-2019'!C45,'04-2019'!C45,'05-2019'!C45,'06-2019'!C45,'07-2019'!C45,'08-2019'!C45,'09-2019'!C45,'10-2019'!C45,'11-2019'!C45,'12-2019'!C45))</f>
        <v>0.39314658134137376</v>
      </c>
      <c r="D45" s="29">
        <f>+'01-2019'!D45+'02-2019'!D45+'03-2019'!D45+'04-2019'!D45+'05-2019'!D45+'06-2019'!D45+'07-2019'!D45+'08-2019'!D45+'09-2019'!D45+'10-2019'!D45+'11-2019'!D45+'12-2019'!D45</f>
        <v>683999.77</v>
      </c>
      <c r="E45" s="29">
        <f>+'01-2019'!E45+'02-2019'!E45+'03-2019'!E45+'04-2019'!E45+'05-2019'!E45+'06-2019'!E45+'07-2019'!E45+'08-2019'!E45+'09-2019'!E45+'10-2019'!E45+'11-2019'!E45+'12-2019'!E45</f>
        <v>138079.24</v>
      </c>
      <c r="F45" s="29">
        <f>+'01-2019'!F45+'02-2019'!F45+'03-2019'!F45+'04-2019'!F45+'05-2019'!F45+'06-2019'!F45+'07-2019'!F45+'08-2019'!F45+'09-2019'!F45+'10-2019'!F45+'11-2019'!F45+'12-2019'!F45</f>
        <v>545920.53</v>
      </c>
      <c r="G45" s="29">
        <f>+'01-2019'!G45+'02-2019'!G45+'03-2019'!G45+'04-2019'!G45+'05-2019'!G45+'06-2019'!G45+'07-2019'!G45+'08-2019'!G45+'09-2019'!G45+'10-2019'!G45+'11-2019'!G45+'12-2019'!G45</f>
        <v>41855.225</v>
      </c>
      <c r="H45" s="29">
        <f>+'01-2019'!H45+'02-2019'!H45+'03-2019'!H45+'04-2019'!H45+'05-2019'!H45+'06-2019'!H45+'07-2019'!H45+'08-2019'!H45+'09-2019'!H45+'10-2019'!H45+'11-2019'!H45+'12-2019'!H45</f>
        <v>8371.045</v>
      </c>
      <c r="I45" s="29">
        <f>+'01-2019'!I45+'02-2019'!I45+'03-2019'!I45+'04-2019'!I45+'05-2019'!I45+'06-2019'!I45+'07-2019'!I45+'08-2019'!I45+'09-2019'!I45+'10-2019'!I45+'11-2019'!I45+'12-2019'!I45</f>
        <v>33484.18</v>
      </c>
      <c r="J45" s="29">
        <f>+'01-2019'!J45+'02-2019'!J45+'03-2019'!J45+'04-2019'!J45+'05-2019'!J45+'06-2019'!J45+'07-2019'!J45+'08-2019'!J45+'09-2019'!J45+'10-2019'!J45+'11-2019'!J45+'12-2019'!J45</f>
        <v>4953219</v>
      </c>
      <c r="K45" s="29">
        <f>+'01-2019'!K45+'02-2019'!K45+'03-2019'!K45+'04-2019'!K45+'05-2019'!K45+'06-2019'!K45+'07-2019'!K45+'08-2019'!K45+'09-2019'!K45+'10-2019'!K45+'11-2019'!K45+'12-2019'!K45</f>
        <v>1036307.97</v>
      </c>
      <c r="L45" s="29">
        <f>+'01-2019'!L45+'02-2019'!L45+'03-2019'!L45+'04-2019'!L45+'05-2019'!L45+'06-2019'!L45+'07-2019'!L45+'08-2019'!L45+'09-2019'!L45+'10-2019'!L45+'11-2019'!L45+'12-2019'!L45</f>
        <v>3962575.2</v>
      </c>
      <c r="M45" s="39">
        <f t="shared" si="0"/>
        <v>4541979.91</v>
      </c>
    </row>
    <row r="46" spans="1:13" ht="12.75">
      <c r="A46" s="11">
        <f>+'01-2019'!A46</f>
        <v>35</v>
      </c>
      <c r="B46" s="27" t="str">
        <f>+'01-2019'!B46</f>
        <v>BONFINOPOLIS</v>
      </c>
      <c r="C46" s="32">
        <f>+IF(ISERROR(('01-2019'!C46+'02-2019'!C46+'03-2019'!C46+'04-2019'!C46+'05-2019'!C46+'06-2019'!C46+'07-2019'!C46+'08-2019'!C46+'09-2019'!C46+'10-2019'!C46+'11-2019'!C46+'12-2019'!C46)/COUNTA('01-2019'!C46,'02-2019'!C46,'03-2019'!C46,'04-2019'!C46,'05-2019'!C46,'06-2019'!C46,'07-2019'!C46,'08-2019'!C46,'09-2019'!C46,'10-2019'!C46,'11-2019'!C46,'12-2019'!C46)),"",('01-2019'!C46+'02-2019'!C46+'03-2019'!C46+'04-2019'!C46+'05-2019'!C46+'06-2019'!C46+'07-2019'!C46+'08-2019'!C46+'09-2019'!C46+'10-2019'!C46+'11-2019'!C46+'12-2019'!C46)/COUNTA('01-2019'!C46,'02-2019'!C46,'03-2019'!C46,'04-2019'!C46,'05-2019'!C46,'06-2019'!C46,'07-2019'!C46,'08-2019'!C46,'09-2019'!C46,'10-2019'!C46,'11-2019'!C46,'12-2019'!C46))</f>
        <v>0.0976017623479208</v>
      </c>
      <c r="D46" s="29">
        <f>+'01-2019'!D46+'02-2019'!D46+'03-2019'!D46+'04-2019'!D46+'05-2019'!D46+'06-2019'!D46+'07-2019'!D46+'08-2019'!D46+'09-2019'!D46+'10-2019'!D46+'11-2019'!D46+'12-2019'!D46</f>
        <v>110547.56000000001</v>
      </c>
      <c r="E46" s="29">
        <f>+'01-2019'!E46+'02-2019'!E46+'03-2019'!E46+'04-2019'!E46+'05-2019'!E46+'06-2019'!E46+'07-2019'!E46+'08-2019'!E46+'09-2019'!E46+'10-2019'!E46+'11-2019'!E46+'12-2019'!E46</f>
        <v>22869.68</v>
      </c>
      <c r="F46" s="29">
        <f>+'01-2019'!F46+'02-2019'!F46+'03-2019'!F46+'04-2019'!F46+'05-2019'!F46+'06-2019'!F46+'07-2019'!F46+'08-2019'!F46+'09-2019'!F46+'10-2019'!F46+'11-2019'!F46+'12-2019'!F46</f>
        <v>87677.88</v>
      </c>
      <c r="G46" s="29">
        <f>+'01-2019'!G46+'02-2019'!G46+'03-2019'!G46+'04-2019'!G46+'05-2019'!G46+'06-2019'!G46+'07-2019'!G46+'08-2019'!G46+'09-2019'!G46+'10-2019'!G46+'11-2019'!G46+'12-2019'!G46</f>
        <v>10415.9125</v>
      </c>
      <c r="H46" s="29">
        <f>+'01-2019'!H46+'02-2019'!H46+'03-2019'!H46+'04-2019'!H46+'05-2019'!H46+'06-2019'!H46+'07-2019'!H46+'08-2019'!H46+'09-2019'!H46+'10-2019'!H46+'11-2019'!H46+'12-2019'!H46</f>
        <v>2083.1825</v>
      </c>
      <c r="I46" s="29">
        <f>+'01-2019'!I46+'02-2019'!I46+'03-2019'!I46+'04-2019'!I46+'05-2019'!I46+'06-2019'!I46+'07-2019'!I46+'08-2019'!I46+'09-2019'!I46+'10-2019'!I46+'11-2019'!I46+'12-2019'!I46</f>
        <v>8332.73</v>
      </c>
      <c r="J46" s="29">
        <f>+'01-2019'!J46+'02-2019'!J46+'03-2019'!J46+'04-2019'!J46+'05-2019'!J46+'06-2019'!J46+'07-2019'!J46+'08-2019'!J46+'09-2019'!J46+'10-2019'!J46+'11-2019'!J46+'12-2019'!J46</f>
        <v>1231672.5375</v>
      </c>
      <c r="K46" s="29">
        <f>+'01-2019'!K46+'02-2019'!K46+'03-2019'!K46+'04-2019'!K46+'05-2019'!K46+'06-2019'!K46+'07-2019'!K46+'08-2019'!K46+'09-2019'!K46+'10-2019'!K46+'11-2019'!K46+'12-2019'!K46</f>
        <v>257200.66</v>
      </c>
      <c r="L46" s="29">
        <f>+'01-2019'!L46+'02-2019'!L46+'03-2019'!L46+'04-2019'!L46+'05-2019'!L46+'06-2019'!L46+'07-2019'!L46+'08-2019'!L46+'09-2019'!L46+'10-2019'!L46+'11-2019'!L46+'12-2019'!L46</f>
        <v>985338.03</v>
      </c>
      <c r="M46" s="39">
        <f t="shared" si="0"/>
        <v>1081348.6400000001</v>
      </c>
    </row>
    <row r="47" spans="1:13" ht="12.75">
      <c r="A47" s="11">
        <f>+'01-2019'!A47</f>
        <v>36</v>
      </c>
      <c r="B47" s="27" t="str">
        <f>+'01-2019'!B47</f>
        <v>BONOPOLIS</v>
      </c>
      <c r="C47" s="32">
        <f>+IF(ISERROR(('01-2019'!C47+'02-2019'!C47+'03-2019'!C47+'04-2019'!C47+'05-2019'!C47+'06-2019'!C47+'07-2019'!C47+'08-2019'!C47+'09-2019'!C47+'10-2019'!C47+'11-2019'!C47+'12-2019'!C47)/COUNTA('01-2019'!C47,'02-2019'!C47,'03-2019'!C47,'04-2019'!C47,'05-2019'!C47,'06-2019'!C47,'07-2019'!C47,'08-2019'!C47,'09-2019'!C47,'10-2019'!C47,'11-2019'!C47,'12-2019'!C47)),"",('01-2019'!C47+'02-2019'!C47+'03-2019'!C47+'04-2019'!C47+'05-2019'!C47+'06-2019'!C47+'07-2019'!C47+'08-2019'!C47+'09-2019'!C47+'10-2019'!C47+'11-2019'!C47+'12-2019'!C47)/COUNTA('01-2019'!C47,'02-2019'!C47,'03-2019'!C47,'04-2019'!C47,'05-2019'!C47,'06-2019'!C47,'07-2019'!C47,'08-2019'!C47,'09-2019'!C47,'10-2019'!C47,'11-2019'!C47,'12-2019'!C47))</f>
        <v>0.08505777220513393</v>
      </c>
      <c r="D47" s="29">
        <f>+'01-2019'!D47+'02-2019'!D47+'03-2019'!D47+'04-2019'!D47+'05-2019'!D47+'06-2019'!D47+'07-2019'!D47+'08-2019'!D47+'09-2019'!D47+'10-2019'!D47+'11-2019'!D47+'12-2019'!D47</f>
        <v>41156.29</v>
      </c>
      <c r="E47" s="29">
        <f>+'01-2019'!E47+'02-2019'!E47+'03-2019'!E47+'04-2019'!E47+'05-2019'!E47+'06-2019'!E47+'07-2019'!E47+'08-2019'!E47+'09-2019'!E47+'10-2019'!E47+'11-2019'!E47+'12-2019'!E47</f>
        <v>8359.7</v>
      </c>
      <c r="F47" s="29">
        <f>+'01-2019'!F47+'02-2019'!F47+'03-2019'!F47+'04-2019'!F47+'05-2019'!F47+'06-2019'!F47+'07-2019'!F47+'08-2019'!F47+'09-2019'!F47+'10-2019'!F47+'11-2019'!F47+'12-2019'!F47</f>
        <v>32796.59</v>
      </c>
      <c r="G47" s="29">
        <f>+'01-2019'!G47+'02-2019'!G47+'03-2019'!G47+'04-2019'!G47+'05-2019'!G47+'06-2019'!G47+'07-2019'!G47+'08-2019'!G47+'09-2019'!G47+'10-2019'!G47+'11-2019'!G47+'12-2019'!G47</f>
        <v>9103.3625</v>
      </c>
      <c r="H47" s="29">
        <f>+'01-2019'!H47+'02-2019'!H47+'03-2019'!H47+'04-2019'!H47+'05-2019'!H47+'06-2019'!H47+'07-2019'!H47+'08-2019'!H47+'09-2019'!H47+'10-2019'!H47+'11-2019'!H47+'12-2019'!H47</f>
        <v>1820.6725000000001</v>
      </c>
      <c r="I47" s="29">
        <f>+'01-2019'!I47+'02-2019'!I47+'03-2019'!I47+'04-2019'!I47+'05-2019'!I47+'06-2019'!I47+'07-2019'!I47+'08-2019'!I47+'09-2019'!I47+'10-2019'!I47+'11-2019'!I47+'12-2019'!I47</f>
        <v>7282.6900000000005</v>
      </c>
      <c r="J47" s="29">
        <f>+'01-2019'!J47+'02-2019'!J47+'03-2019'!J47+'04-2019'!J47+'05-2019'!J47+'06-2019'!J47+'07-2019'!J47+'08-2019'!J47+'09-2019'!J47+'10-2019'!J47+'11-2019'!J47+'12-2019'!J47</f>
        <v>1077689.175</v>
      </c>
      <c r="K47" s="29">
        <f>+'01-2019'!K47+'02-2019'!K47+'03-2019'!K47+'04-2019'!K47+'05-2019'!K47+'06-2019'!K47+'07-2019'!K47+'08-2019'!K47+'09-2019'!K47+'10-2019'!K47+'11-2019'!K47+'12-2019'!K47</f>
        <v>224256.19</v>
      </c>
      <c r="L47" s="29">
        <f>+'01-2019'!L47+'02-2019'!L47+'03-2019'!L47+'04-2019'!L47+'05-2019'!L47+'06-2019'!L47+'07-2019'!L47+'08-2019'!L47+'09-2019'!L47+'10-2019'!L47+'11-2019'!L47+'12-2019'!L47</f>
        <v>862151.3400000001</v>
      </c>
      <c r="M47" s="39">
        <f t="shared" si="0"/>
        <v>902230.6200000001</v>
      </c>
    </row>
    <row r="48" spans="1:13" ht="12.75">
      <c r="A48" s="11">
        <f>+'01-2019'!A48</f>
        <v>37</v>
      </c>
      <c r="B48" s="27" t="str">
        <f>+'01-2019'!B48</f>
        <v>BRAZABRANTES</v>
      </c>
      <c r="C48" s="32">
        <f>+IF(ISERROR(('01-2019'!C48+'02-2019'!C48+'03-2019'!C48+'04-2019'!C48+'05-2019'!C48+'06-2019'!C48+'07-2019'!C48+'08-2019'!C48+'09-2019'!C48+'10-2019'!C48+'11-2019'!C48+'12-2019'!C48)/COUNTA('01-2019'!C48,'02-2019'!C48,'03-2019'!C48,'04-2019'!C48,'05-2019'!C48,'06-2019'!C48,'07-2019'!C48,'08-2019'!C48,'09-2019'!C48,'10-2019'!C48,'11-2019'!C48,'12-2019'!C48)),"",('01-2019'!C48+'02-2019'!C48+'03-2019'!C48+'04-2019'!C48+'05-2019'!C48+'06-2019'!C48+'07-2019'!C48+'08-2019'!C48+'09-2019'!C48+'10-2019'!C48+'11-2019'!C48+'12-2019'!C48)/COUNTA('01-2019'!C48,'02-2019'!C48,'03-2019'!C48,'04-2019'!C48,'05-2019'!C48,'06-2019'!C48,'07-2019'!C48,'08-2019'!C48,'09-2019'!C48,'10-2019'!C48,'11-2019'!C48,'12-2019'!C48))</f>
        <v>0.07097101250590593</v>
      </c>
      <c r="D48" s="29">
        <f>+'01-2019'!D48+'02-2019'!D48+'03-2019'!D48+'04-2019'!D48+'05-2019'!D48+'06-2019'!D48+'07-2019'!D48+'08-2019'!D48+'09-2019'!D48+'10-2019'!D48+'11-2019'!D48+'12-2019'!D48</f>
        <v>47631.7</v>
      </c>
      <c r="E48" s="29">
        <f>+'01-2019'!E48+'02-2019'!E48+'03-2019'!E48+'04-2019'!E48+'05-2019'!E48+'06-2019'!E48+'07-2019'!E48+'08-2019'!E48+'09-2019'!E48+'10-2019'!E48+'11-2019'!E48+'12-2019'!E48</f>
        <v>9986.69</v>
      </c>
      <c r="F48" s="29">
        <f>+'01-2019'!F48+'02-2019'!F48+'03-2019'!F48+'04-2019'!F48+'05-2019'!F48+'06-2019'!F48+'07-2019'!F48+'08-2019'!F48+'09-2019'!F48+'10-2019'!F48+'11-2019'!F48+'12-2019'!F48</f>
        <v>37645.01</v>
      </c>
      <c r="G48" s="29">
        <f>+'01-2019'!G48+'02-2019'!G48+'03-2019'!G48+'04-2019'!G48+'05-2019'!G48+'06-2019'!G48+'07-2019'!G48+'08-2019'!G48+'09-2019'!G48+'10-2019'!G48+'11-2019'!G48+'12-2019'!G48</f>
        <v>7567.137499999999</v>
      </c>
      <c r="H48" s="29">
        <f>+'01-2019'!H48+'02-2019'!H48+'03-2019'!H48+'04-2019'!H48+'05-2019'!H48+'06-2019'!H48+'07-2019'!H48+'08-2019'!H48+'09-2019'!H48+'10-2019'!H48+'11-2019'!H48+'12-2019'!H48</f>
        <v>1513.4275</v>
      </c>
      <c r="I48" s="29">
        <f>+'01-2019'!I48+'02-2019'!I48+'03-2019'!I48+'04-2019'!I48+'05-2019'!I48+'06-2019'!I48+'07-2019'!I48+'08-2019'!I48+'09-2019'!I48+'10-2019'!I48+'11-2019'!I48+'12-2019'!I48</f>
        <v>6053.71</v>
      </c>
      <c r="J48" s="29">
        <f>+'01-2019'!J48+'02-2019'!J48+'03-2019'!J48+'04-2019'!J48+'05-2019'!J48+'06-2019'!J48+'07-2019'!J48+'08-2019'!J48+'09-2019'!J48+'10-2019'!J48+'11-2019'!J48+'12-2019'!J48</f>
        <v>895859.0625</v>
      </c>
      <c r="K48" s="29">
        <f>+'01-2019'!K48+'02-2019'!K48+'03-2019'!K48+'04-2019'!K48+'05-2019'!K48+'06-2019'!K48+'07-2019'!K48+'08-2019'!K48+'09-2019'!K48+'10-2019'!K48+'11-2019'!K48+'12-2019'!K48</f>
        <v>187111.40000000002</v>
      </c>
      <c r="L48" s="29">
        <f>+'01-2019'!L48+'02-2019'!L48+'03-2019'!L48+'04-2019'!L48+'05-2019'!L48+'06-2019'!L48+'07-2019'!L48+'08-2019'!L48+'09-2019'!L48+'10-2019'!L48+'11-2019'!L48+'12-2019'!L48</f>
        <v>716687.25</v>
      </c>
      <c r="M48" s="39">
        <f t="shared" si="0"/>
        <v>760385.97</v>
      </c>
    </row>
    <row r="49" spans="1:13" ht="12.75">
      <c r="A49" s="11">
        <f>+'01-2019'!A49</f>
        <v>38</v>
      </c>
      <c r="B49" s="27" t="str">
        <f>+'01-2019'!B49</f>
        <v>BRITANIA</v>
      </c>
      <c r="C49" s="32">
        <f>+IF(ISERROR(('01-2019'!C49+'02-2019'!C49+'03-2019'!C49+'04-2019'!C49+'05-2019'!C49+'06-2019'!C49+'07-2019'!C49+'08-2019'!C49+'09-2019'!C49+'10-2019'!C49+'11-2019'!C49+'12-2019'!C49)/COUNTA('01-2019'!C49,'02-2019'!C49,'03-2019'!C49,'04-2019'!C49,'05-2019'!C49,'06-2019'!C49,'07-2019'!C49,'08-2019'!C49,'09-2019'!C49,'10-2019'!C49,'11-2019'!C49,'12-2019'!C49)),"",('01-2019'!C49+'02-2019'!C49+'03-2019'!C49+'04-2019'!C49+'05-2019'!C49+'06-2019'!C49+'07-2019'!C49+'08-2019'!C49+'09-2019'!C49+'10-2019'!C49+'11-2019'!C49+'12-2019'!C49)/COUNTA('01-2019'!C49,'02-2019'!C49,'03-2019'!C49,'04-2019'!C49,'05-2019'!C49,'06-2019'!C49,'07-2019'!C49,'08-2019'!C49,'09-2019'!C49,'10-2019'!C49,'11-2019'!C49,'12-2019'!C49))</f>
        <v>0.16168241567188826</v>
      </c>
      <c r="D49" s="29">
        <f>+'01-2019'!D49+'02-2019'!D49+'03-2019'!D49+'04-2019'!D49+'05-2019'!D49+'06-2019'!D49+'07-2019'!D49+'08-2019'!D49+'09-2019'!D49+'10-2019'!D49+'11-2019'!D49+'12-2019'!D49</f>
        <v>93599.14</v>
      </c>
      <c r="E49" s="29">
        <f>+'01-2019'!E49+'02-2019'!E49+'03-2019'!E49+'04-2019'!E49+'05-2019'!E49+'06-2019'!E49+'07-2019'!E49+'08-2019'!E49+'09-2019'!E49+'10-2019'!E49+'11-2019'!E49+'12-2019'!E49</f>
        <v>18898.17</v>
      </c>
      <c r="F49" s="29">
        <f>+'01-2019'!F49+'02-2019'!F49+'03-2019'!F49+'04-2019'!F49+'05-2019'!F49+'06-2019'!F49+'07-2019'!F49+'08-2019'!F49+'09-2019'!F49+'10-2019'!F49+'11-2019'!F49+'12-2019'!F49</f>
        <v>74700.97</v>
      </c>
      <c r="G49" s="29">
        <f>+'01-2019'!G49+'02-2019'!G49+'03-2019'!G49+'04-2019'!G49+'05-2019'!G49+'06-2019'!G49+'07-2019'!G49+'08-2019'!G49+'09-2019'!G49+'10-2019'!G49+'11-2019'!G49+'12-2019'!G49</f>
        <v>17157.225000000002</v>
      </c>
      <c r="H49" s="29">
        <f>+'01-2019'!H49+'02-2019'!H49+'03-2019'!H49+'04-2019'!H49+'05-2019'!H49+'06-2019'!H49+'07-2019'!H49+'08-2019'!H49+'09-2019'!H49+'10-2019'!H49+'11-2019'!H49+'12-2019'!H49</f>
        <v>3431.445</v>
      </c>
      <c r="I49" s="29">
        <f>+'01-2019'!I49+'02-2019'!I49+'03-2019'!I49+'04-2019'!I49+'05-2019'!I49+'06-2019'!I49+'07-2019'!I49+'08-2019'!I49+'09-2019'!I49+'10-2019'!I49+'11-2019'!I49+'12-2019'!I49</f>
        <v>13725.78</v>
      </c>
      <c r="J49" s="29">
        <f>+'01-2019'!J49+'02-2019'!J49+'03-2019'!J49+'04-2019'!J49+'05-2019'!J49+'06-2019'!J49+'07-2019'!J49+'08-2019'!J49+'09-2019'!J49+'10-2019'!J49+'11-2019'!J49+'12-2019'!J49</f>
        <v>2029633.25</v>
      </c>
      <c r="K49" s="29">
        <f>+'01-2019'!K49+'02-2019'!K49+'03-2019'!K49+'04-2019'!K49+'05-2019'!K49+'06-2019'!K49+'07-2019'!K49+'08-2019'!K49+'09-2019'!K49+'10-2019'!K49+'11-2019'!K49+'12-2019'!K49</f>
        <v>426102.44999999995</v>
      </c>
      <c r="L49" s="29">
        <f>+'01-2019'!L49+'02-2019'!L49+'03-2019'!L49+'04-2019'!L49+'05-2019'!L49+'06-2019'!L49+'07-2019'!L49+'08-2019'!L49+'09-2019'!L49+'10-2019'!L49+'11-2019'!L49+'12-2019'!L49</f>
        <v>1623706.6</v>
      </c>
      <c r="M49" s="39">
        <f t="shared" si="0"/>
        <v>1712133.35</v>
      </c>
    </row>
    <row r="50" spans="1:13" ht="12.75">
      <c r="A50" s="11">
        <f>+'01-2019'!A50</f>
        <v>39</v>
      </c>
      <c r="B50" s="27" t="str">
        <f>+'01-2019'!B50</f>
        <v>BURITI ALEGRE</v>
      </c>
      <c r="C50" s="32">
        <f>+IF(ISERROR(('01-2019'!C50+'02-2019'!C50+'03-2019'!C50+'04-2019'!C50+'05-2019'!C50+'06-2019'!C50+'07-2019'!C50+'08-2019'!C50+'09-2019'!C50+'10-2019'!C50+'11-2019'!C50+'12-2019'!C50)/COUNTA('01-2019'!C50,'02-2019'!C50,'03-2019'!C50,'04-2019'!C50,'05-2019'!C50,'06-2019'!C50,'07-2019'!C50,'08-2019'!C50,'09-2019'!C50,'10-2019'!C50,'11-2019'!C50,'12-2019'!C50)),"",('01-2019'!C50+'02-2019'!C50+'03-2019'!C50+'04-2019'!C50+'05-2019'!C50+'06-2019'!C50+'07-2019'!C50+'08-2019'!C50+'09-2019'!C50+'10-2019'!C50+'11-2019'!C50+'12-2019'!C50)/COUNTA('01-2019'!C50,'02-2019'!C50,'03-2019'!C50,'04-2019'!C50,'05-2019'!C50,'06-2019'!C50,'07-2019'!C50,'08-2019'!C50,'09-2019'!C50,'10-2019'!C50,'11-2019'!C50,'12-2019'!C50))</f>
        <v>0.23937068924646276</v>
      </c>
      <c r="D50" s="29">
        <f>+'01-2019'!D50+'02-2019'!D50+'03-2019'!D50+'04-2019'!D50+'05-2019'!D50+'06-2019'!D50+'07-2019'!D50+'08-2019'!D50+'09-2019'!D50+'10-2019'!D50+'11-2019'!D50+'12-2019'!D50</f>
        <v>264358.27</v>
      </c>
      <c r="E50" s="29">
        <f>+'01-2019'!E50+'02-2019'!E50+'03-2019'!E50+'04-2019'!E50+'05-2019'!E50+'06-2019'!E50+'07-2019'!E50+'08-2019'!E50+'09-2019'!E50+'10-2019'!E50+'11-2019'!E50+'12-2019'!E50</f>
        <v>53353.31</v>
      </c>
      <c r="F50" s="29">
        <f>+'01-2019'!F50+'02-2019'!F50+'03-2019'!F50+'04-2019'!F50+'05-2019'!F50+'06-2019'!F50+'07-2019'!F50+'08-2019'!F50+'09-2019'!F50+'10-2019'!F50+'11-2019'!F50+'12-2019'!F50</f>
        <v>211004.96</v>
      </c>
      <c r="G50" s="29">
        <f>+'01-2019'!G50+'02-2019'!G50+'03-2019'!G50+'04-2019'!G50+'05-2019'!G50+'06-2019'!G50+'07-2019'!G50+'08-2019'!G50+'09-2019'!G50+'10-2019'!G50+'11-2019'!G50+'12-2019'!G50</f>
        <v>25513.962499999998</v>
      </c>
      <c r="H50" s="29">
        <f>+'01-2019'!H50+'02-2019'!H50+'03-2019'!H50+'04-2019'!H50+'05-2019'!H50+'06-2019'!H50+'07-2019'!H50+'08-2019'!H50+'09-2019'!H50+'10-2019'!H50+'11-2019'!H50+'12-2019'!H50</f>
        <v>5102.7925</v>
      </c>
      <c r="I50" s="29">
        <f>+'01-2019'!I50+'02-2019'!I50+'03-2019'!I50+'04-2019'!I50+'05-2019'!I50+'06-2019'!I50+'07-2019'!I50+'08-2019'!I50+'09-2019'!I50+'10-2019'!I50+'11-2019'!I50+'12-2019'!I50</f>
        <v>20411.17</v>
      </c>
      <c r="J50" s="29">
        <f>+'01-2019'!J50+'02-2019'!J50+'03-2019'!J50+'04-2019'!J50+'05-2019'!J50+'06-2019'!J50+'07-2019'!J50+'08-2019'!J50+'09-2019'!J50+'10-2019'!J50+'11-2019'!J50+'12-2019'!J50</f>
        <v>3018806.275</v>
      </c>
      <c r="K50" s="29">
        <f>+'01-2019'!K50+'02-2019'!K50+'03-2019'!K50+'04-2019'!K50+'05-2019'!K50+'06-2019'!K50+'07-2019'!K50+'08-2019'!K50+'09-2019'!K50+'10-2019'!K50+'11-2019'!K50+'12-2019'!K50</f>
        <v>630925.88</v>
      </c>
      <c r="L50" s="29">
        <f>+'01-2019'!L50+'02-2019'!L50+'03-2019'!L50+'04-2019'!L50+'05-2019'!L50+'06-2019'!L50+'07-2019'!L50+'08-2019'!L50+'09-2019'!L50+'10-2019'!L50+'11-2019'!L50+'12-2019'!L50</f>
        <v>2415045.0199999996</v>
      </c>
      <c r="M50" s="39">
        <f t="shared" si="0"/>
        <v>2646461.1499999994</v>
      </c>
    </row>
    <row r="51" spans="1:13" ht="12.75">
      <c r="A51" s="11">
        <f>+'01-2019'!A51</f>
        <v>40</v>
      </c>
      <c r="B51" s="27" t="str">
        <f>+'01-2019'!B51</f>
        <v>BURITI DE GOIAS</v>
      </c>
      <c r="C51" s="32">
        <f>+IF(ISERROR(('01-2019'!C51+'02-2019'!C51+'03-2019'!C51+'04-2019'!C51+'05-2019'!C51+'06-2019'!C51+'07-2019'!C51+'08-2019'!C51+'09-2019'!C51+'10-2019'!C51+'11-2019'!C51+'12-2019'!C51)/COUNTA('01-2019'!C51,'02-2019'!C51,'03-2019'!C51,'04-2019'!C51,'05-2019'!C51,'06-2019'!C51,'07-2019'!C51,'08-2019'!C51,'09-2019'!C51,'10-2019'!C51,'11-2019'!C51,'12-2019'!C51)),"",('01-2019'!C51+'02-2019'!C51+'03-2019'!C51+'04-2019'!C51+'05-2019'!C51+'06-2019'!C51+'07-2019'!C51+'08-2019'!C51+'09-2019'!C51+'10-2019'!C51+'11-2019'!C51+'12-2019'!C51)/COUNTA('01-2019'!C51,'02-2019'!C51,'03-2019'!C51,'04-2019'!C51,'05-2019'!C51,'06-2019'!C51,'07-2019'!C51,'08-2019'!C51,'09-2019'!C51,'10-2019'!C51,'11-2019'!C51,'12-2019'!C51))</f>
        <v>0.0924799028773998</v>
      </c>
      <c r="D51" s="29">
        <f>+'01-2019'!D51+'02-2019'!D51+'03-2019'!D51+'04-2019'!D51+'05-2019'!D51+'06-2019'!D51+'07-2019'!D51+'08-2019'!D51+'09-2019'!D51+'10-2019'!D51+'11-2019'!D51+'12-2019'!D51</f>
        <v>60843.64</v>
      </c>
      <c r="E51" s="29">
        <f>+'01-2019'!E51+'02-2019'!E51+'03-2019'!E51+'04-2019'!E51+'05-2019'!E51+'06-2019'!E51+'07-2019'!E51+'08-2019'!E51+'09-2019'!E51+'10-2019'!E51+'11-2019'!E51+'12-2019'!E51</f>
        <v>12333.630000000001</v>
      </c>
      <c r="F51" s="29">
        <f>+'01-2019'!F51+'02-2019'!F51+'03-2019'!F51+'04-2019'!F51+'05-2019'!F51+'06-2019'!F51+'07-2019'!F51+'08-2019'!F51+'09-2019'!F51+'10-2019'!F51+'11-2019'!F51+'12-2019'!F51</f>
        <v>48510.009999999995</v>
      </c>
      <c r="G51" s="29">
        <f>+'01-2019'!G51+'02-2019'!G51+'03-2019'!G51+'04-2019'!G51+'05-2019'!G51+'06-2019'!G51+'07-2019'!G51+'08-2019'!G51+'09-2019'!G51+'10-2019'!G51+'11-2019'!G51+'12-2019'!G51</f>
        <v>9873.775</v>
      </c>
      <c r="H51" s="29">
        <f>+'01-2019'!H51+'02-2019'!H51+'03-2019'!H51+'04-2019'!H51+'05-2019'!H51+'06-2019'!H51+'07-2019'!H51+'08-2019'!H51+'09-2019'!H51+'10-2019'!H51+'11-2019'!H51+'12-2019'!H51</f>
        <v>1974.755</v>
      </c>
      <c r="I51" s="29">
        <f>+'01-2019'!I51+'02-2019'!I51+'03-2019'!I51+'04-2019'!I51+'05-2019'!I51+'06-2019'!I51+'07-2019'!I51+'08-2019'!I51+'09-2019'!I51+'10-2019'!I51+'11-2019'!I51+'12-2019'!I51</f>
        <v>7899.02</v>
      </c>
      <c r="J51" s="29">
        <f>+'01-2019'!J51+'02-2019'!J51+'03-2019'!J51+'04-2019'!J51+'05-2019'!J51+'06-2019'!J51+'07-2019'!J51+'08-2019'!J51+'09-2019'!J51+'10-2019'!J51+'11-2019'!J51+'12-2019'!J51</f>
        <v>1167501.4125</v>
      </c>
      <c r="K51" s="29">
        <f>+'01-2019'!K51+'02-2019'!K51+'03-2019'!K51+'04-2019'!K51+'05-2019'!K51+'06-2019'!K51+'07-2019'!K51+'08-2019'!K51+'09-2019'!K51+'10-2019'!K51+'11-2019'!K51+'12-2019'!K51</f>
        <v>243699.53999999998</v>
      </c>
      <c r="L51" s="29">
        <f>+'01-2019'!L51+'02-2019'!L51+'03-2019'!L51+'04-2019'!L51+'05-2019'!L51+'06-2019'!L51+'07-2019'!L51+'08-2019'!L51+'09-2019'!L51+'10-2019'!L51+'11-2019'!L51+'12-2019'!L51</f>
        <v>934001.13</v>
      </c>
      <c r="M51" s="39">
        <f t="shared" si="0"/>
        <v>990410.16</v>
      </c>
    </row>
    <row r="52" spans="1:13" ht="12.75">
      <c r="A52" s="11">
        <f>+'01-2019'!A52</f>
        <v>41</v>
      </c>
      <c r="B52" s="27" t="str">
        <f>+'01-2019'!B52</f>
        <v>BURITINOPOLIS</v>
      </c>
      <c r="C52" s="32">
        <f>+IF(ISERROR(('01-2019'!C52+'02-2019'!C52+'03-2019'!C52+'04-2019'!C52+'05-2019'!C52+'06-2019'!C52+'07-2019'!C52+'08-2019'!C52+'09-2019'!C52+'10-2019'!C52+'11-2019'!C52+'12-2019'!C52)/COUNTA('01-2019'!C52,'02-2019'!C52,'03-2019'!C52,'04-2019'!C52,'05-2019'!C52,'06-2019'!C52,'07-2019'!C52,'08-2019'!C52,'09-2019'!C52,'10-2019'!C52,'11-2019'!C52,'12-2019'!C52)),"",('01-2019'!C52+'02-2019'!C52+'03-2019'!C52+'04-2019'!C52+'05-2019'!C52+'06-2019'!C52+'07-2019'!C52+'08-2019'!C52+'09-2019'!C52+'10-2019'!C52+'11-2019'!C52+'12-2019'!C52)/COUNTA('01-2019'!C52,'02-2019'!C52,'03-2019'!C52,'04-2019'!C52,'05-2019'!C52,'06-2019'!C52,'07-2019'!C52,'08-2019'!C52,'09-2019'!C52,'10-2019'!C52,'11-2019'!C52,'12-2019'!C52))</f>
        <v>0.11077245807397099</v>
      </c>
      <c r="D52" s="29">
        <f>+'01-2019'!D52+'02-2019'!D52+'03-2019'!D52+'04-2019'!D52+'05-2019'!D52+'06-2019'!D52+'07-2019'!D52+'08-2019'!D52+'09-2019'!D52+'10-2019'!D52+'11-2019'!D52+'12-2019'!D52</f>
        <v>33063.78999999999</v>
      </c>
      <c r="E52" s="29">
        <f>+'01-2019'!E52+'02-2019'!E52+'03-2019'!E52+'04-2019'!E52+'05-2019'!E52+'06-2019'!E52+'07-2019'!E52+'08-2019'!E52+'09-2019'!E52+'10-2019'!E52+'11-2019'!E52+'12-2019'!E52</f>
        <v>6610.24</v>
      </c>
      <c r="F52" s="29">
        <f>+'01-2019'!F52+'02-2019'!F52+'03-2019'!F52+'04-2019'!F52+'05-2019'!F52+'06-2019'!F52+'07-2019'!F52+'08-2019'!F52+'09-2019'!F52+'10-2019'!F52+'11-2019'!F52+'12-2019'!F52</f>
        <v>26453.55</v>
      </c>
      <c r="G52" s="29">
        <f>+'01-2019'!G52+'02-2019'!G52+'03-2019'!G52+'04-2019'!G52+'05-2019'!G52+'06-2019'!G52+'07-2019'!G52+'08-2019'!G52+'09-2019'!G52+'10-2019'!G52+'11-2019'!G52+'12-2019'!G52</f>
        <v>11817.150000000001</v>
      </c>
      <c r="H52" s="29">
        <f>+'01-2019'!H52+'02-2019'!H52+'03-2019'!H52+'04-2019'!H52+'05-2019'!H52+'06-2019'!H52+'07-2019'!H52+'08-2019'!H52+'09-2019'!H52+'10-2019'!H52+'11-2019'!H52+'12-2019'!H52</f>
        <v>2363.43</v>
      </c>
      <c r="I52" s="29">
        <f>+'01-2019'!I52+'02-2019'!I52+'03-2019'!I52+'04-2019'!I52+'05-2019'!I52+'06-2019'!I52+'07-2019'!I52+'08-2019'!I52+'09-2019'!I52+'10-2019'!I52+'11-2019'!I52+'12-2019'!I52</f>
        <v>9453.72</v>
      </c>
      <c r="J52" s="29">
        <f>+'01-2019'!J52+'02-2019'!J52+'03-2019'!J52+'04-2019'!J52+'05-2019'!J52+'06-2019'!J52+'07-2019'!J52+'08-2019'!J52+'09-2019'!J52+'10-2019'!J52+'11-2019'!J52+'12-2019'!J52</f>
        <v>1397544.875</v>
      </c>
      <c r="K52" s="29">
        <f>+'01-2019'!K52+'02-2019'!K52+'03-2019'!K52+'04-2019'!K52+'05-2019'!K52+'06-2019'!K52+'07-2019'!K52+'08-2019'!K52+'09-2019'!K52+'10-2019'!K52+'11-2019'!K52+'12-2019'!K52</f>
        <v>291921.11</v>
      </c>
      <c r="L52" s="29">
        <f>+'01-2019'!L52+'02-2019'!L52+'03-2019'!L52+'04-2019'!L52+'05-2019'!L52+'06-2019'!L52+'07-2019'!L52+'08-2019'!L52+'09-2019'!L52+'10-2019'!L52+'11-2019'!L52+'12-2019'!L52</f>
        <v>1118035.9</v>
      </c>
      <c r="M52" s="39">
        <f t="shared" si="0"/>
        <v>1153943.17</v>
      </c>
    </row>
    <row r="53" spans="1:13" ht="12.75">
      <c r="A53" s="11">
        <f>+'01-2019'!A53</f>
        <v>42</v>
      </c>
      <c r="B53" s="27" t="str">
        <f>+'01-2019'!B53</f>
        <v>CABECEIRAS</v>
      </c>
      <c r="C53" s="32">
        <f>+IF(ISERROR(('01-2019'!C53+'02-2019'!C53+'03-2019'!C53+'04-2019'!C53+'05-2019'!C53+'06-2019'!C53+'07-2019'!C53+'08-2019'!C53+'09-2019'!C53+'10-2019'!C53+'11-2019'!C53+'12-2019'!C53)/COUNTA('01-2019'!C53,'02-2019'!C53,'03-2019'!C53,'04-2019'!C53,'05-2019'!C53,'06-2019'!C53,'07-2019'!C53,'08-2019'!C53,'09-2019'!C53,'10-2019'!C53,'11-2019'!C53,'12-2019'!C53)),"",('01-2019'!C53+'02-2019'!C53+'03-2019'!C53+'04-2019'!C53+'05-2019'!C53+'06-2019'!C53+'07-2019'!C53+'08-2019'!C53+'09-2019'!C53+'10-2019'!C53+'11-2019'!C53+'12-2019'!C53)/COUNTA('01-2019'!C53,'02-2019'!C53,'03-2019'!C53,'04-2019'!C53,'05-2019'!C53,'06-2019'!C53,'07-2019'!C53,'08-2019'!C53,'09-2019'!C53,'10-2019'!C53,'11-2019'!C53,'12-2019'!C53))</f>
        <v>0.15330763139131426</v>
      </c>
      <c r="D53" s="29">
        <f>+'01-2019'!D53+'02-2019'!D53+'03-2019'!D53+'04-2019'!D53+'05-2019'!D53+'06-2019'!D53+'07-2019'!D53+'08-2019'!D53+'09-2019'!D53+'10-2019'!D53+'11-2019'!D53+'12-2019'!D53</f>
        <v>101943.45000000001</v>
      </c>
      <c r="E53" s="29">
        <f>+'01-2019'!E53+'02-2019'!E53+'03-2019'!E53+'04-2019'!E53+'05-2019'!E53+'06-2019'!E53+'07-2019'!E53+'08-2019'!E53+'09-2019'!E53+'10-2019'!E53+'11-2019'!E53+'12-2019'!E53</f>
        <v>20205.26</v>
      </c>
      <c r="F53" s="29">
        <f>+'01-2019'!F53+'02-2019'!F53+'03-2019'!F53+'04-2019'!F53+'05-2019'!F53+'06-2019'!F53+'07-2019'!F53+'08-2019'!F53+'09-2019'!F53+'10-2019'!F53+'11-2019'!F53+'12-2019'!F53</f>
        <v>81738.19</v>
      </c>
      <c r="G53" s="29">
        <f>+'01-2019'!G53+'02-2019'!G53+'03-2019'!G53+'04-2019'!G53+'05-2019'!G53+'06-2019'!G53+'07-2019'!G53+'08-2019'!G53+'09-2019'!G53+'10-2019'!G53+'11-2019'!G53+'12-2019'!G53</f>
        <v>16467.0125</v>
      </c>
      <c r="H53" s="29">
        <f>+'01-2019'!H53+'02-2019'!H53+'03-2019'!H53+'04-2019'!H53+'05-2019'!H53+'06-2019'!H53+'07-2019'!H53+'08-2019'!H53+'09-2019'!H53+'10-2019'!H53+'11-2019'!H53+'12-2019'!H53</f>
        <v>3293.4025</v>
      </c>
      <c r="I53" s="29">
        <f>+'01-2019'!I53+'02-2019'!I53+'03-2019'!I53+'04-2019'!I53+'05-2019'!I53+'06-2019'!I53+'07-2019'!I53+'08-2019'!I53+'09-2019'!I53+'10-2019'!I53+'11-2019'!I53+'12-2019'!I53</f>
        <v>13173.61</v>
      </c>
      <c r="J53" s="29">
        <f>+'01-2019'!J53+'02-2019'!J53+'03-2019'!J53+'04-2019'!J53+'05-2019'!J53+'06-2019'!J53+'07-2019'!J53+'08-2019'!J53+'09-2019'!J53+'10-2019'!J53+'11-2019'!J53+'12-2019'!J53</f>
        <v>1949198.3375000001</v>
      </c>
      <c r="K53" s="29">
        <f>+'01-2019'!K53+'02-2019'!K53+'03-2019'!K53+'04-2019'!K53+'05-2019'!K53+'06-2019'!K53+'07-2019'!K53+'08-2019'!K53+'09-2019'!K53+'10-2019'!K53+'11-2019'!K53+'12-2019'!K53</f>
        <v>404193.5</v>
      </c>
      <c r="L53" s="29">
        <f>+'01-2019'!L53+'02-2019'!L53+'03-2019'!L53+'04-2019'!L53+'05-2019'!L53+'06-2019'!L53+'07-2019'!L53+'08-2019'!L53+'09-2019'!L53+'10-2019'!L53+'11-2019'!L53+'12-2019'!L53</f>
        <v>1559358.67</v>
      </c>
      <c r="M53" s="39">
        <f t="shared" si="0"/>
        <v>1654270.47</v>
      </c>
    </row>
    <row r="54" spans="1:13" ht="12.75">
      <c r="A54" s="11">
        <f>+'01-2019'!A54</f>
        <v>43</v>
      </c>
      <c r="B54" s="27" t="str">
        <f>+'01-2019'!B54</f>
        <v>CACHOEIRA ALTA</v>
      </c>
      <c r="C54" s="32">
        <f>+IF(ISERROR(('01-2019'!C54+'02-2019'!C54+'03-2019'!C54+'04-2019'!C54+'05-2019'!C54+'06-2019'!C54+'07-2019'!C54+'08-2019'!C54+'09-2019'!C54+'10-2019'!C54+'11-2019'!C54+'12-2019'!C54)/COUNTA('01-2019'!C54,'02-2019'!C54,'03-2019'!C54,'04-2019'!C54,'05-2019'!C54,'06-2019'!C54,'07-2019'!C54,'08-2019'!C54,'09-2019'!C54,'10-2019'!C54,'11-2019'!C54,'12-2019'!C54)),"",('01-2019'!C54+'02-2019'!C54+'03-2019'!C54+'04-2019'!C54+'05-2019'!C54+'06-2019'!C54+'07-2019'!C54+'08-2019'!C54+'09-2019'!C54+'10-2019'!C54+'11-2019'!C54+'12-2019'!C54)/COUNTA('01-2019'!C54,'02-2019'!C54,'03-2019'!C54,'04-2019'!C54,'05-2019'!C54,'06-2019'!C54,'07-2019'!C54,'08-2019'!C54,'09-2019'!C54,'10-2019'!C54,'11-2019'!C54,'12-2019'!C54))</f>
        <v>0.38944213707804554</v>
      </c>
      <c r="D54" s="29">
        <f>+'01-2019'!D54+'02-2019'!D54+'03-2019'!D54+'04-2019'!D54+'05-2019'!D54+'06-2019'!D54+'07-2019'!D54+'08-2019'!D54+'09-2019'!D54+'10-2019'!D54+'11-2019'!D54+'12-2019'!D54</f>
        <v>282525.22000000003</v>
      </c>
      <c r="E54" s="29">
        <f>+'01-2019'!E54+'02-2019'!E54+'03-2019'!E54+'04-2019'!E54+'05-2019'!E54+'06-2019'!E54+'07-2019'!E54+'08-2019'!E54+'09-2019'!E54+'10-2019'!E54+'11-2019'!E54+'12-2019'!E54</f>
        <v>56089.99</v>
      </c>
      <c r="F54" s="29">
        <f>+'01-2019'!F54+'02-2019'!F54+'03-2019'!F54+'04-2019'!F54+'05-2019'!F54+'06-2019'!F54+'07-2019'!F54+'08-2019'!F54+'09-2019'!F54+'10-2019'!F54+'11-2019'!F54+'12-2019'!F54</f>
        <v>226435.22999999998</v>
      </c>
      <c r="G54" s="29">
        <f>+'01-2019'!G54+'02-2019'!G54+'03-2019'!G54+'04-2019'!G54+'05-2019'!G54+'06-2019'!G54+'07-2019'!G54+'08-2019'!G54+'09-2019'!G54+'10-2019'!G54+'11-2019'!G54+'12-2019'!G54</f>
        <v>41599.0375</v>
      </c>
      <c r="H54" s="29">
        <f>+'01-2019'!H54+'02-2019'!H54+'03-2019'!H54+'04-2019'!H54+'05-2019'!H54+'06-2019'!H54+'07-2019'!H54+'08-2019'!H54+'09-2019'!H54+'10-2019'!H54+'11-2019'!H54+'12-2019'!H54</f>
        <v>8319.807499999999</v>
      </c>
      <c r="I54" s="29">
        <f>+'01-2019'!I54+'02-2019'!I54+'03-2019'!I54+'04-2019'!I54+'05-2019'!I54+'06-2019'!I54+'07-2019'!I54+'08-2019'!I54+'09-2019'!I54+'10-2019'!I54+'11-2019'!I54+'12-2019'!I54</f>
        <v>33279.229999999996</v>
      </c>
      <c r="J54" s="29">
        <f>+'01-2019'!J54+'02-2019'!J54+'03-2019'!J54+'04-2019'!J54+'05-2019'!J54+'06-2019'!J54+'07-2019'!J54+'08-2019'!J54+'09-2019'!J54+'10-2019'!J54+'11-2019'!J54+'12-2019'!J54</f>
        <v>4922801.325</v>
      </c>
      <c r="K54" s="29">
        <f>+'01-2019'!K54+'02-2019'!K54+'03-2019'!K54+'04-2019'!K54+'05-2019'!K54+'06-2019'!K54+'07-2019'!K54+'08-2019'!K54+'09-2019'!K54+'10-2019'!K54+'11-2019'!K54+'12-2019'!K54</f>
        <v>1026573.21</v>
      </c>
      <c r="L54" s="29">
        <f>+'01-2019'!L54+'02-2019'!L54+'03-2019'!L54+'04-2019'!L54+'05-2019'!L54+'06-2019'!L54+'07-2019'!L54+'08-2019'!L54+'09-2019'!L54+'10-2019'!L54+'11-2019'!L54+'12-2019'!L54</f>
        <v>3938241.0599999996</v>
      </c>
      <c r="M54" s="39">
        <f t="shared" si="0"/>
        <v>4197955.52</v>
      </c>
    </row>
    <row r="55" spans="1:13" ht="12.75">
      <c r="A55" s="11">
        <f>+'01-2019'!A55</f>
        <v>44</v>
      </c>
      <c r="B55" s="27" t="str">
        <f>+'01-2019'!B55</f>
        <v>CACHOEIRA DE GOIAS</v>
      </c>
      <c r="C55" s="32">
        <f>+IF(ISERROR(('01-2019'!C55+'02-2019'!C55+'03-2019'!C55+'04-2019'!C55+'05-2019'!C55+'06-2019'!C55+'07-2019'!C55+'08-2019'!C55+'09-2019'!C55+'10-2019'!C55+'11-2019'!C55+'12-2019'!C55)/COUNTA('01-2019'!C55,'02-2019'!C55,'03-2019'!C55,'04-2019'!C55,'05-2019'!C55,'06-2019'!C55,'07-2019'!C55,'08-2019'!C55,'09-2019'!C55,'10-2019'!C55,'11-2019'!C55,'12-2019'!C55)),"",('01-2019'!C55+'02-2019'!C55+'03-2019'!C55+'04-2019'!C55+'05-2019'!C55+'06-2019'!C55+'07-2019'!C55+'08-2019'!C55+'09-2019'!C55+'10-2019'!C55+'11-2019'!C55+'12-2019'!C55)/COUNTA('01-2019'!C55,'02-2019'!C55,'03-2019'!C55,'04-2019'!C55,'05-2019'!C55,'06-2019'!C55,'07-2019'!C55,'08-2019'!C55,'09-2019'!C55,'10-2019'!C55,'11-2019'!C55,'12-2019'!C55))</f>
        <v>0.08858684122655025</v>
      </c>
      <c r="D55" s="29">
        <f>+'01-2019'!D55+'02-2019'!D55+'03-2019'!D55+'04-2019'!D55+'05-2019'!D55+'06-2019'!D55+'07-2019'!D55+'08-2019'!D55+'09-2019'!D55+'10-2019'!D55+'11-2019'!D55+'12-2019'!D55</f>
        <v>26099.690000000002</v>
      </c>
      <c r="E55" s="29">
        <f>+'01-2019'!E55+'02-2019'!E55+'03-2019'!E55+'04-2019'!E55+'05-2019'!E55+'06-2019'!E55+'07-2019'!E55+'08-2019'!E55+'09-2019'!E55+'10-2019'!E55+'11-2019'!E55+'12-2019'!E55</f>
        <v>5179.3099999999995</v>
      </c>
      <c r="F55" s="29">
        <f>+'01-2019'!F55+'02-2019'!F55+'03-2019'!F55+'04-2019'!F55+'05-2019'!F55+'06-2019'!F55+'07-2019'!F55+'08-2019'!F55+'09-2019'!F55+'10-2019'!F55+'11-2019'!F55+'12-2019'!F55</f>
        <v>20920.380000000005</v>
      </c>
      <c r="G55" s="29">
        <f>+'01-2019'!G55+'02-2019'!G55+'03-2019'!G55+'04-2019'!G55+'05-2019'!G55+'06-2019'!G55+'07-2019'!G55+'08-2019'!G55+'09-2019'!G55+'10-2019'!G55+'11-2019'!G55+'12-2019'!G55</f>
        <v>9456.4125</v>
      </c>
      <c r="H55" s="29">
        <f>+'01-2019'!H55+'02-2019'!H55+'03-2019'!H55+'04-2019'!H55+'05-2019'!H55+'06-2019'!H55+'07-2019'!H55+'08-2019'!H55+'09-2019'!H55+'10-2019'!H55+'11-2019'!H55+'12-2019'!H55</f>
        <v>1891.2825</v>
      </c>
      <c r="I55" s="29">
        <f>+'01-2019'!I55+'02-2019'!I55+'03-2019'!I55+'04-2019'!I55+'05-2019'!I55+'06-2019'!I55+'07-2019'!I55+'08-2019'!I55+'09-2019'!I55+'10-2019'!I55+'11-2019'!I55+'12-2019'!I55</f>
        <v>7565.13</v>
      </c>
      <c r="J55" s="29">
        <f>+'01-2019'!J55+'02-2019'!J55+'03-2019'!J55+'04-2019'!J55+'05-2019'!J55+'06-2019'!J55+'07-2019'!J55+'08-2019'!J55+'09-2019'!J55+'10-2019'!J55+'11-2019'!J55+'12-2019'!J55</f>
        <v>1118093.5875</v>
      </c>
      <c r="K55" s="29">
        <f>+'01-2019'!K55+'02-2019'!K55+'03-2019'!K55+'04-2019'!K55+'05-2019'!K55+'06-2019'!K55+'07-2019'!K55+'08-2019'!K55+'09-2019'!K55+'10-2019'!K55+'11-2019'!K55+'12-2019'!K55</f>
        <v>233435.26</v>
      </c>
      <c r="L55" s="29">
        <f>+'01-2019'!L55+'02-2019'!L55+'03-2019'!L55+'04-2019'!L55+'05-2019'!L55+'06-2019'!L55+'07-2019'!L55+'08-2019'!L55+'09-2019'!L55+'10-2019'!L55+'11-2019'!L55+'12-2019'!L55</f>
        <v>894474.8699999999</v>
      </c>
      <c r="M55" s="39">
        <f t="shared" si="0"/>
        <v>922960.3799999999</v>
      </c>
    </row>
    <row r="56" spans="1:13" ht="12.75">
      <c r="A56" s="11">
        <f>+'01-2019'!A56</f>
        <v>45</v>
      </c>
      <c r="B56" s="27" t="str">
        <f>+'01-2019'!B56</f>
        <v>CACHOEIRA DOURADA</v>
      </c>
      <c r="C56" s="32">
        <f>+IF(ISERROR(('01-2019'!C56+'02-2019'!C56+'03-2019'!C56+'04-2019'!C56+'05-2019'!C56+'06-2019'!C56+'07-2019'!C56+'08-2019'!C56+'09-2019'!C56+'10-2019'!C56+'11-2019'!C56+'12-2019'!C56)/COUNTA('01-2019'!C56,'02-2019'!C56,'03-2019'!C56,'04-2019'!C56,'05-2019'!C56,'06-2019'!C56,'07-2019'!C56,'08-2019'!C56,'09-2019'!C56,'10-2019'!C56,'11-2019'!C56,'12-2019'!C56)),"",('01-2019'!C56+'02-2019'!C56+'03-2019'!C56+'04-2019'!C56+'05-2019'!C56+'06-2019'!C56+'07-2019'!C56+'08-2019'!C56+'09-2019'!C56+'10-2019'!C56+'11-2019'!C56+'12-2019'!C56)/COUNTA('01-2019'!C56,'02-2019'!C56,'03-2019'!C56,'04-2019'!C56,'05-2019'!C56,'06-2019'!C56,'07-2019'!C56,'08-2019'!C56,'09-2019'!C56,'10-2019'!C56,'11-2019'!C56,'12-2019'!C56))</f>
        <v>0.5578891157967832</v>
      </c>
      <c r="D56" s="29">
        <f>+'01-2019'!D56+'02-2019'!D56+'03-2019'!D56+'04-2019'!D56+'05-2019'!D56+'06-2019'!D56+'07-2019'!D56+'08-2019'!D56+'09-2019'!D56+'10-2019'!D56+'11-2019'!D56+'12-2019'!D56</f>
        <v>243540.25</v>
      </c>
      <c r="E56" s="29">
        <f>+'01-2019'!E56+'02-2019'!E56+'03-2019'!E56+'04-2019'!E56+'05-2019'!E56+'06-2019'!E56+'07-2019'!E56+'08-2019'!E56+'09-2019'!E56+'10-2019'!E56+'11-2019'!E56+'12-2019'!E56</f>
        <v>48663.33</v>
      </c>
      <c r="F56" s="29">
        <f>+'01-2019'!F56+'02-2019'!F56+'03-2019'!F56+'04-2019'!F56+'05-2019'!F56+'06-2019'!F56+'07-2019'!F56+'08-2019'!F56+'09-2019'!F56+'10-2019'!F56+'11-2019'!F56+'12-2019'!F56</f>
        <v>194876.92</v>
      </c>
      <c r="G56" s="29">
        <f>+'01-2019'!G56+'02-2019'!G56+'03-2019'!G56+'04-2019'!G56+'05-2019'!G56+'06-2019'!G56+'07-2019'!G56+'08-2019'!G56+'09-2019'!G56+'10-2019'!G56+'11-2019'!G56+'12-2019'!G56</f>
        <v>59694.225000000006</v>
      </c>
      <c r="H56" s="29">
        <f>+'01-2019'!H56+'02-2019'!H56+'03-2019'!H56+'04-2019'!H56+'05-2019'!H56+'06-2019'!H56+'07-2019'!H56+'08-2019'!H56+'09-2019'!H56+'10-2019'!H56+'11-2019'!H56+'12-2019'!H56</f>
        <v>11938.845</v>
      </c>
      <c r="I56" s="29">
        <f>+'01-2019'!I56+'02-2019'!I56+'03-2019'!I56+'04-2019'!I56+'05-2019'!I56+'06-2019'!I56+'07-2019'!I56+'08-2019'!I56+'09-2019'!I56+'10-2019'!I56+'11-2019'!I56+'12-2019'!I56</f>
        <v>47755.38</v>
      </c>
      <c r="J56" s="29">
        <f>+'01-2019'!J56+'02-2019'!J56+'03-2019'!J56+'04-2019'!J56+'05-2019'!J56+'06-2019'!J56+'07-2019'!J56+'08-2019'!J56+'09-2019'!J56+'10-2019'!J56+'11-2019'!J56+'12-2019'!J56</f>
        <v>7066229.4625</v>
      </c>
      <c r="K56" s="29">
        <f>+'01-2019'!K56+'02-2019'!K56+'03-2019'!K56+'04-2019'!K56+'05-2019'!K56+'06-2019'!K56+'07-2019'!K56+'08-2019'!K56+'09-2019'!K56+'10-2019'!K56+'11-2019'!K56+'12-2019'!K56</f>
        <v>1470807.8599999999</v>
      </c>
      <c r="L56" s="29">
        <f>+'01-2019'!L56+'02-2019'!L56+'03-2019'!L56+'04-2019'!L56+'05-2019'!L56+'06-2019'!L56+'07-2019'!L56+'08-2019'!L56+'09-2019'!L56+'10-2019'!L56+'11-2019'!L56+'12-2019'!L56</f>
        <v>5652983.57</v>
      </c>
      <c r="M56" s="39">
        <f t="shared" si="0"/>
        <v>5895615.87</v>
      </c>
    </row>
    <row r="57" spans="1:13" ht="12.75">
      <c r="A57" s="11">
        <f>+'01-2019'!A57</f>
        <v>46</v>
      </c>
      <c r="B57" s="27" t="str">
        <f>+'01-2019'!B57</f>
        <v>CACU</v>
      </c>
      <c r="C57" s="32">
        <f>+IF(ISERROR(('01-2019'!C57+'02-2019'!C57+'03-2019'!C57+'04-2019'!C57+'05-2019'!C57+'06-2019'!C57+'07-2019'!C57+'08-2019'!C57+'09-2019'!C57+'10-2019'!C57+'11-2019'!C57+'12-2019'!C57)/COUNTA('01-2019'!C57,'02-2019'!C57,'03-2019'!C57,'04-2019'!C57,'05-2019'!C57,'06-2019'!C57,'07-2019'!C57,'08-2019'!C57,'09-2019'!C57,'10-2019'!C57,'11-2019'!C57,'12-2019'!C57)),"",('01-2019'!C57+'02-2019'!C57+'03-2019'!C57+'04-2019'!C57+'05-2019'!C57+'06-2019'!C57+'07-2019'!C57+'08-2019'!C57+'09-2019'!C57+'10-2019'!C57+'11-2019'!C57+'12-2019'!C57)/COUNTA('01-2019'!C57,'02-2019'!C57,'03-2019'!C57,'04-2019'!C57,'05-2019'!C57,'06-2019'!C57,'07-2019'!C57,'08-2019'!C57,'09-2019'!C57,'10-2019'!C57,'11-2019'!C57,'12-2019'!C57))</f>
        <v>0.6083280858464055</v>
      </c>
      <c r="D57" s="29">
        <f>+'01-2019'!D57+'02-2019'!D57+'03-2019'!D57+'04-2019'!D57+'05-2019'!D57+'06-2019'!D57+'07-2019'!D57+'08-2019'!D57+'09-2019'!D57+'10-2019'!D57+'11-2019'!D57+'12-2019'!D57</f>
        <v>411033.73</v>
      </c>
      <c r="E57" s="29">
        <f>+'01-2019'!E57+'02-2019'!E57+'03-2019'!E57+'04-2019'!E57+'05-2019'!E57+'06-2019'!E57+'07-2019'!E57+'08-2019'!E57+'09-2019'!E57+'10-2019'!E57+'11-2019'!E57+'12-2019'!E57</f>
        <v>81539.01999999999</v>
      </c>
      <c r="F57" s="29">
        <f>+'01-2019'!F57+'02-2019'!F57+'03-2019'!F57+'04-2019'!F57+'05-2019'!F57+'06-2019'!F57+'07-2019'!F57+'08-2019'!F57+'09-2019'!F57+'10-2019'!F57+'11-2019'!F57+'12-2019'!F57</f>
        <v>329494.71</v>
      </c>
      <c r="G57" s="29">
        <f>+'01-2019'!G57+'02-2019'!G57+'03-2019'!G57+'04-2019'!G57+'05-2019'!G57+'06-2019'!G57+'07-2019'!G57+'08-2019'!G57+'09-2019'!G57+'10-2019'!G57+'11-2019'!G57+'12-2019'!G57</f>
        <v>65139.575</v>
      </c>
      <c r="H57" s="29">
        <f>+'01-2019'!H57+'02-2019'!H57+'03-2019'!H57+'04-2019'!H57+'05-2019'!H57+'06-2019'!H57+'07-2019'!H57+'08-2019'!H57+'09-2019'!H57+'10-2019'!H57+'11-2019'!H57+'12-2019'!H57</f>
        <v>13027.915</v>
      </c>
      <c r="I57" s="29">
        <f>+'01-2019'!I57+'02-2019'!I57+'03-2019'!I57+'04-2019'!I57+'05-2019'!I57+'06-2019'!I57+'07-2019'!I57+'08-2019'!I57+'09-2019'!I57+'10-2019'!I57+'11-2019'!I57+'12-2019'!I57</f>
        <v>52111.66</v>
      </c>
      <c r="J57" s="29">
        <f>+'01-2019'!J57+'02-2019'!J57+'03-2019'!J57+'04-2019'!J57+'05-2019'!J57+'06-2019'!J57+'07-2019'!J57+'08-2019'!J57+'09-2019'!J57+'10-2019'!J57+'11-2019'!J57+'12-2019'!J57</f>
        <v>7710696.7125</v>
      </c>
      <c r="K57" s="29">
        <f>+'01-2019'!K57+'02-2019'!K57+'03-2019'!K57+'04-2019'!K57+'05-2019'!K57+'06-2019'!K57+'07-2019'!K57+'08-2019'!K57+'09-2019'!K57+'10-2019'!K57+'11-2019'!K57+'12-2019'!K57</f>
        <v>1603784.8699999999</v>
      </c>
      <c r="L57" s="29">
        <f>+'01-2019'!L57+'02-2019'!L57+'03-2019'!L57+'04-2019'!L57+'05-2019'!L57+'06-2019'!L57+'07-2019'!L57+'08-2019'!L57+'09-2019'!L57+'10-2019'!L57+'11-2019'!L57+'12-2019'!L57</f>
        <v>6168557.37</v>
      </c>
      <c r="M57" s="39">
        <f t="shared" si="0"/>
        <v>6550163.74</v>
      </c>
    </row>
    <row r="58" spans="1:13" ht="12.75">
      <c r="A58" s="11">
        <f>+'01-2019'!A58</f>
        <v>47</v>
      </c>
      <c r="B58" s="27" t="str">
        <f>+'01-2019'!B58</f>
        <v>CAIAPONIA</v>
      </c>
      <c r="C58" s="32">
        <f>+IF(ISERROR(('01-2019'!C58+'02-2019'!C58+'03-2019'!C58+'04-2019'!C58+'05-2019'!C58+'06-2019'!C58+'07-2019'!C58+'08-2019'!C58+'09-2019'!C58+'10-2019'!C58+'11-2019'!C58+'12-2019'!C58)/COUNTA('01-2019'!C58,'02-2019'!C58,'03-2019'!C58,'04-2019'!C58,'05-2019'!C58,'06-2019'!C58,'07-2019'!C58,'08-2019'!C58,'09-2019'!C58,'10-2019'!C58,'11-2019'!C58,'12-2019'!C58)),"",('01-2019'!C58+'02-2019'!C58+'03-2019'!C58+'04-2019'!C58+'05-2019'!C58+'06-2019'!C58+'07-2019'!C58+'08-2019'!C58+'09-2019'!C58+'10-2019'!C58+'11-2019'!C58+'12-2019'!C58)/COUNTA('01-2019'!C58,'02-2019'!C58,'03-2019'!C58,'04-2019'!C58,'05-2019'!C58,'06-2019'!C58,'07-2019'!C58,'08-2019'!C58,'09-2019'!C58,'10-2019'!C58,'11-2019'!C58,'12-2019'!C58))</f>
        <v>0.40742408294231625</v>
      </c>
      <c r="D58" s="29">
        <f>+'01-2019'!D58+'02-2019'!D58+'03-2019'!D58+'04-2019'!D58+'05-2019'!D58+'06-2019'!D58+'07-2019'!D58+'08-2019'!D58+'09-2019'!D58+'10-2019'!D58+'11-2019'!D58+'12-2019'!D58</f>
        <v>367840.04</v>
      </c>
      <c r="E58" s="29">
        <f>+'01-2019'!E58+'02-2019'!E58+'03-2019'!E58+'04-2019'!E58+'05-2019'!E58+'06-2019'!E58+'07-2019'!E58+'08-2019'!E58+'09-2019'!E58+'10-2019'!E58+'11-2019'!E58+'12-2019'!E58</f>
        <v>73357.87</v>
      </c>
      <c r="F58" s="29">
        <f>+'01-2019'!F58+'02-2019'!F58+'03-2019'!F58+'04-2019'!F58+'05-2019'!F58+'06-2019'!F58+'07-2019'!F58+'08-2019'!F58+'09-2019'!F58+'10-2019'!F58+'11-2019'!F58+'12-2019'!F58</f>
        <v>294482.17000000004</v>
      </c>
      <c r="G58" s="29">
        <f>+'01-2019'!G58+'02-2019'!G58+'03-2019'!G58+'04-2019'!G58+'05-2019'!G58+'06-2019'!G58+'07-2019'!G58+'08-2019'!G58+'09-2019'!G58+'10-2019'!G58+'11-2019'!G58+'12-2019'!G58</f>
        <v>43569.1</v>
      </c>
      <c r="H58" s="29">
        <f>+'01-2019'!H58+'02-2019'!H58+'03-2019'!H58+'04-2019'!H58+'05-2019'!H58+'06-2019'!H58+'07-2019'!H58+'08-2019'!H58+'09-2019'!H58+'10-2019'!H58+'11-2019'!H58+'12-2019'!H58</f>
        <v>8713.82</v>
      </c>
      <c r="I58" s="29">
        <f>+'01-2019'!I58+'02-2019'!I58+'03-2019'!I58+'04-2019'!I58+'05-2019'!I58+'06-2019'!I58+'07-2019'!I58+'08-2019'!I58+'09-2019'!I58+'10-2019'!I58+'11-2019'!I58+'12-2019'!I58</f>
        <v>34855.28</v>
      </c>
      <c r="J58" s="29">
        <f>+'01-2019'!J58+'02-2019'!J58+'03-2019'!J58+'04-2019'!J58+'05-2019'!J58+'06-2019'!J58+'07-2019'!J58+'08-2019'!J58+'09-2019'!J58+'10-2019'!J58+'11-2019'!J58+'12-2019'!J58</f>
        <v>5157321.3125</v>
      </c>
      <c r="K58" s="29">
        <f>+'01-2019'!K58+'02-2019'!K58+'03-2019'!K58+'04-2019'!K58+'05-2019'!K58+'06-2019'!K58+'07-2019'!K58+'08-2019'!K58+'09-2019'!K58+'10-2019'!K58+'11-2019'!K58+'12-2019'!K58</f>
        <v>1074103.18</v>
      </c>
      <c r="L58" s="29">
        <f>+'01-2019'!L58+'02-2019'!L58+'03-2019'!L58+'04-2019'!L58+'05-2019'!L58+'06-2019'!L58+'07-2019'!L58+'08-2019'!L58+'09-2019'!L58+'10-2019'!L58+'11-2019'!L58+'12-2019'!L58</f>
        <v>4125857.0500000003</v>
      </c>
      <c r="M58" s="39">
        <f t="shared" si="0"/>
        <v>4455194.5</v>
      </c>
    </row>
    <row r="59" spans="1:13" ht="12.75">
      <c r="A59" s="11">
        <f>+'01-2019'!A59</f>
        <v>48</v>
      </c>
      <c r="B59" s="27" t="str">
        <f>+'01-2019'!B59</f>
        <v>CALDAS NOVAS</v>
      </c>
      <c r="C59" s="32">
        <f>+IF(ISERROR(('01-2019'!C59+'02-2019'!C59+'03-2019'!C59+'04-2019'!C59+'05-2019'!C59+'06-2019'!C59+'07-2019'!C59+'08-2019'!C59+'09-2019'!C59+'10-2019'!C59+'11-2019'!C59+'12-2019'!C59)/COUNTA('01-2019'!C59,'02-2019'!C59,'03-2019'!C59,'04-2019'!C59,'05-2019'!C59,'06-2019'!C59,'07-2019'!C59,'08-2019'!C59,'09-2019'!C59,'10-2019'!C59,'11-2019'!C59,'12-2019'!C59)),"",('01-2019'!C59+'02-2019'!C59+'03-2019'!C59+'04-2019'!C59+'05-2019'!C59+'06-2019'!C59+'07-2019'!C59+'08-2019'!C59+'09-2019'!C59+'10-2019'!C59+'11-2019'!C59+'12-2019'!C59)/COUNTA('01-2019'!C59,'02-2019'!C59,'03-2019'!C59,'04-2019'!C59,'05-2019'!C59,'06-2019'!C59,'07-2019'!C59,'08-2019'!C59,'09-2019'!C59,'10-2019'!C59,'11-2019'!C59,'12-2019'!C59))</f>
        <v>0.6821568997105185</v>
      </c>
      <c r="D59" s="29">
        <f>+'01-2019'!D59+'02-2019'!D59+'03-2019'!D59+'04-2019'!D59+'05-2019'!D59+'06-2019'!D59+'07-2019'!D59+'08-2019'!D59+'09-2019'!D59+'10-2019'!D59+'11-2019'!D59+'12-2019'!D59</f>
        <v>2973054.15</v>
      </c>
      <c r="E59" s="29">
        <f>+'01-2019'!E59+'02-2019'!E59+'03-2019'!E59+'04-2019'!E59+'05-2019'!E59+'06-2019'!E59+'07-2019'!E59+'08-2019'!E59+'09-2019'!E59+'10-2019'!E59+'11-2019'!E59+'12-2019'!E59</f>
        <v>602609.38</v>
      </c>
      <c r="F59" s="29">
        <f>+'01-2019'!F59+'02-2019'!F59+'03-2019'!F59+'04-2019'!F59+'05-2019'!F59+'06-2019'!F59+'07-2019'!F59+'08-2019'!F59+'09-2019'!F59+'10-2019'!F59+'11-2019'!F59+'12-2019'!F59</f>
        <v>2370444.77</v>
      </c>
      <c r="G59" s="29">
        <f>+'01-2019'!G59+'02-2019'!G59+'03-2019'!G59+'04-2019'!G59+'05-2019'!G59+'06-2019'!G59+'07-2019'!G59+'08-2019'!G59+'09-2019'!G59+'10-2019'!G59+'11-2019'!G59+'12-2019'!G59</f>
        <v>73098.4875</v>
      </c>
      <c r="H59" s="29">
        <f>+'01-2019'!H59+'02-2019'!H59+'03-2019'!H59+'04-2019'!H59+'05-2019'!H59+'06-2019'!H59+'07-2019'!H59+'08-2019'!H59+'09-2019'!H59+'10-2019'!H59+'11-2019'!H59+'12-2019'!H59</f>
        <v>14619.6975</v>
      </c>
      <c r="I59" s="29">
        <f>+'01-2019'!I59+'02-2019'!I59+'03-2019'!I59+'04-2019'!I59+'05-2019'!I59+'06-2019'!I59+'07-2019'!I59+'08-2019'!I59+'09-2019'!I59+'10-2019'!I59+'11-2019'!I59+'12-2019'!I59</f>
        <v>58478.79</v>
      </c>
      <c r="J59" s="29">
        <f>+'01-2019'!J59+'02-2019'!J59+'03-2019'!J59+'04-2019'!J59+'05-2019'!J59+'06-2019'!J59+'07-2019'!J59+'08-2019'!J59+'09-2019'!J59+'10-2019'!J59+'11-2019'!J59+'12-2019'!J59</f>
        <v>8651417.287500001</v>
      </c>
      <c r="K59" s="29">
        <f>+'01-2019'!K59+'02-2019'!K59+'03-2019'!K59+'04-2019'!K59+'05-2019'!K59+'06-2019'!K59+'07-2019'!K59+'08-2019'!K59+'09-2019'!K59+'10-2019'!K59+'11-2019'!K59+'12-2019'!K59</f>
        <v>1798324.0799999998</v>
      </c>
      <c r="L59" s="29">
        <f>+'01-2019'!L59+'02-2019'!L59+'03-2019'!L59+'04-2019'!L59+'05-2019'!L59+'06-2019'!L59+'07-2019'!L59+'08-2019'!L59+'09-2019'!L59+'10-2019'!L59+'11-2019'!L59+'12-2019'!L59</f>
        <v>6921133.83</v>
      </c>
      <c r="M59" s="39">
        <f t="shared" si="0"/>
        <v>9350057.39</v>
      </c>
    </row>
    <row r="60" spans="1:13" ht="12.75">
      <c r="A60" s="11">
        <f>+'01-2019'!A60</f>
        <v>49</v>
      </c>
      <c r="B60" s="27" t="str">
        <f>+'01-2019'!B60</f>
        <v>CALDAZINHA</v>
      </c>
      <c r="C60" s="32">
        <f>+IF(ISERROR(('01-2019'!C60+'02-2019'!C60+'03-2019'!C60+'04-2019'!C60+'05-2019'!C60+'06-2019'!C60+'07-2019'!C60+'08-2019'!C60+'09-2019'!C60+'10-2019'!C60+'11-2019'!C60+'12-2019'!C60)/COUNTA('01-2019'!C60,'02-2019'!C60,'03-2019'!C60,'04-2019'!C60,'05-2019'!C60,'06-2019'!C60,'07-2019'!C60,'08-2019'!C60,'09-2019'!C60,'10-2019'!C60,'11-2019'!C60,'12-2019'!C60)),"",('01-2019'!C60+'02-2019'!C60+'03-2019'!C60+'04-2019'!C60+'05-2019'!C60+'06-2019'!C60+'07-2019'!C60+'08-2019'!C60+'09-2019'!C60+'10-2019'!C60+'11-2019'!C60+'12-2019'!C60)/COUNTA('01-2019'!C60,'02-2019'!C60,'03-2019'!C60,'04-2019'!C60,'05-2019'!C60,'06-2019'!C60,'07-2019'!C60,'08-2019'!C60,'09-2019'!C60,'10-2019'!C60,'11-2019'!C60,'12-2019'!C60))</f>
        <v>0.05504548500683088</v>
      </c>
      <c r="D60" s="29">
        <f>+'01-2019'!D60+'02-2019'!D60+'03-2019'!D60+'04-2019'!D60+'05-2019'!D60+'06-2019'!D60+'07-2019'!D60+'08-2019'!D60+'09-2019'!D60+'10-2019'!D60+'11-2019'!D60+'12-2019'!D60</f>
        <v>56537.659999999996</v>
      </c>
      <c r="E60" s="29">
        <f>+'01-2019'!E60+'02-2019'!E60+'03-2019'!E60+'04-2019'!E60+'05-2019'!E60+'06-2019'!E60+'07-2019'!E60+'08-2019'!E60+'09-2019'!E60+'10-2019'!E60+'11-2019'!E60+'12-2019'!E60</f>
        <v>11451.44</v>
      </c>
      <c r="F60" s="29">
        <f>+'01-2019'!F60+'02-2019'!F60+'03-2019'!F60+'04-2019'!F60+'05-2019'!F60+'06-2019'!F60+'07-2019'!F60+'08-2019'!F60+'09-2019'!F60+'10-2019'!F60+'11-2019'!F60+'12-2019'!F60</f>
        <v>45086.22</v>
      </c>
      <c r="G60" s="29">
        <f>+'01-2019'!G60+'02-2019'!G60+'03-2019'!G60+'04-2019'!G60+'05-2019'!G60+'06-2019'!G60+'07-2019'!G60+'08-2019'!G60+'09-2019'!G60+'10-2019'!G60+'11-2019'!G60+'12-2019'!G60</f>
        <v>5872.987499999999</v>
      </c>
      <c r="H60" s="29">
        <f>+'01-2019'!H60+'02-2019'!H60+'03-2019'!H60+'04-2019'!H60+'05-2019'!H60+'06-2019'!H60+'07-2019'!H60+'08-2019'!H60+'09-2019'!H60+'10-2019'!H60+'11-2019'!H60+'12-2019'!H60</f>
        <v>1174.5975</v>
      </c>
      <c r="I60" s="29">
        <f>+'01-2019'!I60+'02-2019'!I60+'03-2019'!I60+'04-2019'!I60+'05-2019'!I60+'06-2019'!I60+'07-2019'!I60+'08-2019'!I60+'09-2019'!I60+'10-2019'!I60+'11-2019'!I60+'12-2019'!I60</f>
        <v>4698.39</v>
      </c>
      <c r="J60" s="29">
        <f>+'01-2019'!J60+'02-2019'!J60+'03-2019'!J60+'04-2019'!J60+'05-2019'!J60+'06-2019'!J60+'07-2019'!J60+'08-2019'!J60+'09-2019'!J60+'10-2019'!J60+'11-2019'!J60+'12-2019'!J60</f>
        <v>695309.9125</v>
      </c>
      <c r="K60" s="29">
        <f>+'01-2019'!K60+'02-2019'!K60+'03-2019'!K60+'04-2019'!K60+'05-2019'!K60+'06-2019'!K60+'07-2019'!K60+'08-2019'!K60+'09-2019'!K60+'10-2019'!K60+'11-2019'!K60+'12-2019'!K60</f>
        <v>145128.25</v>
      </c>
      <c r="L60" s="29">
        <f>+'01-2019'!L60+'02-2019'!L60+'03-2019'!L60+'04-2019'!L60+'05-2019'!L60+'06-2019'!L60+'07-2019'!L60+'08-2019'!L60+'09-2019'!L60+'10-2019'!L60+'11-2019'!L60+'12-2019'!L60</f>
        <v>556247.93</v>
      </c>
      <c r="M60" s="39">
        <f t="shared" si="0"/>
        <v>606032.54</v>
      </c>
    </row>
    <row r="61" spans="1:13" ht="12.75">
      <c r="A61" s="11">
        <f>+'01-2019'!A61</f>
        <v>50</v>
      </c>
      <c r="B61" s="27" t="str">
        <f>+'01-2019'!B61</f>
        <v>CAMPESTRE DE GOIAS</v>
      </c>
      <c r="C61" s="32">
        <f>+IF(ISERROR(('01-2019'!C61+'02-2019'!C61+'03-2019'!C61+'04-2019'!C61+'05-2019'!C61+'06-2019'!C61+'07-2019'!C61+'08-2019'!C61+'09-2019'!C61+'10-2019'!C61+'11-2019'!C61+'12-2019'!C61)/COUNTA('01-2019'!C61,'02-2019'!C61,'03-2019'!C61,'04-2019'!C61,'05-2019'!C61,'06-2019'!C61,'07-2019'!C61,'08-2019'!C61,'09-2019'!C61,'10-2019'!C61,'11-2019'!C61,'12-2019'!C61)),"",('01-2019'!C61+'02-2019'!C61+'03-2019'!C61+'04-2019'!C61+'05-2019'!C61+'06-2019'!C61+'07-2019'!C61+'08-2019'!C61+'09-2019'!C61+'10-2019'!C61+'11-2019'!C61+'12-2019'!C61)/COUNTA('01-2019'!C61,'02-2019'!C61,'03-2019'!C61,'04-2019'!C61,'05-2019'!C61,'06-2019'!C61,'07-2019'!C61,'08-2019'!C61,'09-2019'!C61,'10-2019'!C61,'11-2019'!C61,'12-2019'!C61))</f>
        <v>0.06927044995107122</v>
      </c>
      <c r="D61" s="29">
        <f>+'01-2019'!D61+'02-2019'!D61+'03-2019'!D61+'04-2019'!D61+'05-2019'!D61+'06-2019'!D61+'07-2019'!D61+'08-2019'!D61+'09-2019'!D61+'10-2019'!D61+'11-2019'!D61+'12-2019'!D61</f>
        <v>78377.42</v>
      </c>
      <c r="E61" s="29">
        <f>+'01-2019'!E61+'02-2019'!E61+'03-2019'!E61+'04-2019'!E61+'05-2019'!E61+'06-2019'!E61+'07-2019'!E61+'08-2019'!E61+'09-2019'!E61+'10-2019'!E61+'11-2019'!E61+'12-2019'!E61</f>
        <v>15849.76</v>
      </c>
      <c r="F61" s="29">
        <f>+'01-2019'!F61+'02-2019'!F61+'03-2019'!F61+'04-2019'!F61+'05-2019'!F61+'06-2019'!F61+'07-2019'!F61+'08-2019'!F61+'09-2019'!F61+'10-2019'!F61+'11-2019'!F61+'12-2019'!F61</f>
        <v>62527.66</v>
      </c>
      <c r="G61" s="29">
        <f>+'01-2019'!G61+'02-2019'!G61+'03-2019'!G61+'04-2019'!G61+'05-2019'!G61+'06-2019'!G61+'07-2019'!G61+'08-2019'!G61+'09-2019'!G61+'10-2019'!G61+'11-2019'!G61+'12-2019'!G61</f>
        <v>7396.637499999999</v>
      </c>
      <c r="H61" s="29">
        <f>+'01-2019'!H61+'02-2019'!H61+'03-2019'!H61+'04-2019'!H61+'05-2019'!H61+'06-2019'!H61+'07-2019'!H61+'08-2019'!H61+'09-2019'!H61+'10-2019'!H61+'11-2019'!H61+'12-2019'!H61</f>
        <v>1479.3275</v>
      </c>
      <c r="I61" s="29">
        <f>+'01-2019'!I61+'02-2019'!I61+'03-2019'!I61+'04-2019'!I61+'05-2019'!I61+'06-2019'!I61+'07-2019'!I61+'08-2019'!I61+'09-2019'!I61+'10-2019'!I61+'11-2019'!I61+'12-2019'!I61</f>
        <v>5917.31</v>
      </c>
      <c r="J61" s="29">
        <f>+'01-2019'!J61+'02-2019'!J61+'03-2019'!J61+'04-2019'!J61+'05-2019'!J61+'06-2019'!J61+'07-2019'!J61+'08-2019'!J61+'09-2019'!J61+'10-2019'!J61+'11-2019'!J61+'12-2019'!J61</f>
        <v>875570.0375</v>
      </c>
      <c r="K61" s="29">
        <f>+'01-2019'!K61+'02-2019'!K61+'03-2019'!K61+'04-2019'!K61+'05-2019'!K61+'06-2019'!K61+'07-2019'!K61+'08-2019'!K61+'09-2019'!K61+'10-2019'!K61+'11-2019'!K61+'12-2019'!K61</f>
        <v>182623.38</v>
      </c>
      <c r="L61" s="29">
        <f>+'01-2019'!L61+'02-2019'!L61+'03-2019'!L61+'04-2019'!L61+'05-2019'!L61+'06-2019'!L61+'07-2019'!L61+'08-2019'!L61+'09-2019'!L61+'10-2019'!L61+'11-2019'!L61+'12-2019'!L61</f>
        <v>700456.03</v>
      </c>
      <c r="M61" s="39">
        <f t="shared" si="0"/>
        <v>768901</v>
      </c>
    </row>
    <row r="62" spans="1:13" ht="12.75">
      <c r="A62" s="11">
        <f>+'01-2019'!A62</f>
        <v>51</v>
      </c>
      <c r="B62" s="27" t="str">
        <f>+'01-2019'!B62</f>
        <v>CAMPINACU</v>
      </c>
      <c r="C62" s="32">
        <f>+IF(ISERROR(('01-2019'!C62+'02-2019'!C62+'03-2019'!C62+'04-2019'!C62+'05-2019'!C62+'06-2019'!C62+'07-2019'!C62+'08-2019'!C62+'09-2019'!C62+'10-2019'!C62+'11-2019'!C62+'12-2019'!C62)/COUNTA('01-2019'!C62,'02-2019'!C62,'03-2019'!C62,'04-2019'!C62,'05-2019'!C62,'06-2019'!C62,'07-2019'!C62,'08-2019'!C62,'09-2019'!C62,'10-2019'!C62,'11-2019'!C62,'12-2019'!C62)),"",('01-2019'!C62+'02-2019'!C62+'03-2019'!C62+'04-2019'!C62+'05-2019'!C62+'06-2019'!C62+'07-2019'!C62+'08-2019'!C62+'09-2019'!C62+'10-2019'!C62+'11-2019'!C62+'12-2019'!C62)/COUNTA('01-2019'!C62,'02-2019'!C62,'03-2019'!C62,'04-2019'!C62,'05-2019'!C62,'06-2019'!C62,'07-2019'!C62,'08-2019'!C62,'09-2019'!C62,'10-2019'!C62,'11-2019'!C62,'12-2019'!C62))</f>
        <v>0.0692653858329737</v>
      </c>
      <c r="D62" s="29">
        <f>+'01-2019'!D62+'02-2019'!D62+'03-2019'!D62+'04-2019'!D62+'05-2019'!D62+'06-2019'!D62+'07-2019'!D62+'08-2019'!D62+'09-2019'!D62+'10-2019'!D62+'11-2019'!D62+'12-2019'!D62</f>
        <v>48956.67</v>
      </c>
      <c r="E62" s="29">
        <f>+'01-2019'!E62+'02-2019'!E62+'03-2019'!E62+'04-2019'!E62+'05-2019'!E62+'06-2019'!E62+'07-2019'!E62+'08-2019'!E62+'09-2019'!E62+'10-2019'!E62+'11-2019'!E62+'12-2019'!E62</f>
        <v>9679.77</v>
      </c>
      <c r="F62" s="29">
        <f>+'01-2019'!F62+'02-2019'!F62+'03-2019'!F62+'04-2019'!F62+'05-2019'!F62+'06-2019'!F62+'07-2019'!F62+'08-2019'!F62+'09-2019'!F62+'10-2019'!F62+'11-2019'!F62+'12-2019'!F62</f>
        <v>39276.9</v>
      </c>
      <c r="G62" s="29">
        <f>+'01-2019'!G62+'02-2019'!G62+'03-2019'!G62+'04-2019'!G62+'05-2019'!G62+'06-2019'!G62+'07-2019'!G62+'08-2019'!G62+'09-2019'!G62+'10-2019'!G62+'11-2019'!G62+'12-2019'!G62</f>
        <v>7378.212500000001</v>
      </c>
      <c r="H62" s="29">
        <f>+'01-2019'!H62+'02-2019'!H62+'03-2019'!H62+'04-2019'!H62+'05-2019'!H62+'06-2019'!H62+'07-2019'!H62+'08-2019'!H62+'09-2019'!H62+'10-2019'!H62+'11-2019'!H62+'12-2019'!H62</f>
        <v>1475.6425</v>
      </c>
      <c r="I62" s="29">
        <f>+'01-2019'!I62+'02-2019'!I62+'03-2019'!I62+'04-2019'!I62+'05-2019'!I62+'06-2019'!I62+'07-2019'!I62+'08-2019'!I62+'09-2019'!I62+'10-2019'!I62+'11-2019'!I62+'12-2019'!I62</f>
        <v>5902.57</v>
      </c>
      <c r="J62" s="29">
        <f>+'01-2019'!J62+'02-2019'!J62+'03-2019'!J62+'04-2019'!J62+'05-2019'!J62+'06-2019'!J62+'07-2019'!J62+'08-2019'!J62+'09-2019'!J62+'10-2019'!J62+'11-2019'!J62+'12-2019'!J62</f>
        <v>873478.4625</v>
      </c>
      <c r="K62" s="29">
        <f>+'01-2019'!K62+'02-2019'!K62+'03-2019'!K62+'04-2019'!K62+'05-2019'!K62+'06-2019'!K62+'07-2019'!K62+'08-2019'!K62+'09-2019'!K62+'10-2019'!K62+'11-2019'!K62+'12-2019'!K62</f>
        <v>182610.77</v>
      </c>
      <c r="L62" s="29">
        <f>+'01-2019'!L62+'02-2019'!L62+'03-2019'!L62+'04-2019'!L62+'05-2019'!L62+'06-2019'!L62+'07-2019'!L62+'08-2019'!L62+'09-2019'!L62+'10-2019'!L62+'11-2019'!L62+'12-2019'!L62</f>
        <v>698782.77</v>
      </c>
      <c r="M62" s="39">
        <f t="shared" si="0"/>
        <v>743962.24</v>
      </c>
    </row>
    <row r="63" spans="1:13" ht="12.75">
      <c r="A63" s="11">
        <f>+'01-2019'!A63</f>
        <v>52</v>
      </c>
      <c r="B63" s="27" t="str">
        <f>+'01-2019'!B63</f>
        <v>CAMPINORTE</v>
      </c>
      <c r="C63" s="32">
        <f>+IF(ISERROR(('01-2019'!C63+'02-2019'!C63+'03-2019'!C63+'04-2019'!C63+'05-2019'!C63+'06-2019'!C63+'07-2019'!C63+'08-2019'!C63+'09-2019'!C63+'10-2019'!C63+'11-2019'!C63+'12-2019'!C63)/COUNTA('01-2019'!C63,'02-2019'!C63,'03-2019'!C63,'04-2019'!C63,'05-2019'!C63,'06-2019'!C63,'07-2019'!C63,'08-2019'!C63,'09-2019'!C63,'10-2019'!C63,'11-2019'!C63,'12-2019'!C63)),"",('01-2019'!C63+'02-2019'!C63+'03-2019'!C63+'04-2019'!C63+'05-2019'!C63+'06-2019'!C63+'07-2019'!C63+'08-2019'!C63+'09-2019'!C63+'10-2019'!C63+'11-2019'!C63+'12-2019'!C63)/COUNTA('01-2019'!C63,'02-2019'!C63,'03-2019'!C63,'04-2019'!C63,'05-2019'!C63,'06-2019'!C63,'07-2019'!C63,'08-2019'!C63,'09-2019'!C63,'10-2019'!C63,'11-2019'!C63,'12-2019'!C63))</f>
        <v>0.09615256985836337</v>
      </c>
      <c r="D63" s="29">
        <f>+'01-2019'!D63+'02-2019'!D63+'03-2019'!D63+'04-2019'!D63+'05-2019'!D63+'06-2019'!D63+'07-2019'!D63+'08-2019'!D63+'09-2019'!D63+'10-2019'!D63+'11-2019'!D63+'12-2019'!D63</f>
        <v>309463.19999999995</v>
      </c>
      <c r="E63" s="29">
        <f>+'01-2019'!E63+'02-2019'!E63+'03-2019'!E63+'04-2019'!E63+'05-2019'!E63+'06-2019'!E63+'07-2019'!E63+'08-2019'!E63+'09-2019'!E63+'10-2019'!E63+'11-2019'!E63+'12-2019'!E63</f>
        <v>61999.57</v>
      </c>
      <c r="F63" s="29">
        <f>+'01-2019'!F63+'02-2019'!F63+'03-2019'!F63+'04-2019'!F63+'05-2019'!F63+'06-2019'!F63+'07-2019'!F63+'08-2019'!F63+'09-2019'!F63+'10-2019'!F63+'11-2019'!F63+'12-2019'!F63</f>
        <v>247463.63</v>
      </c>
      <c r="G63" s="29">
        <f>+'01-2019'!G63+'02-2019'!G63+'03-2019'!G63+'04-2019'!G63+'05-2019'!G63+'06-2019'!G63+'07-2019'!G63+'08-2019'!G63+'09-2019'!G63+'10-2019'!G63+'11-2019'!G63+'12-2019'!G63</f>
        <v>10257.550000000001</v>
      </c>
      <c r="H63" s="29">
        <f>+'01-2019'!H63+'02-2019'!H63+'03-2019'!H63+'04-2019'!H63+'05-2019'!H63+'06-2019'!H63+'07-2019'!H63+'08-2019'!H63+'09-2019'!H63+'10-2019'!H63+'11-2019'!H63+'12-2019'!H63</f>
        <v>2051.5099999999998</v>
      </c>
      <c r="I63" s="29">
        <f>+'01-2019'!I63+'02-2019'!I63+'03-2019'!I63+'04-2019'!I63+'05-2019'!I63+'06-2019'!I63+'07-2019'!I63+'08-2019'!I63+'09-2019'!I63+'10-2019'!I63+'11-2019'!I63+'12-2019'!I63</f>
        <v>8206.039999999999</v>
      </c>
      <c r="J63" s="29">
        <f>+'01-2019'!J63+'02-2019'!J63+'03-2019'!J63+'04-2019'!J63+'05-2019'!J63+'06-2019'!J63+'07-2019'!J63+'08-2019'!J63+'09-2019'!J63+'10-2019'!J63+'11-2019'!J63+'12-2019'!J63</f>
        <v>1214306.2874999999</v>
      </c>
      <c r="K63" s="29">
        <f>+'01-2019'!K63+'02-2019'!K63+'03-2019'!K63+'04-2019'!K63+'05-2019'!K63+'06-2019'!K63+'07-2019'!K63+'08-2019'!K63+'09-2019'!K63+'10-2019'!K63+'11-2019'!K63+'12-2019'!K63</f>
        <v>253495.42</v>
      </c>
      <c r="L63" s="29">
        <f>+'01-2019'!L63+'02-2019'!L63+'03-2019'!L63+'04-2019'!L63+'05-2019'!L63+'06-2019'!L63+'07-2019'!L63+'08-2019'!L63+'09-2019'!L63+'10-2019'!L63+'11-2019'!L63+'12-2019'!L63</f>
        <v>971445.03</v>
      </c>
      <c r="M63" s="39">
        <f t="shared" si="0"/>
        <v>1227114.7</v>
      </c>
    </row>
    <row r="64" spans="1:13" ht="12.75">
      <c r="A64" s="11">
        <f>+'01-2019'!A64</f>
        <v>53</v>
      </c>
      <c r="B64" s="27" t="str">
        <f>+'01-2019'!B64</f>
        <v>CAMPO ALEGRE DE GOIAS</v>
      </c>
      <c r="C64" s="32">
        <f>+IF(ISERROR(('01-2019'!C64+'02-2019'!C64+'03-2019'!C64+'04-2019'!C64+'05-2019'!C64+'06-2019'!C64+'07-2019'!C64+'08-2019'!C64+'09-2019'!C64+'10-2019'!C64+'11-2019'!C64+'12-2019'!C64)/COUNTA('01-2019'!C64,'02-2019'!C64,'03-2019'!C64,'04-2019'!C64,'05-2019'!C64,'06-2019'!C64,'07-2019'!C64,'08-2019'!C64,'09-2019'!C64,'10-2019'!C64,'11-2019'!C64,'12-2019'!C64)),"",('01-2019'!C64+'02-2019'!C64+'03-2019'!C64+'04-2019'!C64+'05-2019'!C64+'06-2019'!C64+'07-2019'!C64+'08-2019'!C64+'09-2019'!C64+'10-2019'!C64+'11-2019'!C64+'12-2019'!C64)/COUNTA('01-2019'!C64,'02-2019'!C64,'03-2019'!C64,'04-2019'!C64,'05-2019'!C64,'06-2019'!C64,'07-2019'!C64,'08-2019'!C64,'09-2019'!C64,'10-2019'!C64,'11-2019'!C64,'12-2019'!C64))</f>
        <v>0.2994971253360105</v>
      </c>
      <c r="D64" s="29">
        <f>+'01-2019'!D64+'02-2019'!D64+'03-2019'!D64+'04-2019'!D64+'05-2019'!D64+'06-2019'!D64+'07-2019'!D64+'08-2019'!D64+'09-2019'!D64+'10-2019'!D64+'11-2019'!D64+'12-2019'!D64</f>
        <v>125239.83</v>
      </c>
      <c r="E64" s="29">
        <f>+'01-2019'!E64+'02-2019'!E64+'03-2019'!E64+'04-2019'!E64+'05-2019'!E64+'06-2019'!E64+'07-2019'!E64+'08-2019'!E64+'09-2019'!E64+'10-2019'!E64+'11-2019'!E64+'12-2019'!E64</f>
        <v>25069.809999999998</v>
      </c>
      <c r="F64" s="29">
        <f>+'01-2019'!F64+'02-2019'!F64+'03-2019'!F64+'04-2019'!F64+'05-2019'!F64+'06-2019'!F64+'07-2019'!F64+'08-2019'!F64+'09-2019'!F64+'10-2019'!F64+'11-2019'!F64+'12-2019'!F64</f>
        <v>100170.02</v>
      </c>
      <c r="G64" s="29">
        <f>+'01-2019'!G64+'02-2019'!G64+'03-2019'!G64+'04-2019'!G64+'05-2019'!G64+'06-2019'!G64+'07-2019'!G64+'08-2019'!G64+'09-2019'!G64+'10-2019'!G64+'11-2019'!G64+'12-2019'!G64</f>
        <v>31911.7125</v>
      </c>
      <c r="H64" s="29">
        <f>+'01-2019'!H64+'02-2019'!H64+'03-2019'!H64+'04-2019'!H64+'05-2019'!H64+'06-2019'!H64+'07-2019'!H64+'08-2019'!H64+'09-2019'!H64+'10-2019'!H64+'11-2019'!H64+'12-2019'!H64</f>
        <v>6382.3425</v>
      </c>
      <c r="I64" s="29">
        <f>+'01-2019'!I64+'02-2019'!I64+'03-2019'!I64+'04-2019'!I64+'05-2019'!I64+'06-2019'!I64+'07-2019'!I64+'08-2019'!I64+'09-2019'!I64+'10-2019'!I64+'11-2019'!I64+'12-2019'!I64</f>
        <v>25529.37</v>
      </c>
      <c r="J64" s="29">
        <f>+'01-2019'!J64+'02-2019'!J64+'03-2019'!J64+'04-2019'!J64+'05-2019'!J64+'06-2019'!J64+'07-2019'!J64+'08-2019'!J64+'09-2019'!J64+'10-2019'!J64+'11-2019'!J64+'12-2019'!J64</f>
        <v>3872856.3</v>
      </c>
      <c r="K64" s="29">
        <f>+'01-2019'!K64+'02-2019'!K64+'03-2019'!K64+'04-2019'!K64+'05-2019'!K64+'06-2019'!K64+'07-2019'!K64+'08-2019'!K64+'09-2019'!K64+'10-2019'!K64+'11-2019'!K64+'12-2019'!K64</f>
        <v>801119.6300000001</v>
      </c>
      <c r="L64" s="29">
        <f>+'01-2019'!L64+'02-2019'!L64+'03-2019'!L64+'04-2019'!L64+'05-2019'!L64+'06-2019'!L64+'07-2019'!L64+'08-2019'!L64+'09-2019'!L64+'10-2019'!L64+'11-2019'!L64+'12-2019'!L64</f>
        <v>3098285.04</v>
      </c>
      <c r="M64" s="39">
        <f t="shared" si="0"/>
        <v>3223984.43</v>
      </c>
    </row>
    <row r="65" spans="1:13" ht="12.75">
      <c r="A65" s="11">
        <f>+'01-2019'!A65</f>
        <v>54</v>
      </c>
      <c r="B65" s="27" t="str">
        <f>+'01-2019'!B65</f>
        <v>CAMPO LIMPO DE GOIAS</v>
      </c>
      <c r="C65" s="32">
        <f>+IF(ISERROR(('01-2019'!C65+'02-2019'!C65+'03-2019'!C65+'04-2019'!C65+'05-2019'!C65+'06-2019'!C65+'07-2019'!C65+'08-2019'!C65+'09-2019'!C65+'10-2019'!C65+'11-2019'!C65+'12-2019'!C65)/COUNTA('01-2019'!C65,'02-2019'!C65,'03-2019'!C65,'04-2019'!C65,'05-2019'!C65,'06-2019'!C65,'07-2019'!C65,'08-2019'!C65,'09-2019'!C65,'10-2019'!C65,'11-2019'!C65,'12-2019'!C65)),"",('01-2019'!C65+'02-2019'!C65+'03-2019'!C65+'04-2019'!C65+'05-2019'!C65+'06-2019'!C65+'07-2019'!C65+'08-2019'!C65+'09-2019'!C65+'10-2019'!C65+'11-2019'!C65+'12-2019'!C65)/COUNTA('01-2019'!C65,'02-2019'!C65,'03-2019'!C65,'04-2019'!C65,'05-2019'!C65,'06-2019'!C65,'07-2019'!C65,'08-2019'!C65,'09-2019'!C65,'10-2019'!C65,'11-2019'!C65,'12-2019'!C65))</f>
        <v>0.10463582948548175</v>
      </c>
      <c r="D65" s="29">
        <f>+'01-2019'!D65+'02-2019'!D65+'03-2019'!D65+'04-2019'!D65+'05-2019'!D65+'06-2019'!D65+'07-2019'!D65+'08-2019'!D65+'09-2019'!D65+'10-2019'!D65+'11-2019'!D65+'12-2019'!D65</f>
        <v>118670.04000000001</v>
      </c>
      <c r="E65" s="29">
        <f>+'01-2019'!E65+'02-2019'!E65+'03-2019'!E65+'04-2019'!E65+'05-2019'!E65+'06-2019'!E65+'07-2019'!E65+'08-2019'!E65+'09-2019'!E65+'10-2019'!E65+'11-2019'!E65+'12-2019'!E65</f>
        <v>23467.920000000002</v>
      </c>
      <c r="F65" s="29">
        <f>+'01-2019'!F65+'02-2019'!F65+'03-2019'!F65+'04-2019'!F65+'05-2019'!F65+'06-2019'!F65+'07-2019'!F65+'08-2019'!F65+'09-2019'!F65+'10-2019'!F65+'11-2019'!F65+'12-2019'!F65</f>
        <v>95202.12000000001</v>
      </c>
      <c r="G65" s="29">
        <f>+'01-2019'!G65+'02-2019'!G65+'03-2019'!G65+'04-2019'!G65+'05-2019'!G65+'06-2019'!G65+'07-2019'!G65+'08-2019'!G65+'09-2019'!G65+'10-2019'!G65+'11-2019'!G65+'12-2019'!G65</f>
        <v>11151.400000000001</v>
      </c>
      <c r="H65" s="29">
        <f>+'01-2019'!H65+'02-2019'!H65+'03-2019'!H65+'04-2019'!H65+'05-2019'!H65+'06-2019'!H65+'07-2019'!H65+'08-2019'!H65+'09-2019'!H65+'10-2019'!H65+'11-2019'!H65+'12-2019'!H65</f>
        <v>2230.28</v>
      </c>
      <c r="I65" s="29">
        <f>+'01-2019'!I65+'02-2019'!I65+'03-2019'!I65+'04-2019'!I65+'05-2019'!I65+'06-2019'!I65+'07-2019'!I65+'08-2019'!I65+'09-2019'!I65+'10-2019'!I65+'11-2019'!I65+'12-2019'!I65</f>
        <v>8921.12</v>
      </c>
      <c r="J65" s="29">
        <f>+'01-2019'!J65+'02-2019'!J65+'03-2019'!J65+'04-2019'!J65+'05-2019'!J65+'06-2019'!J65+'07-2019'!J65+'08-2019'!J65+'09-2019'!J65+'10-2019'!J65+'11-2019'!J65+'12-2019'!J65</f>
        <v>1320025.0375</v>
      </c>
      <c r="K65" s="29">
        <f>+'01-2019'!K65+'02-2019'!K65+'03-2019'!K65+'04-2019'!K65+'05-2019'!K65+'06-2019'!K65+'07-2019'!K65+'08-2019'!K65+'09-2019'!K65+'10-2019'!K65+'11-2019'!K65+'12-2019'!K65</f>
        <v>275850.08</v>
      </c>
      <c r="L65" s="29">
        <f>+'01-2019'!L65+'02-2019'!L65+'03-2019'!L65+'04-2019'!L65+'05-2019'!L65+'06-2019'!L65+'07-2019'!L65+'08-2019'!L65+'09-2019'!L65+'10-2019'!L65+'11-2019'!L65+'12-2019'!L65</f>
        <v>1056020.03</v>
      </c>
      <c r="M65" s="39">
        <f t="shared" si="0"/>
        <v>1160143.27</v>
      </c>
    </row>
    <row r="66" spans="1:13" ht="12.75">
      <c r="A66" s="11">
        <f>+'01-2019'!A66</f>
        <v>55</v>
      </c>
      <c r="B66" s="27" t="str">
        <f>+'01-2019'!B66</f>
        <v>CAMPOS BELOS</v>
      </c>
      <c r="C66" s="32">
        <f>+IF(ISERROR(('01-2019'!C66+'02-2019'!C66+'03-2019'!C66+'04-2019'!C66+'05-2019'!C66+'06-2019'!C66+'07-2019'!C66+'08-2019'!C66+'09-2019'!C66+'10-2019'!C66+'11-2019'!C66+'12-2019'!C66)/COUNTA('01-2019'!C66,'02-2019'!C66,'03-2019'!C66,'04-2019'!C66,'05-2019'!C66,'06-2019'!C66,'07-2019'!C66,'08-2019'!C66,'09-2019'!C66,'10-2019'!C66,'11-2019'!C66,'12-2019'!C66)),"",('01-2019'!C66+'02-2019'!C66+'03-2019'!C66+'04-2019'!C66+'05-2019'!C66+'06-2019'!C66+'07-2019'!C66+'08-2019'!C66+'09-2019'!C66+'10-2019'!C66+'11-2019'!C66+'12-2019'!C66)/COUNTA('01-2019'!C66,'02-2019'!C66,'03-2019'!C66,'04-2019'!C66,'05-2019'!C66,'06-2019'!C66,'07-2019'!C66,'08-2019'!C66,'09-2019'!C66,'10-2019'!C66,'11-2019'!C66,'12-2019'!C66))</f>
        <v>0.09996894245025024</v>
      </c>
      <c r="D66" s="29">
        <f>+'01-2019'!D66+'02-2019'!D66+'03-2019'!D66+'04-2019'!D66+'05-2019'!D66+'06-2019'!D66+'07-2019'!D66+'08-2019'!D66+'09-2019'!D66+'10-2019'!D66+'11-2019'!D66+'12-2019'!D66</f>
        <v>384929.33999999997</v>
      </c>
      <c r="E66" s="29">
        <f>+'01-2019'!E66+'02-2019'!E66+'03-2019'!E66+'04-2019'!E66+'05-2019'!E66+'06-2019'!E66+'07-2019'!E66+'08-2019'!E66+'09-2019'!E66+'10-2019'!E66+'11-2019'!E66+'12-2019'!E66</f>
        <v>77310.2</v>
      </c>
      <c r="F66" s="29">
        <f>+'01-2019'!F66+'02-2019'!F66+'03-2019'!F66+'04-2019'!F66+'05-2019'!F66+'06-2019'!F66+'07-2019'!F66+'08-2019'!F66+'09-2019'!F66+'10-2019'!F66+'11-2019'!F66+'12-2019'!F66</f>
        <v>307619.14</v>
      </c>
      <c r="G66" s="29">
        <f>+'01-2019'!G66+'02-2019'!G66+'03-2019'!G66+'04-2019'!G66+'05-2019'!G66+'06-2019'!G66+'07-2019'!G66+'08-2019'!G66+'09-2019'!G66+'10-2019'!G66+'11-2019'!G66+'12-2019'!G66</f>
        <v>10669.400000000001</v>
      </c>
      <c r="H66" s="29">
        <f>+'01-2019'!H66+'02-2019'!H66+'03-2019'!H66+'04-2019'!H66+'05-2019'!H66+'06-2019'!H66+'07-2019'!H66+'08-2019'!H66+'09-2019'!H66+'10-2019'!H66+'11-2019'!H66+'12-2019'!H66</f>
        <v>2133.88</v>
      </c>
      <c r="I66" s="29">
        <f>+'01-2019'!I66+'02-2019'!I66+'03-2019'!I66+'04-2019'!I66+'05-2019'!I66+'06-2019'!I66+'07-2019'!I66+'08-2019'!I66+'09-2019'!I66+'10-2019'!I66+'11-2019'!I66+'12-2019'!I66</f>
        <v>8535.52</v>
      </c>
      <c r="J66" s="29">
        <f>+'01-2019'!J66+'02-2019'!J66+'03-2019'!J66+'04-2019'!J66+'05-2019'!J66+'06-2019'!J66+'07-2019'!J66+'08-2019'!J66+'09-2019'!J66+'10-2019'!J66+'11-2019'!J66+'12-2019'!J66</f>
        <v>1263063.0625</v>
      </c>
      <c r="K66" s="29">
        <f>+'01-2019'!K66+'02-2019'!K66+'03-2019'!K66+'04-2019'!K66+'05-2019'!K66+'06-2019'!K66+'07-2019'!K66+'08-2019'!K66+'09-2019'!K66+'10-2019'!K66+'11-2019'!K66+'12-2019'!K66</f>
        <v>263558.26</v>
      </c>
      <c r="L66" s="29">
        <f>+'01-2019'!L66+'02-2019'!L66+'03-2019'!L66+'04-2019'!L66+'05-2019'!L66+'06-2019'!L66+'07-2019'!L66+'08-2019'!L66+'09-2019'!L66+'10-2019'!L66+'11-2019'!L66+'12-2019'!L66</f>
        <v>1010450.45</v>
      </c>
      <c r="M66" s="39">
        <f t="shared" si="0"/>
        <v>1326605.1099999999</v>
      </c>
    </row>
    <row r="67" spans="1:13" ht="12.75">
      <c r="A67" s="11">
        <f>+'01-2019'!A67</f>
        <v>56</v>
      </c>
      <c r="B67" s="27" t="str">
        <f>+'01-2019'!B67</f>
        <v>CAMPOS VERDES</v>
      </c>
      <c r="C67" s="32">
        <f>+IF(ISERROR(('01-2019'!C67+'02-2019'!C67+'03-2019'!C67+'04-2019'!C67+'05-2019'!C67+'06-2019'!C67+'07-2019'!C67+'08-2019'!C67+'09-2019'!C67+'10-2019'!C67+'11-2019'!C67+'12-2019'!C67)/COUNTA('01-2019'!C67,'02-2019'!C67,'03-2019'!C67,'04-2019'!C67,'05-2019'!C67,'06-2019'!C67,'07-2019'!C67,'08-2019'!C67,'09-2019'!C67,'10-2019'!C67,'11-2019'!C67,'12-2019'!C67)),"",('01-2019'!C67+'02-2019'!C67+'03-2019'!C67+'04-2019'!C67+'05-2019'!C67+'06-2019'!C67+'07-2019'!C67+'08-2019'!C67+'09-2019'!C67+'10-2019'!C67+'11-2019'!C67+'12-2019'!C67)/COUNTA('01-2019'!C67,'02-2019'!C67,'03-2019'!C67,'04-2019'!C67,'05-2019'!C67,'06-2019'!C67,'07-2019'!C67,'08-2019'!C67,'09-2019'!C67,'10-2019'!C67,'11-2019'!C67,'12-2019'!C67))</f>
        <v>0.092943584344572</v>
      </c>
      <c r="D67" s="29">
        <f>+'01-2019'!D67+'02-2019'!D67+'03-2019'!D67+'04-2019'!D67+'05-2019'!D67+'06-2019'!D67+'07-2019'!D67+'08-2019'!D67+'09-2019'!D67+'10-2019'!D67+'11-2019'!D67+'12-2019'!D67</f>
        <v>45538.369999999995</v>
      </c>
      <c r="E67" s="29">
        <f>+'01-2019'!E67+'02-2019'!E67+'03-2019'!E67+'04-2019'!E67+'05-2019'!E67+'06-2019'!E67+'07-2019'!E67+'08-2019'!E67+'09-2019'!E67+'10-2019'!E67+'11-2019'!E67+'12-2019'!E67</f>
        <v>9214.05</v>
      </c>
      <c r="F67" s="29">
        <f>+'01-2019'!F67+'02-2019'!F67+'03-2019'!F67+'04-2019'!F67+'05-2019'!F67+'06-2019'!F67+'07-2019'!F67+'08-2019'!F67+'09-2019'!F67+'10-2019'!F67+'11-2019'!F67+'12-2019'!F67</f>
        <v>36324.32</v>
      </c>
      <c r="G67" s="29">
        <f>+'01-2019'!G67+'02-2019'!G67+'03-2019'!G67+'04-2019'!G67+'05-2019'!G67+'06-2019'!G67+'07-2019'!G67+'08-2019'!G67+'09-2019'!G67+'10-2019'!G67+'11-2019'!G67+'12-2019'!G67</f>
        <v>9921.7375</v>
      </c>
      <c r="H67" s="29">
        <f>+'01-2019'!H67+'02-2019'!H67+'03-2019'!H67+'04-2019'!H67+'05-2019'!H67+'06-2019'!H67+'07-2019'!H67+'08-2019'!H67+'09-2019'!H67+'10-2019'!H67+'11-2019'!H67+'12-2019'!H67</f>
        <v>1984.3474999999999</v>
      </c>
      <c r="I67" s="29">
        <f>+'01-2019'!I67+'02-2019'!I67+'03-2019'!I67+'04-2019'!I67+'05-2019'!I67+'06-2019'!I67+'07-2019'!I67+'08-2019'!I67+'09-2019'!I67+'10-2019'!I67+'11-2019'!I67+'12-2019'!I67</f>
        <v>7937.389999999999</v>
      </c>
      <c r="J67" s="29">
        <f>+'01-2019'!J67+'02-2019'!J67+'03-2019'!J67+'04-2019'!J67+'05-2019'!J67+'06-2019'!J67+'07-2019'!J67+'08-2019'!J67+'09-2019'!J67+'10-2019'!J67+'11-2019'!J67+'12-2019'!J67</f>
        <v>1173177.875</v>
      </c>
      <c r="K67" s="29">
        <f>+'01-2019'!K67+'02-2019'!K67+'03-2019'!K67+'04-2019'!K67+'05-2019'!K67+'06-2019'!K67+'07-2019'!K67+'08-2019'!K67+'09-2019'!K67+'10-2019'!K67+'11-2019'!K67+'12-2019'!K67</f>
        <v>244921.51</v>
      </c>
      <c r="L67" s="29">
        <f>+'01-2019'!L67+'02-2019'!L67+'03-2019'!L67+'04-2019'!L67+'05-2019'!L67+'06-2019'!L67+'07-2019'!L67+'08-2019'!L67+'09-2019'!L67+'10-2019'!L67+'11-2019'!L67+'12-2019'!L67</f>
        <v>938542.3</v>
      </c>
      <c r="M67" s="39">
        <f t="shared" si="0"/>
        <v>982804.01</v>
      </c>
    </row>
    <row r="68" spans="1:13" ht="12.75">
      <c r="A68" s="11">
        <f>+'01-2019'!A68</f>
        <v>57</v>
      </c>
      <c r="B68" s="27" t="str">
        <f>+'01-2019'!B68</f>
        <v>CARMO DO RIO VERDE</v>
      </c>
      <c r="C68" s="32">
        <f>+IF(ISERROR(('01-2019'!C68+'02-2019'!C68+'03-2019'!C68+'04-2019'!C68+'05-2019'!C68+'06-2019'!C68+'07-2019'!C68+'08-2019'!C68+'09-2019'!C68+'10-2019'!C68+'11-2019'!C68+'12-2019'!C68)/COUNTA('01-2019'!C68,'02-2019'!C68,'03-2019'!C68,'04-2019'!C68,'05-2019'!C68,'06-2019'!C68,'07-2019'!C68,'08-2019'!C68,'09-2019'!C68,'10-2019'!C68,'11-2019'!C68,'12-2019'!C68)),"",('01-2019'!C68+'02-2019'!C68+'03-2019'!C68+'04-2019'!C68+'05-2019'!C68+'06-2019'!C68+'07-2019'!C68+'08-2019'!C68+'09-2019'!C68+'10-2019'!C68+'11-2019'!C68+'12-2019'!C68)/COUNTA('01-2019'!C68,'02-2019'!C68,'03-2019'!C68,'04-2019'!C68,'05-2019'!C68,'06-2019'!C68,'07-2019'!C68,'08-2019'!C68,'09-2019'!C68,'10-2019'!C68,'11-2019'!C68,'12-2019'!C68))</f>
        <v>0.19483704851364403</v>
      </c>
      <c r="D68" s="29">
        <f>+'01-2019'!D68+'02-2019'!D68+'03-2019'!D68+'04-2019'!D68+'05-2019'!D68+'06-2019'!D68+'07-2019'!D68+'08-2019'!D68+'09-2019'!D68+'10-2019'!D68+'11-2019'!D68+'12-2019'!D68</f>
        <v>200003.39</v>
      </c>
      <c r="E68" s="29">
        <f>+'01-2019'!E68+'02-2019'!E68+'03-2019'!E68+'04-2019'!E68+'05-2019'!E68+'06-2019'!E68+'07-2019'!E68+'08-2019'!E68+'09-2019'!E68+'10-2019'!E68+'11-2019'!E68+'12-2019'!E68</f>
        <v>40089.91</v>
      </c>
      <c r="F68" s="29">
        <f>+'01-2019'!F68+'02-2019'!F68+'03-2019'!F68+'04-2019'!F68+'05-2019'!F68+'06-2019'!F68+'07-2019'!F68+'08-2019'!F68+'09-2019'!F68+'10-2019'!F68+'11-2019'!F68+'12-2019'!F68</f>
        <v>159913.48</v>
      </c>
      <c r="G68" s="29">
        <f>+'01-2019'!G68+'02-2019'!G68+'03-2019'!G68+'04-2019'!G68+'05-2019'!G68+'06-2019'!G68+'07-2019'!G68+'08-2019'!G68+'09-2019'!G68+'10-2019'!G68+'11-2019'!G68+'12-2019'!G68</f>
        <v>20855.287500000002</v>
      </c>
      <c r="H68" s="29">
        <f>+'01-2019'!H68+'02-2019'!H68+'03-2019'!H68+'04-2019'!H68+'05-2019'!H68+'06-2019'!H68+'07-2019'!H68+'08-2019'!H68+'09-2019'!H68+'10-2019'!H68+'11-2019'!H68+'12-2019'!H68</f>
        <v>4171.0575</v>
      </c>
      <c r="I68" s="29">
        <f>+'01-2019'!I68+'02-2019'!I68+'03-2019'!I68+'04-2019'!I68+'05-2019'!I68+'06-2019'!I68+'07-2019'!I68+'08-2019'!I68+'09-2019'!I68+'10-2019'!I68+'11-2019'!I68+'12-2019'!I68</f>
        <v>16684.23</v>
      </c>
      <c r="J68" s="29">
        <f>+'01-2019'!J68+'02-2019'!J68+'03-2019'!J68+'04-2019'!J68+'05-2019'!J68+'06-2019'!J68+'07-2019'!J68+'08-2019'!J68+'09-2019'!J68+'10-2019'!J68+'11-2019'!J68+'12-2019'!J68</f>
        <v>2467384.3000000003</v>
      </c>
      <c r="K68" s="29">
        <f>+'01-2019'!K68+'02-2019'!K68+'03-2019'!K68+'04-2019'!K68+'05-2019'!K68+'06-2019'!K68+'07-2019'!K68+'08-2019'!K68+'09-2019'!K68+'10-2019'!K68+'11-2019'!K68+'12-2019'!K68</f>
        <v>513555.97</v>
      </c>
      <c r="L68" s="29">
        <f>+'01-2019'!L68+'02-2019'!L68+'03-2019'!L68+'04-2019'!L68+'05-2019'!L68+'06-2019'!L68+'07-2019'!L68+'08-2019'!L68+'09-2019'!L68+'10-2019'!L68+'11-2019'!L68+'12-2019'!L68</f>
        <v>1973907.44</v>
      </c>
      <c r="M68" s="39">
        <f t="shared" si="0"/>
        <v>2150505.15</v>
      </c>
    </row>
    <row r="69" spans="1:13" ht="12.75">
      <c r="A69" s="11">
        <f>+'01-2019'!A69</f>
        <v>58</v>
      </c>
      <c r="B69" s="27" t="str">
        <f>+'01-2019'!B69</f>
        <v>CASTELANDIA</v>
      </c>
      <c r="C69" s="32">
        <f>+IF(ISERROR(('01-2019'!C69+'02-2019'!C69+'03-2019'!C69+'04-2019'!C69+'05-2019'!C69+'06-2019'!C69+'07-2019'!C69+'08-2019'!C69+'09-2019'!C69+'10-2019'!C69+'11-2019'!C69+'12-2019'!C69)/COUNTA('01-2019'!C69,'02-2019'!C69,'03-2019'!C69,'04-2019'!C69,'05-2019'!C69,'06-2019'!C69,'07-2019'!C69,'08-2019'!C69,'09-2019'!C69,'10-2019'!C69,'11-2019'!C69,'12-2019'!C69)),"",('01-2019'!C69+'02-2019'!C69+'03-2019'!C69+'04-2019'!C69+'05-2019'!C69+'06-2019'!C69+'07-2019'!C69+'08-2019'!C69+'09-2019'!C69+'10-2019'!C69+'11-2019'!C69+'12-2019'!C69)/COUNTA('01-2019'!C69,'02-2019'!C69,'03-2019'!C69,'04-2019'!C69,'05-2019'!C69,'06-2019'!C69,'07-2019'!C69,'08-2019'!C69,'09-2019'!C69,'10-2019'!C69,'11-2019'!C69,'12-2019'!C69))</f>
        <v>0.08632771434838638</v>
      </c>
      <c r="D69" s="29">
        <f>+'01-2019'!D69+'02-2019'!D69+'03-2019'!D69+'04-2019'!D69+'05-2019'!D69+'06-2019'!D69+'07-2019'!D69+'08-2019'!D69+'09-2019'!D69+'10-2019'!D69+'11-2019'!D69+'12-2019'!D69</f>
        <v>47655.93</v>
      </c>
      <c r="E69" s="29">
        <f>+'01-2019'!E69+'02-2019'!E69+'03-2019'!E69+'04-2019'!E69+'05-2019'!E69+'06-2019'!E69+'07-2019'!E69+'08-2019'!E69+'09-2019'!E69+'10-2019'!E69+'11-2019'!E69+'12-2019'!E69</f>
        <v>9472.5</v>
      </c>
      <c r="F69" s="29">
        <f>+'01-2019'!F69+'02-2019'!F69+'03-2019'!F69+'04-2019'!F69+'05-2019'!F69+'06-2019'!F69+'07-2019'!F69+'08-2019'!F69+'09-2019'!F69+'10-2019'!F69+'11-2019'!F69+'12-2019'!F69</f>
        <v>38183.43</v>
      </c>
      <c r="G69" s="29">
        <f>+'01-2019'!G69+'02-2019'!G69+'03-2019'!G69+'04-2019'!G69+'05-2019'!G69+'06-2019'!G69+'07-2019'!G69+'08-2019'!G69+'09-2019'!G69+'10-2019'!G69+'11-2019'!G69+'12-2019'!G69</f>
        <v>9250.9375</v>
      </c>
      <c r="H69" s="29">
        <f>+'01-2019'!H69+'02-2019'!H69+'03-2019'!H69+'04-2019'!H69+'05-2019'!H69+'06-2019'!H69+'07-2019'!H69+'08-2019'!H69+'09-2019'!H69+'10-2019'!H69+'11-2019'!H69+'12-2019'!H69</f>
        <v>1850.1874999999998</v>
      </c>
      <c r="I69" s="29">
        <f>+'01-2019'!I69+'02-2019'!I69+'03-2019'!I69+'04-2019'!I69+'05-2019'!I69+'06-2019'!I69+'07-2019'!I69+'08-2019'!I69+'09-2019'!I69+'10-2019'!I69+'11-2019'!I69+'12-2019'!I69</f>
        <v>7400.749999999999</v>
      </c>
      <c r="J69" s="29">
        <f>+'01-2019'!J69+'02-2019'!J69+'03-2019'!J69+'04-2019'!J69+'05-2019'!J69+'06-2019'!J69+'07-2019'!J69+'08-2019'!J69+'09-2019'!J69+'10-2019'!J69+'11-2019'!J69+'12-2019'!J69</f>
        <v>1095154.0125000002</v>
      </c>
      <c r="K69" s="29">
        <f>+'01-2019'!K69+'02-2019'!K69+'03-2019'!K69+'04-2019'!K69+'05-2019'!K69+'06-2019'!K69+'07-2019'!K69+'08-2019'!K69+'09-2019'!K69+'10-2019'!K69+'11-2019'!K69+'12-2019'!K69</f>
        <v>227607.35</v>
      </c>
      <c r="L69" s="29">
        <f>+'01-2019'!L69+'02-2019'!L69+'03-2019'!L69+'04-2019'!L69+'05-2019'!L69+'06-2019'!L69+'07-2019'!L69+'08-2019'!L69+'09-2019'!L69+'10-2019'!L69+'11-2019'!L69+'12-2019'!L69</f>
        <v>876123.2100000001</v>
      </c>
      <c r="M69" s="39">
        <f t="shared" si="0"/>
        <v>921707.3900000001</v>
      </c>
    </row>
    <row r="70" spans="1:13" ht="12.75">
      <c r="A70" s="11">
        <f>+'01-2019'!A70</f>
        <v>59</v>
      </c>
      <c r="B70" s="27" t="str">
        <f>+'01-2019'!B70</f>
        <v>CATALAO</v>
      </c>
      <c r="C70" s="32">
        <f>+IF(ISERROR(('01-2019'!C70+'02-2019'!C70+'03-2019'!C70+'04-2019'!C70+'05-2019'!C70+'06-2019'!C70+'07-2019'!C70+'08-2019'!C70+'09-2019'!C70+'10-2019'!C70+'11-2019'!C70+'12-2019'!C70)/COUNTA('01-2019'!C70,'02-2019'!C70,'03-2019'!C70,'04-2019'!C70,'05-2019'!C70,'06-2019'!C70,'07-2019'!C70,'08-2019'!C70,'09-2019'!C70,'10-2019'!C70,'11-2019'!C70,'12-2019'!C70)),"",('01-2019'!C70+'02-2019'!C70+'03-2019'!C70+'04-2019'!C70+'05-2019'!C70+'06-2019'!C70+'07-2019'!C70+'08-2019'!C70+'09-2019'!C70+'10-2019'!C70+'11-2019'!C70+'12-2019'!C70)/COUNTA('01-2019'!C70,'02-2019'!C70,'03-2019'!C70,'04-2019'!C70,'05-2019'!C70,'06-2019'!C70,'07-2019'!C70,'08-2019'!C70,'09-2019'!C70,'10-2019'!C70,'11-2019'!C70,'12-2019'!C70))</f>
        <v>3.03400924163567</v>
      </c>
      <c r="D70" s="29">
        <f>+'01-2019'!D70+'02-2019'!D70+'03-2019'!D70+'04-2019'!D70+'05-2019'!D70+'06-2019'!D70+'07-2019'!D70+'08-2019'!D70+'09-2019'!D70+'10-2019'!D70+'11-2019'!D70+'12-2019'!D70</f>
        <v>5372018.87</v>
      </c>
      <c r="E70" s="29">
        <f>+'01-2019'!E70+'02-2019'!E70+'03-2019'!E70+'04-2019'!E70+'05-2019'!E70+'06-2019'!E70+'07-2019'!E70+'08-2019'!E70+'09-2019'!E70+'10-2019'!E70+'11-2019'!E70+'12-2019'!E70</f>
        <v>1080319.2999999998</v>
      </c>
      <c r="F70" s="29">
        <f>+'01-2019'!F70+'02-2019'!F70+'03-2019'!F70+'04-2019'!F70+'05-2019'!F70+'06-2019'!F70+'07-2019'!F70+'08-2019'!F70+'09-2019'!F70+'10-2019'!F70+'11-2019'!F70+'12-2019'!F70</f>
        <v>4291699.57</v>
      </c>
      <c r="G70" s="29">
        <f>+'01-2019'!G70+'02-2019'!G70+'03-2019'!G70+'04-2019'!G70+'05-2019'!G70+'06-2019'!G70+'07-2019'!G70+'08-2019'!G70+'09-2019'!G70+'10-2019'!G70+'11-2019'!G70+'12-2019'!G70</f>
        <v>323873.65</v>
      </c>
      <c r="H70" s="29">
        <f>+'01-2019'!H70+'02-2019'!H70+'03-2019'!H70+'04-2019'!H70+'05-2019'!H70+'06-2019'!H70+'07-2019'!H70+'08-2019'!H70+'09-2019'!H70+'10-2019'!H70+'11-2019'!H70+'12-2019'!H70</f>
        <v>64774.73</v>
      </c>
      <c r="I70" s="29">
        <f>+'01-2019'!I70+'02-2019'!I70+'03-2019'!I70+'04-2019'!I70+'05-2019'!I70+'06-2019'!I70+'07-2019'!I70+'08-2019'!I70+'09-2019'!I70+'10-2019'!I70+'11-2019'!I70+'12-2019'!I70</f>
        <v>259098.92</v>
      </c>
      <c r="J70" s="29">
        <f>+'01-2019'!J70+'02-2019'!J70+'03-2019'!J70+'04-2019'!J70+'05-2019'!J70+'06-2019'!J70+'07-2019'!J70+'08-2019'!J70+'09-2019'!J70+'10-2019'!J70+'11-2019'!J70+'12-2019'!J70</f>
        <v>38335361.875</v>
      </c>
      <c r="K70" s="29">
        <f>+'01-2019'!K70+'02-2019'!K70+'03-2019'!K70+'04-2019'!K70+'05-2019'!K70+'06-2019'!K70+'07-2019'!K70+'08-2019'!K70+'09-2019'!K70+'10-2019'!K70+'11-2019'!K70+'12-2019'!K70</f>
        <v>7998285.15</v>
      </c>
      <c r="L70" s="29">
        <f>+'01-2019'!L70+'02-2019'!L70+'03-2019'!L70+'04-2019'!L70+'05-2019'!L70+'06-2019'!L70+'07-2019'!L70+'08-2019'!L70+'09-2019'!L70+'10-2019'!L70+'11-2019'!L70+'12-2019'!L70</f>
        <v>30668289.5</v>
      </c>
      <c r="M70" s="39">
        <f t="shared" si="0"/>
        <v>35219087.99</v>
      </c>
    </row>
    <row r="71" spans="1:13" ht="12.75">
      <c r="A71" s="11">
        <f>+'01-2019'!A71</f>
        <v>60</v>
      </c>
      <c r="B71" s="27" t="str">
        <f>+'01-2019'!B71</f>
        <v>CATURAI</v>
      </c>
      <c r="C71" s="32">
        <f>+IF(ISERROR(('01-2019'!C71+'02-2019'!C71+'03-2019'!C71+'04-2019'!C71+'05-2019'!C71+'06-2019'!C71+'07-2019'!C71+'08-2019'!C71+'09-2019'!C71+'10-2019'!C71+'11-2019'!C71+'12-2019'!C71)/COUNTA('01-2019'!C71,'02-2019'!C71,'03-2019'!C71,'04-2019'!C71,'05-2019'!C71,'06-2019'!C71,'07-2019'!C71,'08-2019'!C71,'09-2019'!C71,'10-2019'!C71,'11-2019'!C71,'12-2019'!C71)),"",('01-2019'!C71+'02-2019'!C71+'03-2019'!C71+'04-2019'!C71+'05-2019'!C71+'06-2019'!C71+'07-2019'!C71+'08-2019'!C71+'09-2019'!C71+'10-2019'!C71+'11-2019'!C71+'12-2019'!C71)/COUNTA('01-2019'!C71,'02-2019'!C71,'03-2019'!C71,'04-2019'!C71,'05-2019'!C71,'06-2019'!C71,'07-2019'!C71,'08-2019'!C71,'09-2019'!C71,'10-2019'!C71,'11-2019'!C71,'12-2019'!C71))</f>
        <v>0.07113543697960618</v>
      </c>
      <c r="D71" s="29">
        <f>+'01-2019'!D71+'02-2019'!D71+'03-2019'!D71+'04-2019'!D71+'05-2019'!D71+'06-2019'!D71+'07-2019'!D71+'08-2019'!D71+'09-2019'!D71+'10-2019'!D71+'11-2019'!D71+'12-2019'!D71</f>
        <v>83163.01</v>
      </c>
      <c r="E71" s="29">
        <f>+'01-2019'!E71+'02-2019'!E71+'03-2019'!E71+'04-2019'!E71+'05-2019'!E71+'06-2019'!E71+'07-2019'!E71+'08-2019'!E71+'09-2019'!E71+'10-2019'!E71+'11-2019'!E71+'12-2019'!E71</f>
        <v>17014.68</v>
      </c>
      <c r="F71" s="29">
        <f>+'01-2019'!F71+'02-2019'!F71+'03-2019'!F71+'04-2019'!F71+'05-2019'!F71+'06-2019'!F71+'07-2019'!F71+'08-2019'!F71+'09-2019'!F71+'10-2019'!F71+'11-2019'!F71+'12-2019'!F71</f>
        <v>66148.33</v>
      </c>
      <c r="G71" s="29">
        <f>+'01-2019'!G71+'02-2019'!G71+'03-2019'!G71+'04-2019'!G71+'05-2019'!G71+'06-2019'!G71+'07-2019'!G71+'08-2019'!G71+'09-2019'!G71+'10-2019'!G71+'11-2019'!G71+'12-2019'!G71</f>
        <v>7600.125</v>
      </c>
      <c r="H71" s="29">
        <f>+'01-2019'!H71+'02-2019'!H71+'03-2019'!H71+'04-2019'!H71+'05-2019'!H71+'06-2019'!H71+'07-2019'!H71+'08-2019'!H71+'09-2019'!H71+'10-2019'!H71+'11-2019'!H71+'12-2019'!H71</f>
        <v>1520.025</v>
      </c>
      <c r="I71" s="29">
        <f>+'01-2019'!I71+'02-2019'!I71+'03-2019'!I71+'04-2019'!I71+'05-2019'!I71+'06-2019'!I71+'07-2019'!I71+'08-2019'!I71+'09-2019'!I71+'10-2019'!I71+'11-2019'!I71+'12-2019'!I71</f>
        <v>6080.1</v>
      </c>
      <c r="J71" s="29">
        <f>+'01-2019'!J71+'02-2019'!J71+'03-2019'!J71+'04-2019'!J71+'05-2019'!J71+'06-2019'!J71+'07-2019'!J71+'08-2019'!J71+'09-2019'!J71+'10-2019'!J71+'11-2019'!J71+'12-2019'!J71</f>
        <v>899651.5249999999</v>
      </c>
      <c r="K71" s="29">
        <f>+'01-2019'!K71+'02-2019'!K71+'03-2019'!K71+'04-2019'!K71+'05-2019'!K71+'06-2019'!K71+'07-2019'!K71+'08-2019'!K71+'09-2019'!K71+'10-2019'!K71+'11-2019'!K71+'12-2019'!K71</f>
        <v>187540.78</v>
      </c>
      <c r="L71" s="29">
        <f>+'01-2019'!L71+'02-2019'!L71+'03-2019'!L71+'04-2019'!L71+'05-2019'!L71+'06-2019'!L71+'07-2019'!L71+'08-2019'!L71+'09-2019'!L71+'10-2019'!L71+'11-2019'!L71+'12-2019'!L71</f>
        <v>719721.22</v>
      </c>
      <c r="M71" s="39">
        <f t="shared" si="0"/>
        <v>791949.65</v>
      </c>
    </row>
    <row r="72" spans="1:13" ht="12.75">
      <c r="A72" s="11">
        <f>+'01-2019'!A72</f>
        <v>61</v>
      </c>
      <c r="B72" s="27" t="str">
        <f>+'01-2019'!B72</f>
        <v>CAVALCANTE</v>
      </c>
      <c r="C72" s="32">
        <f>+IF(ISERROR(('01-2019'!C72+'02-2019'!C72+'03-2019'!C72+'04-2019'!C72+'05-2019'!C72+'06-2019'!C72+'07-2019'!C72+'08-2019'!C72+'09-2019'!C72+'10-2019'!C72+'11-2019'!C72+'12-2019'!C72)/COUNTA('01-2019'!C72,'02-2019'!C72,'03-2019'!C72,'04-2019'!C72,'05-2019'!C72,'06-2019'!C72,'07-2019'!C72,'08-2019'!C72,'09-2019'!C72,'10-2019'!C72,'11-2019'!C72,'12-2019'!C72)),"",('01-2019'!C72+'02-2019'!C72+'03-2019'!C72+'04-2019'!C72+'05-2019'!C72+'06-2019'!C72+'07-2019'!C72+'08-2019'!C72+'09-2019'!C72+'10-2019'!C72+'11-2019'!C72+'12-2019'!C72)/COUNTA('01-2019'!C72,'02-2019'!C72,'03-2019'!C72,'04-2019'!C72,'05-2019'!C72,'06-2019'!C72,'07-2019'!C72,'08-2019'!C72,'09-2019'!C72,'10-2019'!C72,'11-2019'!C72,'12-2019'!C72))</f>
        <v>0.3744934035022747</v>
      </c>
      <c r="D72" s="29">
        <f>+'01-2019'!D72+'02-2019'!D72+'03-2019'!D72+'04-2019'!D72+'05-2019'!D72+'06-2019'!D72+'07-2019'!D72+'08-2019'!D72+'09-2019'!D72+'10-2019'!D72+'11-2019'!D72+'12-2019'!D72</f>
        <v>59094.240000000005</v>
      </c>
      <c r="E72" s="29">
        <f>+'01-2019'!E72+'02-2019'!E72+'03-2019'!E72+'04-2019'!E72+'05-2019'!E72+'06-2019'!E72+'07-2019'!E72+'08-2019'!E72+'09-2019'!E72+'10-2019'!E72+'11-2019'!E72+'12-2019'!E72</f>
        <v>12040.76</v>
      </c>
      <c r="F72" s="29">
        <f>+'01-2019'!F72+'02-2019'!F72+'03-2019'!F72+'04-2019'!F72+'05-2019'!F72+'06-2019'!F72+'07-2019'!F72+'08-2019'!F72+'09-2019'!F72+'10-2019'!F72+'11-2019'!F72+'12-2019'!F72</f>
        <v>47053.48</v>
      </c>
      <c r="G72" s="29">
        <f>+'01-2019'!G72+'02-2019'!G72+'03-2019'!G72+'04-2019'!G72+'05-2019'!G72+'06-2019'!G72+'07-2019'!G72+'08-2019'!G72+'09-2019'!G72+'10-2019'!G72+'11-2019'!G72+'12-2019'!G72</f>
        <v>40022.65000000001</v>
      </c>
      <c r="H72" s="29">
        <f>+'01-2019'!H72+'02-2019'!H72+'03-2019'!H72+'04-2019'!H72+'05-2019'!H72+'06-2019'!H72+'07-2019'!H72+'08-2019'!H72+'09-2019'!H72+'10-2019'!H72+'11-2019'!H72+'12-2019'!H72</f>
        <v>8004.530000000001</v>
      </c>
      <c r="I72" s="29">
        <f>+'01-2019'!I72+'02-2019'!I72+'03-2019'!I72+'04-2019'!I72+'05-2019'!I72+'06-2019'!I72+'07-2019'!I72+'08-2019'!I72+'09-2019'!I72+'10-2019'!I72+'11-2019'!I72+'12-2019'!I72</f>
        <v>32018.120000000003</v>
      </c>
      <c r="J72" s="29">
        <f>+'01-2019'!J72+'02-2019'!J72+'03-2019'!J72+'04-2019'!J72+'05-2019'!J72+'06-2019'!J72+'07-2019'!J72+'08-2019'!J72+'09-2019'!J72+'10-2019'!J72+'11-2019'!J72+'12-2019'!J72</f>
        <v>4736249.350000001</v>
      </c>
      <c r="K72" s="29">
        <f>+'01-2019'!K72+'02-2019'!K72+'03-2019'!K72+'04-2019'!K72+'05-2019'!K72+'06-2019'!K72+'07-2019'!K72+'08-2019'!K72+'09-2019'!K72+'10-2019'!K72+'11-2019'!K72+'12-2019'!K72</f>
        <v>987175.8</v>
      </c>
      <c r="L72" s="29">
        <f>+'01-2019'!L72+'02-2019'!L72+'03-2019'!L72+'04-2019'!L72+'05-2019'!L72+'06-2019'!L72+'07-2019'!L72+'08-2019'!L72+'09-2019'!L72+'10-2019'!L72+'11-2019'!L72+'12-2019'!L72</f>
        <v>3788999.48</v>
      </c>
      <c r="M72" s="39">
        <f t="shared" si="0"/>
        <v>3868071.08</v>
      </c>
    </row>
    <row r="73" spans="1:13" ht="12.75">
      <c r="A73" s="11">
        <f>+'01-2019'!A73</f>
        <v>62</v>
      </c>
      <c r="B73" s="27" t="str">
        <f>+'01-2019'!B73</f>
        <v>CERES</v>
      </c>
      <c r="C73" s="32">
        <f>+IF(ISERROR(('01-2019'!C73+'02-2019'!C73+'03-2019'!C73+'04-2019'!C73+'05-2019'!C73+'06-2019'!C73+'07-2019'!C73+'08-2019'!C73+'09-2019'!C73+'10-2019'!C73+'11-2019'!C73+'12-2019'!C73)/COUNTA('01-2019'!C73,'02-2019'!C73,'03-2019'!C73,'04-2019'!C73,'05-2019'!C73,'06-2019'!C73,'07-2019'!C73,'08-2019'!C73,'09-2019'!C73,'10-2019'!C73,'11-2019'!C73,'12-2019'!C73)),"",('01-2019'!C73+'02-2019'!C73+'03-2019'!C73+'04-2019'!C73+'05-2019'!C73+'06-2019'!C73+'07-2019'!C73+'08-2019'!C73+'09-2019'!C73+'10-2019'!C73+'11-2019'!C73+'12-2019'!C73)/COUNTA('01-2019'!C73,'02-2019'!C73,'03-2019'!C73,'04-2019'!C73,'05-2019'!C73,'06-2019'!C73,'07-2019'!C73,'08-2019'!C73,'09-2019'!C73,'10-2019'!C73,'11-2019'!C73,'12-2019'!C73))</f>
        <v>0.19908681199656172</v>
      </c>
      <c r="D73" s="29">
        <f>+'01-2019'!D73+'02-2019'!D73+'03-2019'!D73+'04-2019'!D73+'05-2019'!D73+'06-2019'!D73+'07-2019'!D73+'08-2019'!D73+'09-2019'!D73+'10-2019'!D73+'11-2019'!D73+'12-2019'!D73</f>
        <v>855863.69</v>
      </c>
      <c r="E73" s="29">
        <f>+'01-2019'!E73+'02-2019'!E73+'03-2019'!E73+'04-2019'!E73+'05-2019'!E73+'06-2019'!E73+'07-2019'!E73+'08-2019'!E73+'09-2019'!E73+'10-2019'!E73+'11-2019'!E73+'12-2019'!E73</f>
        <v>173062.88</v>
      </c>
      <c r="F73" s="29">
        <f>+'01-2019'!F73+'02-2019'!F73+'03-2019'!F73+'04-2019'!F73+'05-2019'!F73+'06-2019'!F73+'07-2019'!F73+'08-2019'!F73+'09-2019'!F73+'10-2019'!F73+'11-2019'!F73+'12-2019'!F73</f>
        <v>682800.81</v>
      </c>
      <c r="G73" s="29">
        <f>+'01-2019'!G73+'02-2019'!G73+'03-2019'!G73+'04-2019'!G73+'05-2019'!G73+'06-2019'!G73+'07-2019'!G73+'08-2019'!G73+'09-2019'!G73+'10-2019'!G73+'11-2019'!G73+'12-2019'!G73</f>
        <v>21239.800000000003</v>
      </c>
      <c r="H73" s="29">
        <f>+'01-2019'!H73+'02-2019'!H73+'03-2019'!H73+'04-2019'!H73+'05-2019'!H73+'06-2019'!H73+'07-2019'!H73+'08-2019'!H73+'09-2019'!H73+'10-2019'!H73+'11-2019'!H73+'12-2019'!H73</f>
        <v>4247.96</v>
      </c>
      <c r="I73" s="29">
        <f>+'01-2019'!I73+'02-2019'!I73+'03-2019'!I73+'04-2019'!I73+'05-2019'!I73+'06-2019'!I73+'07-2019'!I73+'08-2019'!I73+'09-2019'!I73+'10-2019'!I73+'11-2019'!I73+'12-2019'!I73</f>
        <v>16991.84</v>
      </c>
      <c r="J73" s="29">
        <f>+'01-2019'!J73+'02-2019'!J73+'03-2019'!J73+'04-2019'!J73+'05-2019'!J73+'06-2019'!J73+'07-2019'!J73+'08-2019'!J73+'09-2019'!J73+'10-2019'!J73+'11-2019'!J73+'12-2019'!J73</f>
        <v>2512913.5</v>
      </c>
      <c r="K73" s="29">
        <f>+'01-2019'!K73+'02-2019'!K73+'03-2019'!K73+'04-2019'!K73+'05-2019'!K73+'06-2019'!K73+'07-2019'!K73+'08-2019'!K73+'09-2019'!K73+'10-2019'!K73+'11-2019'!K73+'12-2019'!K73</f>
        <v>524740.12</v>
      </c>
      <c r="L73" s="29">
        <f>+'01-2019'!L73+'02-2019'!L73+'03-2019'!L73+'04-2019'!L73+'05-2019'!L73+'06-2019'!L73+'07-2019'!L73+'08-2019'!L73+'09-2019'!L73+'10-2019'!L73+'11-2019'!L73+'12-2019'!L73</f>
        <v>2010330.7999999998</v>
      </c>
      <c r="M73" s="39">
        <f t="shared" si="0"/>
        <v>2710123.4499999997</v>
      </c>
    </row>
    <row r="74" spans="1:13" ht="12.75">
      <c r="A74" s="11">
        <f>+'01-2019'!A74</f>
        <v>63</v>
      </c>
      <c r="B74" s="27" t="str">
        <f>+'01-2019'!B74</f>
        <v>CEZARINA</v>
      </c>
      <c r="C74" s="32">
        <f>+IF(ISERROR(('01-2019'!C74+'02-2019'!C74+'03-2019'!C74+'04-2019'!C74+'05-2019'!C74+'06-2019'!C74+'07-2019'!C74+'08-2019'!C74+'09-2019'!C74+'10-2019'!C74+'11-2019'!C74+'12-2019'!C74)/COUNTA('01-2019'!C74,'02-2019'!C74,'03-2019'!C74,'04-2019'!C74,'05-2019'!C74,'06-2019'!C74,'07-2019'!C74,'08-2019'!C74,'09-2019'!C74,'10-2019'!C74,'11-2019'!C74,'12-2019'!C74)),"",('01-2019'!C74+'02-2019'!C74+'03-2019'!C74+'04-2019'!C74+'05-2019'!C74+'06-2019'!C74+'07-2019'!C74+'08-2019'!C74+'09-2019'!C74+'10-2019'!C74+'11-2019'!C74+'12-2019'!C74)/COUNTA('01-2019'!C74,'02-2019'!C74,'03-2019'!C74,'04-2019'!C74,'05-2019'!C74,'06-2019'!C74,'07-2019'!C74,'08-2019'!C74,'09-2019'!C74,'10-2019'!C74,'11-2019'!C74,'12-2019'!C74))</f>
        <v>0.21602175304705176</v>
      </c>
      <c r="D74" s="29">
        <f>+'01-2019'!D74+'02-2019'!D74+'03-2019'!D74+'04-2019'!D74+'05-2019'!D74+'06-2019'!D74+'07-2019'!D74+'08-2019'!D74+'09-2019'!D74+'10-2019'!D74+'11-2019'!D74+'12-2019'!D74</f>
        <v>137545.84</v>
      </c>
      <c r="E74" s="29">
        <f>+'01-2019'!E74+'02-2019'!E74+'03-2019'!E74+'04-2019'!E74+'05-2019'!E74+'06-2019'!E74+'07-2019'!E74+'08-2019'!E74+'09-2019'!E74+'10-2019'!E74+'11-2019'!E74+'12-2019'!E74</f>
        <v>27589.480000000003</v>
      </c>
      <c r="F74" s="29">
        <f>+'01-2019'!F74+'02-2019'!F74+'03-2019'!F74+'04-2019'!F74+'05-2019'!F74+'06-2019'!F74+'07-2019'!F74+'08-2019'!F74+'09-2019'!F74+'10-2019'!F74+'11-2019'!F74+'12-2019'!F74</f>
        <v>109956.36</v>
      </c>
      <c r="G74" s="29">
        <f>+'01-2019'!G74+'02-2019'!G74+'03-2019'!G74+'04-2019'!G74+'05-2019'!G74+'06-2019'!G74+'07-2019'!G74+'08-2019'!G74+'09-2019'!G74+'10-2019'!G74+'11-2019'!G74+'12-2019'!G74</f>
        <v>22946.2625</v>
      </c>
      <c r="H74" s="29">
        <f>+'01-2019'!H74+'02-2019'!H74+'03-2019'!H74+'04-2019'!H74+'05-2019'!H74+'06-2019'!H74+'07-2019'!H74+'08-2019'!H74+'09-2019'!H74+'10-2019'!H74+'11-2019'!H74+'12-2019'!H74</f>
        <v>4589.2525</v>
      </c>
      <c r="I74" s="29">
        <f>+'01-2019'!I74+'02-2019'!I74+'03-2019'!I74+'04-2019'!I74+'05-2019'!I74+'06-2019'!I74+'07-2019'!I74+'08-2019'!I74+'09-2019'!I74+'10-2019'!I74+'11-2019'!I74+'12-2019'!I74</f>
        <v>18357.01</v>
      </c>
      <c r="J74" s="29">
        <f>+'01-2019'!J74+'02-2019'!J74+'03-2019'!J74+'04-2019'!J74+'05-2019'!J74+'06-2019'!J74+'07-2019'!J74+'08-2019'!J74+'09-2019'!J74+'10-2019'!J74+'11-2019'!J74+'12-2019'!J74</f>
        <v>2716177.05</v>
      </c>
      <c r="K74" s="29">
        <f>+'01-2019'!K74+'02-2019'!K74+'03-2019'!K74+'04-2019'!K74+'05-2019'!K74+'06-2019'!K74+'07-2019'!K74+'08-2019'!K74+'09-2019'!K74+'10-2019'!K74+'11-2019'!K74+'12-2019'!K74</f>
        <v>569462.19</v>
      </c>
      <c r="L74" s="29">
        <f>+'01-2019'!L74+'02-2019'!L74+'03-2019'!L74+'04-2019'!L74+'05-2019'!L74+'06-2019'!L74+'07-2019'!L74+'08-2019'!L74+'09-2019'!L74+'10-2019'!L74+'11-2019'!L74+'12-2019'!L74</f>
        <v>2172941.64</v>
      </c>
      <c r="M74" s="39">
        <f t="shared" si="0"/>
        <v>2301255.0100000002</v>
      </c>
    </row>
    <row r="75" spans="1:13" ht="12.75">
      <c r="A75" s="11">
        <f>+'01-2019'!A75</f>
        <v>64</v>
      </c>
      <c r="B75" s="27" t="str">
        <f>+'01-2019'!B75</f>
        <v>CHAPADAO DO CEU</v>
      </c>
      <c r="C75" s="32">
        <f>+IF(ISERROR(('01-2019'!C75+'02-2019'!C75+'03-2019'!C75+'04-2019'!C75+'05-2019'!C75+'06-2019'!C75+'07-2019'!C75+'08-2019'!C75+'09-2019'!C75+'10-2019'!C75+'11-2019'!C75+'12-2019'!C75)/COUNTA('01-2019'!C75,'02-2019'!C75,'03-2019'!C75,'04-2019'!C75,'05-2019'!C75,'06-2019'!C75,'07-2019'!C75,'08-2019'!C75,'09-2019'!C75,'10-2019'!C75,'11-2019'!C75,'12-2019'!C75)),"",('01-2019'!C75+'02-2019'!C75+'03-2019'!C75+'04-2019'!C75+'05-2019'!C75+'06-2019'!C75+'07-2019'!C75+'08-2019'!C75+'09-2019'!C75+'10-2019'!C75+'11-2019'!C75+'12-2019'!C75)/COUNTA('01-2019'!C75,'02-2019'!C75,'03-2019'!C75,'04-2019'!C75,'05-2019'!C75,'06-2019'!C75,'07-2019'!C75,'08-2019'!C75,'09-2019'!C75,'10-2019'!C75,'11-2019'!C75,'12-2019'!C75))</f>
        <v>0.8828455457584375</v>
      </c>
      <c r="D75" s="29">
        <f>+'01-2019'!D75+'02-2019'!D75+'03-2019'!D75+'04-2019'!D75+'05-2019'!D75+'06-2019'!D75+'07-2019'!D75+'08-2019'!D75+'09-2019'!D75+'10-2019'!D75+'11-2019'!D75+'12-2019'!D75</f>
        <v>611521.47</v>
      </c>
      <c r="E75" s="29">
        <f>+'01-2019'!E75+'02-2019'!E75+'03-2019'!E75+'04-2019'!E75+'05-2019'!E75+'06-2019'!E75+'07-2019'!E75+'08-2019'!E75+'09-2019'!E75+'10-2019'!E75+'11-2019'!E75+'12-2019'!E75</f>
        <v>122492.23000000001</v>
      </c>
      <c r="F75" s="29">
        <f>+'01-2019'!F75+'02-2019'!F75+'03-2019'!F75+'04-2019'!F75+'05-2019'!F75+'06-2019'!F75+'07-2019'!F75+'08-2019'!F75+'09-2019'!F75+'10-2019'!F75+'11-2019'!F75+'12-2019'!F75</f>
        <v>489029.24</v>
      </c>
      <c r="G75" s="29">
        <f>+'01-2019'!G75+'02-2019'!G75+'03-2019'!G75+'04-2019'!G75+'05-2019'!G75+'06-2019'!G75+'07-2019'!G75+'08-2019'!G75+'09-2019'!G75+'10-2019'!G75+'11-2019'!G75+'12-2019'!G75</f>
        <v>94442.92500000002</v>
      </c>
      <c r="H75" s="29">
        <f>+'01-2019'!H75+'02-2019'!H75+'03-2019'!H75+'04-2019'!H75+'05-2019'!H75+'06-2019'!H75+'07-2019'!H75+'08-2019'!H75+'09-2019'!H75+'10-2019'!H75+'11-2019'!H75+'12-2019'!H75</f>
        <v>18888.585</v>
      </c>
      <c r="I75" s="29">
        <f>+'01-2019'!I75+'02-2019'!I75+'03-2019'!I75+'04-2019'!I75+'05-2019'!I75+'06-2019'!I75+'07-2019'!I75+'08-2019'!I75+'09-2019'!I75+'10-2019'!I75+'11-2019'!I75+'12-2019'!I75</f>
        <v>75554.34</v>
      </c>
      <c r="J75" s="29">
        <f>+'01-2019'!J75+'02-2019'!J75+'03-2019'!J75+'04-2019'!J75+'05-2019'!J75+'06-2019'!J75+'07-2019'!J75+'08-2019'!J75+'09-2019'!J75+'10-2019'!J75+'11-2019'!J75+'12-2019'!J75</f>
        <v>11179050.175</v>
      </c>
      <c r="K75" s="29">
        <f>+'01-2019'!K75+'02-2019'!K75+'03-2019'!K75+'04-2019'!K75+'05-2019'!K75+'06-2019'!K75+'07-2019'!K75+'08-2019'!K75+'09-2019'!K75+'10-2019'!K75+'11-2019'!K75+'12-2019'!K75</f>
        <v>2327453.31</v>
      </c>
      <c r="L75" s="29">
        <f>+'01-2019'!L75+'02-2019'!L75+'03-2019'!L75+'04-2019'!L75+'05-2019'!L75+'06-2019'!L75+'07-2019'!L75+'08-2019'!L75+'09-2019'!L75+'10-2019'!L75+'11-2019'!L75+'12-2019'!L75</f>
        <v>8943240.139999999</v>
      </c>
      <c r="M75" s="39">
        <f t="shared" si="0"/>
        <v>9507823.719999999</v>
      </c>
    </row>
    <row r="76" spans="1:13" ht="12.75">
      <c r="A76" s="11">
        <f>+'01-2019'!A76</f>
        <v>65</v>
      </c>
      <c r="B76" s="27" t="str">
        <f>+'01-2019'!B76</f>
        <v>CIDADE OCIDENTAL</v>
      </c>
      <c r="C76" s="32">
        <f>+IF(ISERROR(('01-2019'!C76+'02-2019'!C76+'03-2019'!C76+'04-2019'!C76+'05-2019'!C76+'06-2019'!C76+'07-2019'!C76+'08-2019'!C76+'09-2019'!C76+'10-2019'!C76+'11-2019'!C76+'12-2019'!C76)/COUNTA('01-2019'!C76,'02-2019'!C76,'03-2019'!C76,'04-2019'!C76,'05-2019'!C76,'06-2019'!C76,'07-2019'!C76,'08-2019'!C76,'09-2019'!C76,'10-2019'!C76,'11-2019'!C76,'12-2019'!C76)),"",('01-2019'!C76+'02-2019'!C76+'03-2019'!C76+'04-2019'!C76+'05-2019'!C76+'06-2019'!C76+'07-2019'!C76+'08-2019'!C76+'09-2019'!C76+'10-2019'!C76+'11-2019'!C76+'12-2019'!C76)/COUNTA('01-2019'!C76,'02-2019'!C76,'03-2019'!C76,'04-2019'!C76,'05-2019'!C76,'06-2019'!C76,'07-2019'!C76,'08-2019'!C76,'09-2019'!C76,'10-2019'!C76,'11-2019'!C76,'12-2019'!C76))</f>
        <v>0.25347212855474077</v>
      </c>
      <c r="D76" s="29">
        <f>+'01-2019'!D76+'02-2019'!D76+'03-2019'!D76+'04-2019'!D76+'05-2019'!D76+'06-2019'!D76+'07-2019'!D76+'08-2019'!D76+'09-2019'!D76+'10-2019'!D76+'11-2019'!D76+'12-2019'!D76</f>
        <v>491842.04</v>
      </c>
      <c r="E76" s="29">
        <f>+'01-2019'!E76+'02-2019'!E76+'03-2019'!E76+'04-2019'!E76+'05-2019'!E76+'06-2019'!E76+'07-2019'!E76+'08-2019'!E76+'09-2019'!E76+'10-2019'!E76+'11-2019'!E76+'12-2019'!E76</f>
        <v>99079.97</v>
      </c>
      <c r="F76" s="29">
        <f>+'01-2019'!F76+'02-2019'!F76+'03-2019'!F76+'04-2019'!F76+'05-2019'!F76+'06-2019'!F76+'07-2019'!F76+'08-2019'!F76+'09-2019'!F76+'10-2019'!F76+'11-2019'!F76+'12-2019'!F76</f>
        <v>392762.07000000007</v>
      </c>
      <c r="G76" s="29">
        <f>+'01-2019'!G76+'02-2019'!G76+'03-2019'!G76+'04-2019'!G76+'05-2019'!G76+'06-2019'!G76+'07-2019'!G76+'08-2019'!G76+'09-2019'!G76+'10-2019'!G76+'11-2019'!G76+'12-2019'!G76</f>
        <v>27174.85</v>
      </c>
      <c r="H76" s="29">
        <f>+'01-2019'!H76+'02-2019'!H76+'03-2019'!H76+'04-2019'!H76+'05-2019'!H76+'06-2019'!H76+'07-2019'!H76+'08-2019'!H76+'09-2019'!H76+'10-2019'!H76+'11-2019'!H76+'12-2019'!H76</f>
        <v>5434.969999999999</v>
      </c>
      <c r="I76" s="29">
        <f>+'01-2019'!I76+'02-2019'!I76+'03-2019'!I76+'04-2019'!I76+'05-2019'!I76+'06-2019'!I76+'07-2019'!I76+'08-2019'!I76+'09-2019'!I76+'10-2019'!I76+'11-2019'!I76+'12-2019'!I76</f>
        <v>21739.879999999997</v>
      </c>
      <c r="J76" s="29">
        <f>+'01-2019'!J76+'02-2019'!J76+'03-2019'!J76+'04-2019'!J76+'05-2019'!J76+'06-2019'!J76+'07-2019'!J76+'08-2019'!J76+'09-2019'!J76+'10-2019'!J76+'11-2019'!J76+'12-2019'!J76</f>
        <v>3215402.225</v>
      </c>
      <c r="K76" s="29">
        <f>+'01-2019'!K76+'02-2019'!K76+'03-2019'!K76+'04-2019'!K76+'05-2019'!K76+'06-2019'!K76+'07-2019'!K76+'08-2019'!K76+'09-2019'!K76+'10-2019'!K76+'11-2019'!K76+'12-2019'!K76</f>
        <v>668147.9</v>
      </c>
      <c r="L76" s="29">
        <f>+'01-2019'!L76+'02-2019'!L76+'03-2019'!L76+'04-2019'!L76+'05-2019'!L76+'06-2019'!L76+'07-2019'!L76+'08-2019'!L76+'09-2019'!L76+'10-2019'!L76+'11-2019'!L76+'12-2019'!L76</f>
        <v>2572321.78</v>
      </c>
      <c r="M76" s="39">
        <f t="shared" si="0"/>
        <v>2986823.73</v>
      </c>
    </row>
    <row r="77" spans="1:13" ht="12.75">
      <c r="A77" s="11">
        <f>+'01-2019'!A77</f>
        <v>66</v>
      </c>
      <c r="B77" s="27" t="str">
        <f>+'01-2019'!B77</f>
        <v>COCALZINHO DE GOIAS</v>
      </c>
      <c r="C77" s="32">
        <f>+IF(ISERROR(('01-2019'!C77+'02-2019'!C77+'03-2019'!C77+'04-2019'!C77+'05-2019'!C77+'06-2019'!C77+'07-2019'!C77+'08-2019'!C77+'09-2019'!C77+'10-2019'!C77+'11-2019'!C77+'12-2019'!C77)/COUNTA('01-2019'!C77,'02-2019'!C77,'03-2019'!C77,'04-2019'!C77,'05-2019'!C77,'06-2019'!C77,'07-2019'!C77,'08-2019'!C77,'09-2019'!C77,'10-2019'!C77,'11-2019'!C77,'12-2019'!C77)),"",('01-2019'!C77+'02-2019'!C77+'03-2019'!C77+'04-2019'!C77+'05-2019'!C77+'06-2019'!C77+'07-2019'!C77+'08-2019'!C77+'09-2019'!C77+'10-2019'!C77+'11-2019'!C77+'12-2019'!C77)/COUNTA('01-2019'!C77,'02-2019'!C77,'03-2019'!C77,'04-2019'!C77,'05-2019'!C77,'06-2019'!C77,'07-2019'!C77,'08-2019'!C77,'09-2019'!C77,'10-2019'!C77,'11-2019'!C77,'12-2019'!C77))</f>
        <v>0.17644548002928176</v>
      </c>
      <c r="D77" s="29">
        <f>+'01-2019'!D77+'02-2019'!D77+'03-2019'!D77+'04-2019'!D77+'05-2019'!D77+'06-2019'!D77+'07-2019'!D77+'08-2019'!D77+'09-2019'!D77+'10-2019'!D77+'11-2019'!D77+'12-2019'!D77</f>
        <v>186643.99</v>
      </c>
      <c r="E77" s="29">
        <f>+'01-2019'!E77+'02-2019'!E77+'03-2019'!E77+'04-2019'!E77+'05-2019'!E77+'06-2019'!E77+'07-2019'!E77+'08-2019'!E77+'09-2019'!E77+'10-2019'!E77+'11-2019'!E77+'12-2019'!E77</f>
        <v>38630.17</v>
      </c>
      <c r="F77" s="29">
        <f>+'01-2019'!F77+'02-2019'!F77+'03-2019'!F77+'04-2019'!F77+'05-2019'!F77+'06-2019'!F77+'07-2019'!F77+'08-2019'!F77+'09-2019'!F77+'10-2019'!F77+'11-2019'!F77+'12-2019'!F77</f>
        <v>148013.82</v>
      </c>
      <c r="G77" s="29">
        <f>+'01-2019'!G77+'02-2019'!G77+'03-2019'!G77+'04-2019'!G77+'05-2019'!G77+'06-2019'!G77+'07-2019'!G77+'08-2019'!G77+'09-2019'!G77+'10-2019'!G77+'11-2019'!G77+'12-2019'!G77</f>
        <v>18837.325</v>
      </c>
      <c r="H77" s="29">
        <f>+'01-2019'!H77+'02-2019'!H77+'03-2019'!H77+'04-2019'!H77+'05-2019'!H77+'06-2019'!H77+'07-2019'!H77+'08-2019'!H77+'09-2019'!H77+'10-2019'!H77+'11-2019'!H77+'12-2019'!H77</f>
        <v>3767.465</v>
      </c>
      <c r="I77" s="29">
        <f>+'01-2019'!I77+'02-2019'!I77+'03-2019'!I77+'04-2019'!I77+'05-2019'!I77+'06-2019'!I77+'07-2019'!I77+'08-2019'!I77+'09-2019'!I77+'10-2019'!I77+'11-2019'!I77+'12-2019'!I77</f>
        <v>15069.86</v>
      </c>
      <c r="J77" s="29">
        <f>+'01-2019'!J77+'02-2019'!J77+'03-2019'!J77+'04-2019'!J77+'05-2019'!J77+'06-2019'!J77+'07-2019'!J77+'08-2019'!J77+'09-2019'!J77+'10-2019'!J77+'11-2019'!J77+'12-2019'!J77</f>
        <v>2228494.6125</v>
      </c>
      <c r="K77" s="29">
        <f>+'01-2019'!K77+'02-2019'!K77+'03-2019'!K77+'04-2019'!K77+'05-2019'!K77+'06-2019'!K77+'07-2019'!K77+'08-2019'!K77+'09-2019'!K77+'10-2019'!K77+'11-2019'!K77+'12-2019'!K77</f>
        <v>465051.64</v>
      </c>
      <c r="L77" s="29">
        <f>+'01-2019'!L77+'02-2019'!L77+'03-2019'!L77+'04-2019'!L77+'05-2019'!L77+'06-2019'!L77+'07-2019'!L77+'08-2019'!L77+'09-2019'!L77+'10-2019'!L77+'11-2019'!L77+'12-2019'!L77</f>
        <v>1782795.69</v>
      </c>
      <c r="M77" s="39">
        <f aca="true" t="shared" si="1" ref="M77:M140">+F77+I77+L77</f>
        <v>1945879.3699999999</v>
      </c>
    </row>
    <row r="78" spans="1:13" ht="12.75">
      <c r="A78" s="11">
        <f>+'01-2019'!A78</f>
        <v>67</v>
      </c>
      <c r="B78" s="27" t="str">
        <f>+'01-2019'!B78</f>
        <v>COLINAS DO SUL</v>
      </c>
      <c r="C78" s="32">
        <f>+IF(ISERROR(('01-2019'!C78+'02-2019'!C78+'03-2019'!C78+'04-2019'!C78+'05-2019'!C78+'06-2019'!C78+'07-2019'!C78+'08-2019'!C78+'09-2019'!C78+'10-2019'!C78+'11-2019'!C78+'12-2019'!C78)/COUNTA('01-2019'!C78,'02-2019'!C78,'03-2019'!C78,'04-2019'!C78,'05-2019'!C78,'06-2019'!C78,'07-2019'!C78,'08-2019'!C78,'09-2019'!C78,'10-2019'!C78,'11-2019'!C78,'12-2019'!C78)),"",('01-2019'!C78+'02-2019'!C78+'03-2019'!C78+'04-2019'!C78+'05-2019'!C78+'06-2019'!C78+'07-2019'!C78+'08-2019'!C78+'09-2019'!C78+'10-2019'!C78+'11-2019'!C78+'12-2019'!C78)/COUNTA('01-2019'!C78,'02-2019'!C78,'03-2019'!C78,'04-2019'!C78,'05-2019'!C78,'06-2019'!C78,'07-2019'!C78,'08-2019'!C78,'09-2019'!C78,'10-2019'!C78,'11-2019'!C78,'12-2019'!C78))</f>
        <v>0.08751891137812023</v>
      </c>
      <c r="D78" s="29">
        <f>+'01-2019'!D78+'02-2019'!D78+'03-2019'!D78+'04-2019'!D78+'05-2019'!D78+'06-2019'!D78+'07-2019'!D78+'08-2019'!D78+'09-2019'!D78+'10-2019'!D78+'11-2019'!D78+'12-2019'!D78</f>
        <v>28169.59</v>
      </c>
      <c r="E78" s="29">
        <f>+'01-2019'!E78+'02-2019'!E78+'03-2019'!E78+'04-2019'!E78+'05-2019'!E78+'06-2019'!E78+'07-2019'!E78+'08-2019'!E78+'09-2019'!E78+'10-2019'!E78+'11-2019'!E78+'12-2019'!E78</f>
        <v>5691.33</v>
      </c>
      <c r="F78" s="29">
        <f>+'01-2019'!F78+'02-2019'!F78+'03-2019'!F78+'04-2019'!F78+'05-2019'!F78+'06-2019'!F78+'07-2019'!F78+'08-2019'!F78+'09-2019'!F78+'10-2019'!F78+'11-2019'!F78+'12-2019'!F78</f>
        <v>22478.260000000002</v>
      </c>
      <c r="G78" s="29">
        <f>+'01-2019'!G78+'02-2019'!G78+'03-2019'!G78+'04-2019'!G78+'05-2019'!G78+'06-2019'!G78+'07-2019'!G78+'08-2019'!G78+'09-2019'!G78+'10-2019'!G78+'11-2019'!G78+'12-2019'!G78</f>
        <v>9342.5875</v>
      </c>
      <c r="H78" s="29">
        <f>+'01-2019'!H78+'02-2019'!H78+'03-2019'!H78+'04-2019'!H78+'05-2019'!H78+'06-2019'!H78+'07-2019'!H78+'08-2019'!H78+'09-2019'!H78+'10-2019'!H78+'11-2019'!H78+'12-2019'!H78</f>
        <v>1868.5175</v>
      </c>
      <c r="I78" s="29">
        <f>+'01-2019'!I78+'02-2019'!I78+'03-2019'!I78+'04-2019'!I78+'05-2019'!I78+'06-2019'!I78+'07-2019'!I78+'08-2019'!I78+'09-2019'!I78+'10-2019'!I78+'11-2019'!I78+'12-2019'!I78</f>
        <v>7474.07</v>
      </c>
      <c r="J78" s="29">
        <f>+'01-2019'!J78+'02-2019'!J78+'03-2019'!J78+'04-2019'!J78+'05-2019'!J78+'06-2019'!J78+'07-2019'!J78+'08-2019'!J78+'09-2019'!J78+'10-2019'!J78+'11-2019'!J78+'12-2019'!J78</f>
        <v>1104622.5625</v>
      </c>
      <c r="K78" s="29">
        <f>+'01-2019'!K78+'02-2019'!K78+'03-2019'!K78+'04-2019'!K78+'05-2019'!K78+'06-2019'!K78+'07-2019'!K78+'08-2019'!K78+'09-2019'!K78+'10-2019'!K78+'11-2019'!K78+'12-2019'!K78</f>
        <v>230620.33000000002</v>
      </c>
      <c r="L78" s="29">
        <f>+'01-2019'!L78+'02-2019'!L78+'03-2019'!L78+'04-2019'!L78+'05-2019'!L78+'06-2019'!L78+'07-2019'!L78+'08-2019'!L78+'09-2019'!L78+'10-2019'!L78+'11-2019'!L78+'12-2019'!L78</f>
        <v>883698.05</v>
      </c>
      <c r="M78" s="39">
        <f t="shared" si="1"/>
        <v>913650.38</v>
      </c>
    </row>
    <row r="79" spans="1:13" ht="12.75">
      <c r="A79" s="11">
        <f>+'01-2019'!A79</f>
        <v>68</v>
      </c>
      <c r="B79" s="27" t="str">
        <f>+'01-2019'!B79</f>
        <v>CORREGO DO OURO</v>
      </c>
      <c r="C79" s="32">
        <f>+IF(ISERROR(('01-2019'!C79+'02-2019'!C79+'03-2019'!C79+'04-2019'!C79+'05-2019'!C79+'06-2019'!C79+'07-2019'!C79+'08-2019'!C79+'09-2019'!C79+'10-2019'!C79+'11-2019'!C79+'12-2019'!C79)/COUNTA('01-2019'!C79,'02-2019'!C79,'03-2019'!C79,'04-2019'!C79,'05-2019'!C79,'06-2019'!C79,'07-2019'!C79,'08-2019'!C79,'09-2019'!C79,'10-2019'!C79,'11-2019'!C79,'12-2019'!C79)),"",('01-2019'!C79+'02-2019'!C79+'03-2019'!C79+'04-2019'!C79+'05-2019'!C79+'06-2019'!C79+'07-2019'!C79+'08-2019'!C79+'09-2019'!C79+'10-2019'!C79+'11-2019'!C79+'12-2019'!C79)/COUNTA('01-2019'!C79,'02-2019'!C79,'03-2019'!C79,'04-2019'!C79,'05-2019'!C79,'06-2019'!C79,'07-2019'!C79,'08-2019'!C79,'09-2019'!C79,'10-2019'!C79,'11-2019'!C79,'12-2019'!C79))</f>
        <v>0.09901178076666325</v>
      </c>
      <c r="D79" s="29">
        <f>+'01-2019'!D79+'02-2019'!D79+'03-2019'!D79+'04-2019'!D79+'05-2019'!D79+'06-2019'!D79+'07-2019'!D79+'08-2019'!D79+'09-2019'!D79+'10-2019'!D79+'11-2019'!D79+'12-2019'!D79</f>
        <v>33410.41</v>
      </c>
      <c r="E79" s="29">
        <f>+'01-2019'!E79+'02-2019'!E79+'03-2019'!E79+'04-2019'!E79+'05-2019'!E79+'06-2019'!E79+'07-2019'!E79+'08-2019'!E79+'09-2019'!E79+'10-2019'!E79+'11-2019'!E79+'12-2019'!E79</f>
        <v>6421.31</v>
      </c>
      <c r="F79" s="29">
        <f>+'01-2019'!F79+'02-2019'!F79+'03-2019'!F79+'04-2019'!F79+'05-2019'!F79+'06-2019'!F79+'07-2019'!F79+'08-2019'!F79+'09-2019'!F79+'10-2019'!F79+'11-2019'!F79+'12-2019'!F79</f>
        <v>26989.1</v>
      </c>
      <c r="G79" s="29">
        <f>+'01-2019'!G79+'02-2019'!G79+'03-2019'!G79+'04-2019'!G79+'05-2019'!G79+'06-2019'!G79+'07-2019'!G79+'08-2019'!G79+'09-2019'!G79+'10-2019'!G79+'11-2019'!G79+'12-2019'!G79</f>
        <v>10566.574999999999</v>
      </c>
      <c r="H79" s="29">
        <f>+'01-2019'!H79+'02-2019'!H79+'03-2019'!H79+'04-2019'!H79+'05-2019'!H79+'06-2019'!H79+'07-2019'!H79+'08-2019'!H79+'09-2019'!H79+'10-2019'!H79+'11-2019'!H79+'12-2019'!H79</f>
        <v>2113.315</v>
      </c>
      <c r="I79" s="29">
        <f>+'01-2019'!I79+'02-2019'!I79+'03-2019'!I79+'04-2019'!I79+'05-2019'!I79+'06-2019'!I79+'07-2019'!I79+'08-2019'!I79+'09-2019'!I79+'10-2019'!I79+'11-2019'!I79+'12-2019'!I79</f>
        <v>8453.26</v>
      </c>
      <c r="J79" s="29">
        <f>+'01-2019'!J79+'02-2019'!J79+'03-2019'!J79+'04-2019'!J79+'05-2019'!J79+'06-2019'!J79+'07-2019'!J79+'08-2019'!J79+'09-2019'!J79+'10-2019'!J79+'11-2019'!J79+'12-2019'!J79</f>
        <v>1249509.9625</v>
      </c>
      <c r="K79" s="29">
        <f>+'01-2019'!K79+'02-2019'!K79+'03-2019'!K79+'04-2019'!K79+'05-2019'!K79+'06-2019'!K79+'07-2019'!K79+'08-2019'!K79+'09-2019'!K79+'10-2019'!K79+'11-2019'!K79+'12-2019'!K79</f>
        <v>260917.94</v>
      </c>
      <c r="L79" s="29">
        <f>+'01-2019'!L79+'02-2019'!L79+'03-2019'!L79+'04-2019'!L79+'05-2019'!L79+'06-2019'!L79+'07-2019'!L79+'08-2019'!L79+'09-2019'!L79+'10-2019'!L79+'11-2019'!L79+'12-2019'!L79</f>
        <v>999607.9700000001</v>
      </c>
      <c r="M79" s="39">
        <f t="shared" si="1"/>
        <v>1035050.3300000001</v>
      </c>
    </row>
    <row r="80" spans="1:13" ht="12.75">
      <c r="A80" s="11">
        <f>+'01-2019'!A80</f>
        <v>69</v>
      </c>
      <c r="B80" s="27" t="str">
        <f>+'01-2019'!B80</f>
        <v>CORUMBA DE GOIAS</v>
      </c>
      <c r="C80" s="32">
        <f>+IF(ISERROR(('01-2019'!C80+'02-2019'!C80+'03-2019'!C80+'04-2019'!C80+'05-2019'!C80+'06-2019'!C80+'07-2019'!C80+'08-2019'!C80+'09-2019'!C80+'10-2019'!C80+'11-2019'!C80+'12-2019'!C80)/COUNTA('01-2019'!C80,'02-2019'!C80,'03-2019'!C80,'04-2019'!C80,'05-2019'!C80,'06-2019'!C80,'07-2019'!C80,'08-2019'!C80,'09-2019'!C80,'10-2019'!C80,'11-2019'!C80,'12-2019'!C80)),"",('01-2019'!C80+'02-2019'!C80+'03-2019'!C80+'04-2019'!C80+'05-2019'!C80+'06-2019'!C80+'07-2019'!C80+'08-2019'!C80+'09-2019'!C80+'10-2019'!C80+'11-2019'!C80+'12-2019'!C80)/COUNTA('01-2019'!C80,'02-2019'!C80,'03-2019'!C80,'04-2019'!C80,'05-2019'!C80,'06-2019'!C80,'07-2019'!C80,'08-2019'!C80,'09-2019'!C80,'10-2019'!C80,'11-2019'!C80,'12-2019'!C80))</f>
        <v>0.11873097345062901</v>
      </c>
      <c r="D80" s="29">
        <f>+'01-2019'!D80+'02-2019'!D80+'03-2019'!D80+'04-2019'!D80+'05-2019'!D80+'06-2019'!D80+'07-2019'!D80+'08-2019'!D80+'09-2019'!D80+'10-2019'!D80+'11-2019'!D80+'12-2019'!D80</f>
        <v>155747.65</v>
      </c>
      <c r="E80" s="29">
        <f>+'01-2019'!E80+'02-2019'!E80+'03-2019'!E80+'04-2019'!E80+'05-2019'!E80+'06-2019'!E80+'07-2019'!E80+'08-2019'!E80+'09-2019'!E80+'10-2019'!E80+'11-2019'!E80+'12-2019'!E80</f>
        <v>30884.699999999997</v>
      </c>
      <c r="F80" s="29">
        <f>+'01-2019'!F80+'02-2019'!F80+'03-2019'!F80+'04-2019'!F80+'05-2019'!F80+'06-2019'!F80+'07-2019'!F80+'08-2019'!F80+'09-2019'!F80+'10-2019'!F80+'11-2019'!F80+'12-2019'!F80</f>
        <v>124862.95</v>
      </c>
      <c r="G80" s="29">
        <f>+'01-2019'!G80+'02-2019'!G80+'03-2019'!G80+'04-2019'!G80+'05-2019'!G80+'06-2019'!G80+'07-2019'!G80+'08-2019'!G80+'09-2019'!G80+'10-2019'!G80+'11-2019'!G80+'12-2019'!G80</f>
        <v>12697.900000000001</v>
      </c>
      <c r="H80" s="29">
        <f>+'01-2019'!H80+'02-2019'!H80+'03-2019'!H80+'04-2019'!H80+'05-2019'!H80+'06-2019'!H80+'07-2019'!H80+'08-2019'!H80+'09-2019'!H80+'10-2019'!H80+'11-2019'!H80+'12-2019'!H80</f>
        <v>2539.58</v>
      </c>
      <c r="I80" s="29">
        <f>+'01-2019'!I80+'02-2019'!I80+'03-2019'!I80+'04-2019'!I80+'05-2019'!I80+'06-2019'!I80+'07-2019'!I80+'08-2019'!I80+'09-2019'!I80+'10-2019'!I80+'11-2019'!I80+'12-2019'!I80</f>
        <v>10158.32</v>
      </c>
      <c r="J80" s="29">
        <f>+'01-2019'!J80+'02-2019'!J80+'03-2019'!J80+'04-2019'!J80+'05-2019'!J80+'06-2019'!J80+'07-2019'!J80+'08-2019'!J80+'09-2019'!J80+'10-2019'!J80+'11-2019'!J80+'12-2019'!J80</f>
        <v>1503058.35</v>
      </c>
      <c r="K80" s="29">
        <f>+'01-2019'!K80+'02-2019'!K80+'03-2019'!K80+'04-2019'!K80+'05-2019'!K80+'06-2019'!K80+'07-2019'!K80+'08-2019'!K80+'09-2019'!K80+'10-2019'!K80+'11-2019'!K80+'12-2019'!K80</f>
        <v>313018.13</v>
      </c>
      <c r="L80" s="29">
        <f>+'01-2019'!L80+'02-2019'!L80+'03-2019'!L80+'04-2019'!L80+'05-2019'!L80+'06-2019'!L80+'07-2019'!L80+'08-2019'!L80+'09-2019'!L80+'10-2019'!L80+'11-2019'!L80+'12-2019'!L80</f>
        <v>1202446.68</v>
      </c>
      <c r="M80" s="39">
        <f t="shared" si="1"/>
        <v>1337467.95</v>
      </c>
    </row>
    <row r="81" spans="1:13" ht="12.75">
      <c r="A81" s="11">
        <f>+'01-2019'!A81</f>
        <v>70</v>
      </c>
      <c r="B81" s="27" t="str">
        <f>+'01-2019'!B81</f>
        <v>CORUMBAIBA</v>
      </c>
      <c r="C81" s="32">
        <f>+IF(ISERROR(('01-2019'!C81+'02-2019'!C81+'03-2019'!C81+'04-2019'!C81+'05-2019'!C81+'06-2019'!C81+'07-2019'!C81+'08-2019'!C81+'09-2019'!C81+'10-2019'!C81+'11-2019'!C81+'12-2019'!C81)/COUNTA('01-2019'!C81,'02-2019'!C81,'03-2019'!C81,'04-2019'!C81,'05-2019'!C81,'06-2019'!C81,'07-2019'!C81,'08-2019'!C81,'09-2019'!C81,'10-2019'!C81,'11-2019'!C81,'12-2019'!C81)),"",('01-2019'!C81+'02-2019'!C81+'03-2019'!C81+'04-2019'!C81+'05-2019'!C81+'06-2019'!C81+'07-2019'!C81+'08-2019'!C81+'09-2019'!C81+'10-2019'!C81+'11-2019'!C81+'12-2019'!C81)/COUNTA('01-2019'!C81,'02-2019'!C81,'03-2019'!C81,'04-2019'!C81,'05-2019'!C81,'06-2019'!C81,'07-2019'!C81,'08-2019'!C81,'09-2019'!C81,'10-2019'!C81,'11-2019'!C81,'12-2019'!C81))</f>
        <v>0.4936507640846478</v>
      </c>
      <c r="D81" s="29">
        <f>+'01-2019'!D81+'02-2019'!D81+'03-2019'!D81+'04-2019'!D81+'05-2019'!D81+'06-2019'!D81+'07-2019'!D81+'08-2019'!D81+'09-2019'!D81+'10-2019'!D81+'11-2019'!D81+'12-2019'!D81</f>
        <v>196410.21000000002</v>
      </c>
      <c r="E81" s="29">
        <f>+'01-2019'!E81+'02-2019'!E81+'03-2019'!E81+'04-2019'!E81+'05-2019'!E81+'06-2019'!E81+'07-2019'!E81+'08-2019'!E81+'09-2019'!E81+'10-2019'!E81+'11-2019'!E81+'12-2019'!E81</f>
        <v>40038.7</v>
      </c>
      <c r="F81" s="29">
        <f>+'01-2019'!F81+'02-2019'!F81+'03-2019'!F81+'04-2019'!F81+'05-2019'!F81+'06-2019'!F81+'07-2019'!F81+'08-2019'!F81+'09-2019'!F81+'10-2019'!F81+'11-2019'!F81+'12-2019'!F81</f>
        <v>156371.51</v>
      </c>
      <c r="G81" s="29">
        <f>+'01-2019'!G81+'02-2019'!G81+'03-2019'!G81+'04-2019'!G81+'05-2019'!G81+'06-2019'!G81+'07-2019'!G81+'08-2019'!G81+'09-2019'!G81+'10-2019'!G81+'11-2019'!G81+'12-2019'!G81</f>
        <v>52754.43749999999</v>
      </c>
      <c r="H81" s="29">
        <f>+'01-2019'!H81+'02-2019'!H81+'03-2019'!H81+'04-2019'!H81+'05-2019'!H81+'06-2019'!H81+'07-2019'!H81+'08-2019'!H81+'09-2019'!H81+'10-2019'!H81+'11-2019'!H81+'12-2019'!H81</f>
        <v>10550.887499999999</v>
      </c>
      <c r="I81" s="29">
        <f>+'01-2019'!I81+'02-2019'!I81+'03-2019'!I81+'04-2019'!I81+'05-2019'!I81+'06-2019'!I81+'07-2019'!I81+'08-2019'!I81+'09-2019'!I81+'10-2019'!I81+'11-2019'!I81+'12-2019'!I81</f>
        <v>42203.549999999996</v>
      </c>
      <c r="J81" s="29">
        <f>+'01-2019'!J81+'02-2019'!J81+'03-2019'!J81+'04-2019'!J81+'05-2019'!J81+'06-2019'!J81+'07-2019'!J81+'08-2019'!J81+'09-2019'!J81+'10-2019'!J81+'11-2019'!J81+'12-2019'!J81</f>
        <v>6243196.65</v>
      </c>
      <c r="K81" s="29">
        <f>+'01-2019'!K81+'02-2019'!K81+'03-2019'!K81+'04-2019'!K81+'05-2019'!K81+'06-2019'!K81+'07-2019'!K81+'08-2019'!K81+'09-2019'!K81+'10-2019'!K81+'11-2019'!K81+'12-2019'!K81</f>
        <v>1301295.17</v>
      </c>
      <c r="L81" s="29">
        <f>+'01-2019'!L81+'02-2019'!L81+'03-2019'!L81+'04-2019'!L81+'05-2019'!L81+'06-2019'!L81+'07-2019'!L81+'08-2019'!L81+'09-2019'!L81+'10-2019'!L81+'11-2019'!L81+'12-2019'!L81</f>
        <v>4994557.32</v>
      </c>
      <c r="M81" s="39">
        <f t="shared" si="1"/>
        <v>5193132.38</v>
      </c>
    </row>
    <row r="82" spans="1:13" ht="12.75">
      <c r="A82" s="11">
        <f>+'01-2019'!A82</f>
        <v>71</v>
      </c>
      <c r="B82" s="27" t="str">
        <f>+'01-2019'!B82</f>
        <v>CRISTALINA</v>
      </c>
      <c r="C82" s="32">
        <f>+IF(ISERROR(('01-2019'!C82+'02-2019'!C82+'03-2019'!C82+'04-2019'!C82+'05-2019'!C82+'06-2019'!C82+'07-2019'!C82+'08-2019'!C82+'09-2019'!C82+'10-2019'!C82+'11-2019'!C82+'12-2019'!C82)/COUNTA('01-2019'!C82,'02-2019'!C82,'03-2019'!C82,'04-2019'!C82,'05-2019'!C82,'06-2019'!C82,'07-2019'!C82,'08-2019'!C82,'09-2019'!C82,'10-2019'!C82,'11-2019'!C82,'12-2019'!C82)),"",('01-2019'!C82+'02-2019'!C82+'03-2019'!C82+'04-2019'!C82+'05-2019'!C82+'06-2019'!C82+'07-2019'!C82+'08-2019'!C82+'09-2019'!C82+'10-2019'!C82+'11-2019'!C82+'12-2019'!C82)/COUNTA('01-2019'!C82,'02-2019'!C82,'03-2019'!C82,'04-2019'!C82,'05-2019'!C82,'06-2019'!C82,'07-2019'!C82,'08-2019'!C82,'09-2019'!C82,'10-2019'!C82,'11-2019'!C82,'12-2019'!C82))</f>
        <v>1.3178775554755124</v>
      </c>
      <c r="D82" s="29">
        <f>+'01-2019'!D82+'02-2019'!D82+'03-2019'!D82+'04-2019'!D82+'05-2019'!D82+'06-2019'!D82+'07-2019'!D82+'08-2019'!D82+'09-2019'!D82+'10-2019'!D82+'11-2019'!D82+'12-2019'!D82</f>
        <v>1527647.3699999999</v>
      </c>
      <c r="E82" s="29">
        <f>+'01-2019'!E82+'02-2019'!E82+'03-2019'!E82+'04-2019'!E82+'05-2019'!E82+'06-2019'!E82+'07-2019'!E82+'08-2019'!E82+'09-2019'!E82+'10-2019'!E82+'11-2019'!E82+'12-2019'!E82</f>
        <v>305845.49</v>
      </c>
      <c r="F82" s="29">
        <f>+'01-2019'!F82+'02-2019'!F82+'03-2019'!F82+'04-2019'!F82+'05-2019'!F82+'06-2019'!F82+'07-2019'!F82+'08-2019'!F82+'09-2019'!F82+'10-2019'!F82+'11-2019'!F82+'12-2019'!F82</f>
        <v>1221801.8800000001</v>
      </c>
      <c r="G82" s="29">
        <f>+'01-2019'!G82+'02-2019'!G82+'03-2019'!G82+'04-2019'!G82+'05-2019'!G82+'06-2019'!G82+'07-2019'!G82+'08-2019'!G82+'09-2019'!G82+'10-2019'!G82+'11-2019'!G82+'12-2019'!G82</f>
        <v>140889.5625</v>
      </c>
      <c r="H82" s="29">
        <f>+'01-2019'!H82+'02-2019'!H82+'03-2019'!H82+'04-2019'!H82+'05-2019'!H82+'06-2019'!H82+'07-2019'!H82+'08-2019'!H82+'09-2019'!H82+'10-2019'!H82+'11-2019'!H82+'12-2019'!H82</f>
        <v>28177.9125</v>
      </c>
      <c r="I82" s="29">
        <f>+'01-2019'!I82+'02-2019'!I82+'03-2019'!I82+'04-2019'!I82+'05-2019'!I82+'06-2019'!I82+'07-2019'!I82+'08-2019'!I82+'09-2019'!I82+'10-2019'!I82+'11-2019'!I82+'12-2019'!I82</f>
        <v>112711.65</v>
      </c>
      <c r="J82" s="29">
        <f>+'01-2019'!J82+'02-2019'!J82+'03-2019'!J82+'04-2019'!J82+'05-2019'!J82+'06-2019'!J82+'07-2019'!J82+'08-2019'!J82+'09-2019'!J82+'10-2019'!J82+'11-2019'!J82+'12-2019'!J82</f>
        <v>16676040.7125</v>
      </c>
      <c r="K82" s="29">
        <f>+'01-2019'!K82+'02-2019'!K82+'03-2019'!K82+'04-2019'!K82+'05-2019'!K82+'06-2019'!K82+'07-2019'!K82+'08-2019'!K82+'09-2019'!K82+'10-2019'!K82+'11-2019'!K82+'12-2019'!K82</f>
        <v>3474247.7800000003</v>
      </c>
      <c r="L82" s="29">
        <f>+'01-2019'!L82+'02-2019'!L82+'03-2019'!L82+'04-2019'!L82+'05-2019'!L82+'06-2019'!L82+'07-2019'!L82+'08-2019'!L82+'09-2019'!L82+'10-2019'!L82+'11-2019'!L82+'12-2019'!L82</f>
        <v>13340832.57</v>
      </c>
      <c r="M82" s="39">
        <f t="shared" si="1"/>
        <v>14675346.1</v>
      </c>
    </row>
    <row r="83" spans="1:13" ht="12.75">
      <c r="A83" s="11">
        <f>+'01-2019'!A83</f>
        <v>72</v>
      </c>
      <c r="B83" s="27" t="str">
        <f>+'01-2019'!B83</f>
        <v>CRISTIANOPOLIS</v>
      </c>
      <c r="C83" s="32">
        <f>+IF(ISERROR(('01-2019'!C83+'02-2019'!C83+'03-2019'!C83+'04-2019'!C83+'05-2019'!C83+'06-2019'!C83+'07-2019'!C83+'08-2019'!C83+'09-2019'!C83+'10-2019'!C83+'11-2019'!C83+'12-2019'!C83)/COUNTA('01-2019'!C83,'02-2019'!C83,'03-2019'!C83,'04-2019'!C83,'05-2019'!C83,'06-2019'!C83,'07-2019'!C83,'08-2019'!C83,'09-2019'!C83,'10-2019'!C83,'11-2019'!C83,'12-2019'!C83)),"",('01-2019'!C83+'02-2019'!C83+'03-2019'!C83+'04-2019'!C83+'05-2019'!C83+'06-2019'!C83+'07-2019'!C83+'08-2019'!C83+'09-2019'!C83+'10-2019'!C83+'11-2019'!C83+'12-2019'!C83)/COUNTA('01-2019'!C83,'02-2019'!C83,'03-2019'!C83,'04-2019'!C83,'05-2019'!C83,'06-2019'!C83,'07-2019'!C83,'08-2019'!C83,'09-2019'!C83,'10-2019'!C83,'11-2019'!C83,'12-2019'!C83))</f>
        <v>0.09616705838283267</v>
      </c>
      <c r="D83" s="29">
        <f>+'01-2019'!D83+'02-2019'!D83+'03-2019'!D83+'04-2019'!D83+'05-2019'!D83+'06-2019'!D83+'07-2019'!D83+'08-2019'!D83+'09-2019'!D83+'10-2019'!D83+'11-2019'!D83+'12-2019'!D83</f>
        <v>59332.96000000001</v>
      </c>
      <c r="E83" s="29">
        <f>+'01-2019'!E83+'02-2019'!E83+'03-2019'!E83+'04-2019'!E83+'05-2019'!E83+'06-2019'!E83+'07-2019'!E83+'08-2019'!E83+'09-2019'!E83+'10-2019'!E83+'11-2019'!E83+'12-2019'!E83</f>
        <v>11803.66</v>
      </c>
      <c r="F83" s="29">
        <f>+'01-2019'!F83+'02-2019'!F83+'03-2019'!F83+'04-2019'!F83+'05-2019'!F83+'06-2019'!F83+'07-2019'!F83+'08-2019'!F83+'09-2019'!F83+'10-2019'!F83+'11-2019'!F83+'12-2019'!F83</f>
        <v>47529.3</v>
      </c>
      <c r="G83" s="29">
        <f>+'01-2019'!G83+'02-2019'!G83+'03-2019'!G83+'04-2019'!G83+'05-2019'!G83+'06-2019'!G83+'07-2019'!G83+'08-2019'!G83+'09-2019'!G83+'10-2019'!G83+'11-2019'!G83+'12-2019'!G83</f>
        <v>10266.4375</v>
      </c>
      <c r="H83" s="29">
        <f>+'01-2019'!H83+'02-2019'!H83+'03-2019'!H83+'04-2019'!H83+'05-2019'!H83+'06-2019'!H83+'07-2019'!H83+'08-2019'!H83+'09-2019'!H83+'10-2019'!H83+'11-2019'!H83+'12-2019'!H83</f>
        <v>2053.2875</v>
      </c>
      <c r="I83" s="29">
        <f>+'01-2019'!I83+'02-2019'!I83+'03-2019'!I83+'04-2019'!I83+'05-2019'!I83+'06-2019'!I83+'07-2019'!I83+'08-2019'!I83+'09-2019'!I83+'10-2019'!I83+'11-2019'!I83+'12-2019'!I83</f>
        <v>8213.15</v>
      </c>
      <c r="J83" s="29">
        <f>+'01-2019'!J83+'02-2019'!J83+'03-2019'!J83+'04-2019'!J83+'05-2019'!J83+'06-2019'!J83+'07-2019'!J83+'08-2019'!J83+'09-2019'!J83+'10-2019'!J83+'11-2019'!J83+'12-2019'!J83</f>
        <v>1213977.9874999998</v>
      </c>
      <c r="K83" s="29">
        <f>+'01-2019'!K83+'02-2019'!K83+'03-2019'!K83+'04-2019'!K83+'05-2019'!K83+'06-2019'!K83+'07-2019'!K83+'08-2019'!K83+'09-2019'!K83+'10-2019'!K83+'11-2019'!K83+'12-2019'!K83</f>
        <v>253419.18</v>
      </c>
      <c r="L83" s="29">
        <f>+'01-2019'!L83+'02-2019'!L83+'03-2019'!L83+'04-2019'!L83+'05-2019'!L83+'06-2019'!L83+'07-2019'!L83+'08-2019'!L83+'09-2019'!L83+'10-2019'!L83+'11-2019'!L83+'12-2019'!L83</f>
        <v>971182.39</v>
      </c>
      <c r="M83" s="39">
        <f t="shared" si="1"/>
        <v>1026924.84</v>
      </c>
    </row>
    <row r="84" spans="1:13" ht="12.75">
      <c r="A84" s="11">
        <f>+'01-2019'!A84</f>
        <v>73</v>
      </c>
      <c r="B84" s="27" t="str">
        <f>+'01-2019'!B84</f>
        <v>CRIXAS</v>
      </c>
      <c r="C84" s="32">
        <f>+IF(ISERROR(('01-2019'!C84+'02-2019'!C84+'03-2019'!C84+'04-2019'!C84+'05-2019'!C84+'06-2019'!C84+'07-2019'!C84+'08-2019'!C84+'09-2019'!C84+'10-2019'!C84+'11-2019'!C84+'12-2019'!C84)/COUNTA('01-2019'!C84,'02-2019'!C84,'03-2019'!C84,'04-2019'!C84,'05-2019'!C84,'06-2019'!C84,'07-2019'!C84,'08-2019'!C84,'09-2019'!C84,'10-2019'!C84,'11-2019'!C84,'12-2019'!C84)),"",('01-2019'!C84+'02-2019'!C84+'03-2019'!C84+'04-2019'!C84+'05-2019'!C84+'06-2019'!C84+'07-2019'!C84+'08-2019'!C84+'09-2019'!C84+'10-2019'!C84+'11-2019'!C84+'12-2019'!C84)/COUNTA('01-2019'!C84,'02-2019'!C84,'03-2019'!C84,'04-2019'!C84,'05-2019'!C84,'06-2019'!C84,'07-2019'!C84,'08-2019'!C84,'09-2019'!C84,'10-2019'!C84,'11-2019'!C84,'12-2019'!C84))</f>
        <v>0.4321424896734095</v>
      </c>
      <c r="D84" s="29">
        <f>+'01-2019'!D84+'02-2019'!D84+'03-2019'!D84+'04-2019'!D84+'05-2019'!D84+'06-2019'!D84+'07-2019'!D84+'08-2019'!D84+'09-2019'!D84+'10-2019'!D84+'11-2019'!D84+'12-2019'!D84</f>
        <v>372486.8</v>
      </c>
      <c r="E84" s="29">
        <f>+'01-2019'!E84+'02-2019'!E84+'03-2019'!E84+'04-2019'!E84+'05-2019'!E84+'06-2019'!E84+'07-2019'!E84+'08-2019'!E84+'09-2019'!E84+'10-2019'!E84+'11-2019'!E84+'12-2019'!E84</f>
        <v>75467.84</v>
      </c>
      <c r="F84" s="29">
        <f>+'01-2019'!F84+'02-2019'!F84+'03-2019'!F84+'04-2019'!F84+'05-2019'!F84+'06-2019'!F84+'07-2019'!F84+'08-2019'!F84+'09-2019'!F84+'10-2019'!F84+'11-2019'!F84+'12-2019'!F84</f>
        <v>297018.96</v>
      </c>
      <c r="G84" s="29">
        <f>+'01-2019'!G84+'02-2019'!G84+'03-2019'!G84+'04-2019'!G84+'05-2019'!G84+'06-2019'!G84+'07-2019'!G84+'08-2019'!G84+'09-2019'!G84+'10-2019'!G84+'11-2019'!G84+'12-2019'!G84</f>
        <v>46128.5875</v>
      </c>
      <c r="H84" s="29">
        <f>+'01-2019'!H84+'02-2019'!H84+'03-2019'!H84+'04-2019'!H84+'05-2019'!H84+'06-2019'!H84+'07-2019'!H84+'08-2019'!H84+'09-2019'!H84+'10-2019'!H84+'11-2019'!H84+'12-2019'!H84</f>
        <v>9225.7175</v>
      </c>
      <c r="I84" s="29">
        <f>+'01-2019'!I84+'02-2019'!I84+'03-2019'!I84+'04-2019'!I84+'05-2019'!I84+'06-2019'!I84+'07-2019'!I84+'08-2019'!I84+'09-2019'!I84+'10-2019'!I84+'11-2019'!I84+'12-2019'!I84</f>
        <v>36902.87</v>
      </c>
      <c r="J84" s="29">
        <f>+'01-2019'!J84+'02-2019'!J84+'03-2019'!J84+'04-2019'!J84+'05-2019'!J84+'06-2019'!J84+'07-2019'!J84+'08-2019'!J84+'09-2019'!J84+'10-2019'!J84+'11-2019'!J84+'12-2019'!J84</f>
        <v>5460382.362500001</v>
      </c>
      <c r="K84" s="29">
        <f>+'01-2019'!K84+'02-2019'!K84+'03-2019'!K84+'04-2019'!K84+'05-2019'!K84+'06-2019'!K84+'07-2019'!K84+'08-2019'!K84+'09-2019'!K84+'10-2019'!K84+'11-2019'!K84+'12-2019'!K84</f>
        <v>1139254.73</v>
      </c>
      <c r="L84" s="29">
        <f>+'01-2019'!L84+'02-2019'!L84+'03-2019'!L84+'04-2019'!L84+'05-2019'!L84+'06-2019'!L84+'07-2019'!L84+'08-2019'!L84+'09-2019'!L84+'10-2019'!L84+'11-2019'!L84+'12-2019'!L84</f>
        <v>4368305.89</v>
      </c>
      <c r="M84" s="39">
        <f t="shared" si="1"/>
        <v>4702227.72</v>
      </c>
    </row>
    <row r="85" spans="1:13" ht="12.75">
      <c r="A85" s="11">
        <f>+'01-2019'!A85</f>
        <v>74</v>
      </c>
      <c r="B85" s="27" t="str">
        <f>+'01-2019'!B85</f>
        <v>CROMINIA</v>
      </c>
      <c r="C85" s="32">
        <f>+IF(ISERROR(('01-2019'!C85+'02-2019'!C85+'03-2019'!C85+'04-2019'!C85+'05-2019'!C85+'06-2019'!C85+'07-2019'!C85+'08-2019'!C85+'09-2019'!C85+'10-2019'!C85+'11-2019'!C85+'12-2019'!C85)/COUNTA('01-2019'!C85,'02-2019'!C85,'03-2019'!C85,'04-2019'!C85,'05-2019'!C85,'06-2019'!C85,'07-2019'!C85,'08-2019'!C85,'09-2019'!C85,'10-2019'!C85,'11-2019'!C85,'12-2019'!C85)),"",('01-2019'!C85+'02-2019'!C85+'03-2019'!C85+'04-2019'!C85+'05-2019'!C85+'06-2019'!C85+'07-2019'!C85+'08-2019'!C85+'09-2019'!C85+'10-2019'!C85+'11-2019'!C85+'12-2019'!C85)/COUNTA('01-2019'!C85,'02-2019'!C85,'03-2019'!C85,'04-2019'!C85,'05-2019'!C85,'06-2019'!C85,'07-2019'!C85,'08-2019'!C85,'09-2019'!C85,'10-2019'!C85,'11-2019'!C85,'12-2019'!C85))</f>
        <v>0.07540435867545081</v>
      </c>
      <c r="D85" s="29">
        <f>+'01-2019'!D85+'02-2019'!D85+'03-2019'!D85+'04-2019'!D85+'05-2019'!D85+'06-2019'!D85+'07-2019'!D85+'08-2019'!D85+'09-2019'!D85+'10-2019'!D85+'11-2019'!D85+'12-2019'!D85</f>
        <v>83588.46</v>
      </c>
      <c r="E85" s="29">
        <f>+'01-2019'!E85+'02-2019'!E85+'03-2019'!E85+'04-2019'!E85+'05-2019'!E85+'06-2019'!E85+'07-2019'!E85+'08-2019'!E85+'09-2019'!E85+'10-2019'!E85+'11-2019'!E85+'12-2019'!E85</f>
        <v>17037.129999999997</v>
      </c>
      <c r="F85" s="29">
        <f>+'01-2019'!F85+'02-2019'!F85+'03-2019'!F85+'04-2019'!F85+'05-2019'!F85+'06-2019'!F85+'07-2019'!F85+'08-2019'!F85+'09-2019'!F85+'10-2019'!F85+'11-2019'!F85+'12-2019'!F85</f>
        <v>66551.33</v>
      </c>
      <c r="G85" s="29">
        <f>+'01-2019'!G85+'02-2019'!G85+'03-2019'!G85+'04-2019'!G85+'05-2019'!G85+'06-2019'!G85+'07-2019'!G85+'08-2019'!G85+'09-2019'!G85+'10-2019'!G85+'11-2019'!G85+'12-2019'!G85</f>
        <v>8054.9625</v>
      </c>
      <c r="H85" s="29">
        <f>+'01-2019'!H85+'02-2019'!H85+'03-2019'!H85+'04-2019'!H85+'05-2019'!H85+'06-2019'!H85+'07-2019'!H85+'08-2019'!H85+'09-2019'!H85+'10-2019'!H85+'11-2019'!H85+'12-2019'!H85</f>
        <v>1610.9924999999998</v>
      </c>
      <c r="I85" s="29">
        <f>+'01-2019'!I85+'02-2019'!I85+'03-2019'!I85+'04-2019'!I85+'05-2019'!I85+'06-2019'!I85+'07-2019'!I85+'08-2019'!I85+'09-2019'!I85+'10-2019'!I85+'11-2019'!I85+'12-2019'!I85</f>
        <v>6443.969999999999</v>
      </c>
      <c r="J85" s="29">
        <f>+'01-2019'!J85+'02-2019'!J85+'03-2019'!J85+'04-2019'!J85+'05-2019'!J85+'06-2019'!J85+'07-2019'!J85+'08-2019'!J85+'09-2019'!J85+'10-2019'!J85+'11-2019'!J85+'12-2019'!J85</f>
        <v>953488.875</v>
      </c>
      <c r="K85" s="29">
        <f>+'01-2019'!K85+'02-2019'!K85+'03-2019'!K85+'04-2019'!K85+'05-2019'!K85+'06-2019'!K85+'07-2019'!K85+'08-2019'!K85+'09-2019'!K85+'10-2019'!K85+'11-2019'!K85+'12-2019'!K85</f>
        <v>198794.41999999998</v>
      </c>
      <c r="L85" s="29">
        <f>+'01-2019'!L85+'02-2019'!L85+'03-2019'!L85+'04-2019'!L85+'05-2019'!L85+'06-2019'!L85+'07-2019'!L85+'08-2019'!L85+'09-2019'!L85+'10-2019'!L85+'11-2019'!L85+'12-2019'!L85</f>
        <v>762791.1</v>
      </c>
      <c r="M85" s="39">
        <f t="shared" si="1"/>
        <v>835786.4</v>
      </c>
    </row>
    <row r="86" spans="1:13" ht="12.75">
      <c r="A86" s="11">
        <f>+'01-2019'!A86</f>
        <v>75</v>
      </c>
      <c r="B86" s="27" t="str">
        <f>+'01-2019'!B86</f>
        <v>CUMARI</v>
      </c>
      <c r="C86" s="32">
        <f>+IF(ISERROR(('01-2019'!C86+'02-2019'!C86+'03-2019'!C86+'04-2019'!C86+'05-2019'!C86+'06-2019'!C86+'07-2019'!C86+'08-2019'!C86+'09-2019'!C86+'10-2019'!C86+'11-2019'!C86+'12-2019'!C86)/COUNTA('01-2019'!C86,'02-2019'!C86,'03-2019'!C86,'04-2019'!C86,'05-2019'!C86,'06-2019'!C86,'07-2019'!C86,'08-2019'!C86,'09-2019'!C86,'10-2019'!C86,'11-2019'!C86,'12-2019'!C86)),"",('01-2019'!C86+'02-2019'!C86+'03-2019'!C86+'04-2019'!C86+'05-2019'!C86+'06-2019'!C86+'07-2019'!C86+'08-2019'!C86+'09-2019'!C86+'10-2019'!C86+'11-2019'!C86+'12-2019'!C86)/COUNTA('01-2019'!C86,'02-2019'!C86,'03-2019'!C86,'04-2019'!C86,'05-2019'!C86,'06-2019'!C86,'07-2019'!C86,'08-2019'!C86,'09-2019'!C86,'10-2019'!C86,'11-2019'!C86,'12-2019'!C86))</f>
        <v>0.161306838199422</v>
      </c>
      <c r="D86" s="29">
        <f>+'01-2019'!D86+'02-2019'!D86+'03-2019'!D86+'04-2019'!D86+'05-2019'!D86+'06-2019'!D86+'07-2019'!D86+'08-2019'!D86+'09-2019'!D86+'10-2019'!D86+'11-2019'!D86+'12-2019'!D86</f>
        <v>82093.35</v>
      </c>
      <c r="E86" s="29">
        <f>+'01-2019'!E86+'02-2019'!E86+'03-2019'!E86+'04-2019'!E86+'05-2019'!E86+'06-2019'!E86+'07-2019'!E86+'08-2019'!E86+'09-2019'!E86+'10-2019'!E86+'11-2019'!E86+'12-2019'!E86</f>
        <v>16451.72</v>
      </c>
      <c r="F86" s="29">
        <f>+'01-2019'!F86+'02-2019'!F86+'03-2019'!F86+'04-2019'!F86+'05-2019'!F86+'06-2019'!F86+'07-2019'!F86+'08-2019'!F86+'09-2019'!F86+'10-2019'!F86+'11-2019'!F86+'12-2019'!F86</f>
        <v>65641.63</v>
      </c>
      <c r="G86" s="29">
        <f>+'01-2019'!G86+'02-2019'!G86+'03-2019'!G86+'04-2019'!G86+'05-2019'!G86+'06-2019'!G86+'07-2019'!G86+'08-2019'!G86+'09-2019'!G86+'10-2019'!G86+'11-2019'!G86+'12-2019'!G86</f>
        <v>16941.1125</v>
      </c>
      <c r="H86" s="29">
        <f>+'01-2019'!H86+'02-2019'!H86+'03-2019'!H86+'04-2019'!H86+'05-2019'!H86+'06-2019'!H86+'07-2019'!H86+'08-2019'!H86+'09-2019'!H86+'10-2019'!H86+'11-2019'!H86+'12-2019'!H86</f>
        <v>3388.2225</v>
      </c>
      <c r="I86" s="29">
        <f>+'01-2019'!I86+'02-2019'!I86+'03-2019'!I86+'04-2019'!I86+'05-2019'!I86+'06-2019'!I86+'07-2019'!I86+'08-2019'!I86+'09-2019'!I86+'10-2019'!I86+'11-2019'!I86+'12-2019'!I86</f>
        <v>13552.89</v>
      </c>
      <c r="J86" s="29">
        <f>+'01-2019'!J86+'02-2019'!J86+'03-2019'!J86+'04-2019'!J86+'05-2019'!J86+'06-2019'!J86+'07-2019'!J86+'08-2019'!J86+'09-2019'!J86+'10-2019'!J86+'11-2019'!J86+'12-2019'!J86</f>
        <v>2088634.8875</v>
      </c>
      <c r="K86" s="29">
        <f>+'01-2019'!K86+'02-2019'!K86+'03-2019'!K86+'04-2019'!K86+'05-2019'!K86+'06-2019'!K86+'07-2019'!K86+'08-2019'!K86+'09-2019'!K86+'10-2019'!K86+'11-2019'!K86+'12-2019'!K86</f>
        <v>429232.33</v>
      </c>
      <c r="L86" s="29">
        <f>+'01-2019'!L86+'02-2019'!L86+'03-2019'!L86+'04-2019'!L86+'05-2019'!L86+'06-2019'!L86+'07-2019'!L86+'08-2019'!L86+'09-2019'!L86+'10-2019'!L86+'11-2019'!L86+'12-2019'!L86</f>
        <v>1670907.91</v>
      </c>
      <c r="M86" s="39">
        <f t="shared" si="1"/>
        <v>1750102.43</v>
      </c>
    </row>
    <row r="87" spans="1:13" ht="12.75">
      <c r="A87" s="11">
        <f>+'01-2019'!A87</f>
        <v>76</v>
      </c>
      <c r="B87" s="27" t="str">
        <f>+'01-2019'!B87</f>
        <v>DAMIANOPOLIS</v>
      </c>
      <c r="C87" s="32">
        <f>+IF(ISERROR(('01-2019'!C87+'02-2019'!C87+'03-2019'!C87+'04-2019'!C87+'05-2019'!C87+'06-2019'!C87+'07-2019'!C87+'08-2019'!C87+'09-2019'!C87+'10-2019'!C87+'11-2019'!C87+'12-2019'!C87)/COUNTA('01-2019'!C87,'02-2019'!C87,'03-2019'!C87,'04-2019'!C87,'05-2019'!C87,'06-2019'!C87,'07-2019'!C87,'08-2019'!C87,'09-2019'!C87,'10-2019'!C87,'11-2019'!C87,'12-2019'!C87)),"",('01-2019'!C87+'02-2019'!C87+'03-2019'!C87+'04-2019'!C87+'05-2019'!C87+'06-2019'!C87+'07-2019'!C87+'08-2019'!C87+'09-2019'!C87+'10-2019'!C87+'11-2019'!C87+'12-2019'!C87)/COUNTA('01-2019'!C87,'02-2019'!C87,'03-2019'!C87,'04-2019'!C87,'05-2019'!C87,'06-2019'!C87,'07-2019'!C87,'08-2019'!C87,'09-2019'!C87,'10-2019'!C87,'11-2019'!C87,'12-2019'!C87))</f>
        <v>0.06099927181831433</v>
      </c>
      <c r="D87" s="29">
        <f>+'01-2019'!D87+'02-2019'!D87+'03-2019'!D87+'04-2019'!D87+'05-2019'!D87+'06-2019'!D87+'07-2019'!D87+'08-2019'!D87+'09-2019'!D87+'10-2019'!D87+'11-2019'!D87+'12-2019'!D87</f>
        <v>42600.729999999996</v>
      </c>
      <c r="E87" s="29">
        <f>+'01-2019'!E87+'02-2019'!E87+'03-2019'!E87+'04-2019'!E87+'05-2019'!E87+'06-2019'!E87+'07-2019'!E87+'08-2019'!E87+'09-2019'!E87+'10-2019'!E87+'11-2019'!E87+'12-2019'!E87</f>
        <v>8570.75</v>
      </c>
      <c r="F87" s="29">
        <f>+'01-2019'!F87+'02-2019'!F87+'03-2019'!F87+'04-2019'!F87+'05-2019'!F87+'06-2019'!F87+'07-2019'!F87+'08-2019'!F87+'09-2019'!F87+'10-2019'!F87+'11-2019'!F87+'12-2019'!F87</f>
        <v>34029.979999999996</v>
      </c>
      <c r="G87" s="29">
        <f>+'01-2019'!G87+'02-2019'!G87+'03-2019'!G87+'04-2019'!G87+'05-2019'!G87+'06-2019'!G87+'07-2019'!G87+'08-2019'!G87+'09-2019'!G87+'10-2019'!G87+'11-2019'!G87+'12-2019'!G87</f>
        <v>6504.05</v>
      </c>
      <c r="H87" s="29">
        <f>+'01-2019'!H87+'02-2019'!H87+'03-2019'!H87+'04-2019'!H87+'05-2019'!H87+'06-2019'!H87+'07-2019'!H87+'08-2019'!H87+'09-2019'!H87+'10-2019'!H87+'11-2019'!H87+'12-2019'!H87</f>
        <v>1300.81</v>
      </c>
      <c r="I87" s="29">
        <f>+'01-2019'!I87+'02-2019'!I87+'03-2019'!I87+'04-2019'!I87+'05-2019'!I87+'06-2019'!I87+'07-2019'!I87+'08-2019'!I87+'09-2019'!I87+'10-2019'!I87+'11-2019'!I87+'12-2019'!I87</f>
        <v>5203.24</v>
      </c>
      <c r="J87" s="29">
        <f>+'01-2019'!J87+'02-2019'!J87+'03-2019'!J87+'04-2019'!J87+'05-2019'!J87+'06-2019'!J87+'07-2019'!J87+'08-2019'!J87+'09-2019'!J87+'10-2019'!J87+'11-2019'!J87+'12-2019'!J87</f>
        <v>769914.3125</v>
      </c>
      <c r="K87" s="29">
        <f>+'01-2019'!K87+'02-2019'!K87+'03-2019'!K87+'04-2019'!K87+'05-2019'!K87+'06-2019'!K87+'07-2019'!K87+'08-2019'!K87+'09-2019'!K87+'10-2019'!K87+'11-2019'!K87+'12-2019'!K87</f>
        <v>160815.59000000003</v>
      </c>
      <c r="L87" s="29">
        <f>+'01-2019'!L87+'02-2019'!L87+'03-2019'!L87+'04-2019'!L87+'05-2019'!L87+'06-2019'!L87+'07-2019'!L87+'08-2019'!L87+'09-2019'!L87+'10-2019'!L87+'11-2019'!L87+'12-2019'!L87</f>
        <v>615931.45</v>
      </c>
      <c r="M87" s="39">
        <f t="shared" si="1"/>
        <v>655164.6699999999</v>
      </c>
    </row>
    <row r="88" spans="1:13" ht="12.75">
      <c r="A88" s="11">
        <f>+'01-2019'!A88</f>
        <v>77</v>
      </c>
      <c r="B88" s="27" t="str">
        <f>+'01-2019'!B88</f>
        <v>DAMOLANDIA</v>
      </c>
      <c r="C88" s="32">
        <f>+IF(ISERROR(('01-2019'!C88+'02-2019'!C88+'03-2019'!C88+'04-2019'!C88+'05-2019'!C88+'06-2019'!C88+'07-2019'!C88+'08-2019'!C88+'09-2019'!C88+'10-2019'!C88+'11-2019'!C88+'12-2019'!C88)/COUNTA('01-2019'!C88,'02-2019'!C88,'03-2019'!C88,'04-2019'!C88,'05-2019'!C88,'06-2019'!C88,'07-2019'!C88,'08-2019'!C88,'09-2019'!C88,'10-2019'!C88,'11-2019'!C88,'12-2019'!C88)),"",('01-2019'!C88+'02-2019'!C88+'03-2019'!C88+'04-2019'!C88+'05-2019'!C88+'06-2019'!C88+'07-2019'!C88+'08-2019'!C88+'09-2019'!C88+'10-2019'!C88+'11-2019'!C88+'12-2019'!C88)/COUNTA('01-2019'!C88,'02-2019'!C88,'03-2019'!C88,'04-2019'!C88,'05-2019'!C88,'06-2019'!C88,'07-2019'!C88,'08-2019'!C88,'09-2019'!C88,'10-2019'!C88,'11-2019'!C88,'12-2019'!C88))</f>
        <v>0.055077778044196675</v>
      </c>
      <c r="D88" s="29">
        <f>+'01-2019'!D88+'02-2019'!D88+'03-2019'!D88+'04-2019'!D88+'05-2019'!D88+'06-2019'!D88+'07-2019'!D88+'08-2019'!D88+'09-2019'!D88+'10-2019'!D88+'11-2019'!D88+'12-2019'!D88</f>
        <v>44597.81999999999</v>
      </c>
      <c r="E88" s="29">
        <f>+'01-2019'!E88+'02-2019'!E88+'03-2019'!E88+'04-2019'!E88+'05-2019'!E88+'06-2019'!E88+'07-2019'!E88+'08-2019'!E88+'09-2019'!E88+'10-2019'!E88+'11-2019'!E88+'12-2019'!E88</f>
        <v>8771.95</v>
      </c>
      <c r="F88" s="29">
        <f>+'01-2019'!F88+'02-2019'!F88+'03-2019'!F88+'04-2019'!F88+'05-2019'!F88+'06-2019'!F88+'07-2019'!F88+'08-2019'!F88+'09-2019'!F88+'10-2019'!F88+'11-2019'!F88+'12-2019'!F88</f>
        <v>35825.87</v>
      </c>
      <c r="G88" s="29">
        <f>+'01-2019'!G88+'02-2019'!G88+'03-2019'!G88+'04-2019'!G88+'05-2019'!G88+'06-2019'!G88+'07-2019'!G88+'08-2019'!G88+'09-2019'!G88+'10-2019'!G88+'11-2019'!G88+'12-2019'!G88</f>
        <v>5889.475</v>
      </c>
      <c r="H88" s="29">
        <f>+'01-2019'!H88+'02-2019'!H88+'03-2019'!H88+'04-2019'!H88+'05-2019'!H88+'06-2019'!H88+'07-2019'!H88+'08-2019'!H88+'09-2019'!H88+'10-2019'!H88+'11-2019'!H88+'12-2019'!H88</f>
        <v>1177.895</v>
      </c>
      <c r="I88" s="29">
        <f>+'01-2019'!I88+'02-2019'!I88+'03-2019'!I88+'04-2019'!I88+'05-2019'!I88+'06-2019'!I88+'07-2019'!I88+'08-2019'!I88+'09-2019'!I88+'10-2019'!I88+'11-2019'!I88+'12-2019'!I88</f>
        <v>4711.58</v>
      </c>
      <c r="J88" s="29">
        <f>+'01-2019'!J88+'02-2019'!J88+'03-2019'!J88+'04-2019'!J88+'05-2019'!J88+'06-2019'!J88+'07-2019'!J88+'08-2019'!J88+'09-2019'!J88+'10-2019'!J88+'11-2019'!J88+'12-2019'!J88</f>
        <v>697260.9375</v>
      </c>
      <c r="K88" s="29">
        <f>+'01-2019'!K88+'02-2019'!K88+'03-2019'!K88+'04-2019'!K88+'05-2019'!K88+'06-2019'!K88+'07-2019'!K88+'08-2019'!K88+'09-2019'!K88+'10-2019'!K88+'11-2019'!K88+'12-2019'!K88</f>
        <v>145217.06</v>
      </c>
      <c r="L88" s="29">
        <f>+'01-2019'!L88+'02-2019'!L88+'03-2019'!L88+'04-2019'!L88+'05-2019'!L88+'06-2019'!L88+'07-2019'!L88+'08-2019'!L88+'09-2019'!L88+'10-2019'!L88+'11-2019'!L88+'12-2019'!L88</f>
        <v>557808.75</v>
      </c>
      <c r="M88" s="39">
        <f t="shared" si="1"/>
        <v>598346.2</v>
      </c>
    </row>
    <row r="89" spans="1:13" ht="12.75">
      <c r="A89" s="11">
        <f>+'01-2019'!A89</f>
        <v>78</v>
      </c>
      <c r="B89" s="27" t="str">
        <f>+'01-2019'!B89</f>
        <v>DAVINOPOLIS</v>
      </c>
      <c r="C89" s="32">
        <f>+IF(ISERROR(('01-2019'!C89+'02-2019'!C89+'03-2019'!C89+'04-2019'!C89+'05-2019'!C89+'06-2019'!C89+'07-2019'!C89+'08-2019'!C89+'09-2019'!C89+'10-2019'!C89+'11-2019'!C89+'12-2019'!C89)/COUNTA('01-2019'!C89,'02-2019'!C89,'03-2019'!C89,'04-2019'!C89,'05-2019'!C89,'06-2019'!C89,'07-2019'!C89,'08-2019'!C89,'09-2019'!C89,'10-2019'!C89,'11-2019'!C89,'12-2019'!C89)),"",('01-2019'!C89+'02-2019'!C89+'03-2019'!C89+'04-2019'!C89+'05-2019'!C89+'06-2019'!C89+'07-2019'!C89+'08-2019'!C89+'09-2019'!C89+'10-2019'!C89+'11-2019'!C89+'12-2019'!C89)/COUNTA('01-2019'!C89,'02-2019'!C89,'03-2019'!C89,'04-2019'!C89,'05-2019'!C89,'06-2019'!C89,'07-2019'!C89,'08-2019'!C89,'09-2019'!C89,'10-2019'!C89,'11-2019'!C89,'12-2019'!C89))</f>
        <v>0.27407500440345245</v>
      </c>
      <c r="D89" s="29">
        <f>+'01-2019'!D89+'02-2019'!D89+'03-2019'!D89+'04-2019'!D89+'05-2019'!D89+'06-2019'!D89+'07-2019'!D89+'08-2019'!D89+'09-2019'!D89+'10-2019'!D89+'11-2019'!D89+'12-2019'!D89</f>
        <v>34100.259999999995</v>
      </c>
      <c r="E89" s="29">
        <f>+'01-2019'!E89+'02-2019'!E89+'03-2019'!E89+'04-2019'!E89+'05-2019'!E89+'06-2019'!E89+'07-2019'!E89+'08-2019'!E89+'09-2019'!E89+'10-2019'!E89+'11-2019'!E89+'12-2019'!E89</f>
        <v>6801.43</v>
      </c>
      <c r="F89" s="29">
        <f>+'01-2019'!F89+'02-2019'!F89+'03-2019'!F89+'04-2019'!F89+'05-2019'!F89+'06-2019'!F89+'07-2019'!F89+'08-2019'!F89+'09-2019'!F89+'10-2019'!F89+'11-2019'!F89+'12-2019'!F89</f>
        <v>27298.83</v>
      </c>
      <c r="G89" s="29">
        <f>+'01-2019'!G89+'02-2019'!G89+'03-2019'!G89+'04-2019'!G89+'05-2019'!G89+'06-2019'!G89+'07-2019'!G89+'08-2019'!G89+'09-2019'!G89+'10-2019'!G89+'11-2019'!G89+'12-2019'!G89</f>
        <v>29270.1625</v>
      </c>
      <c r="H89" s="29">
        <f>+'01-2019'!H89+'02-2019'!H89+'03-2019'!H89+'04-2019'!H89+'05-2019'!H89+'06-2019'!H89+'07-2019'!H89+'08-2019'!H89+'09-2019'!H89+'10-2019'!H89+'11-2019'!H89+'12-2019'!H89</f>
        <v>5854.0325</v>
      </c>
      <c r="I89" s="29">
        <f>+'01-2019'!I89+'02-2019'!I89+'03-2019'!I89+'04-2019'!I89+'05-2019'!I89+'06-2019'!I89+'07-2019'!I89+'08-2019'!I89+'09-2019'!I89+'10-2019'!I89+'11-2019'!I89+'12-2019'!I89</f>
        <v>23416.13</v>
      </c>
      <c r="J89" s="29">
        <f>+'01-2019'!J89+'02-2019'!J89+'03-2019'!J89+'04-2019'!J89+'05-2019'!J89+'06-2019'!J89+'07-2019'!J89+'08-2019'!J89+'09-2019'!J89+'10-2019'!J89+'11-2019'!J89+'12-2019'!J89</f>
        <v>3464849.6375</v>
      </c>
      <c r="K89" s="29">
        <f>+'01-2019'!K89+'02-2019'!K89+'03-2019'!K89+'04-2019'!K89+'05-2019'!K89+'06-2019'!K89+'07-2019'!K89+'08-2019'!K89+'09-2019'!K89+'10-2019'!K89+'11-2019'!K89+'12-2019'!K89</f>
        <v>722552.7</v>
      </c>
      <c r="L89" s="29">
        <f>+'01-2019'!L89+'02-2019'!L89+'03-2019'!L89+'04-2019'!L89+'05-2019'!L89+'06-2019'!L89+'07-2019'!L89+'08-2019'!L89+'09-2019'!L89+'10-2019'!L89+'11-2019'!L89+'12-2019'!L89</f>
        <v>2771879.7100000004</v>
      </c>
      <c r="M89" s="39">
        <f t="shared" si="1"/>
        <v>2822594.6700000004</v>
      </c>
    </row>
    <row r="90" spans="1:13" ht="12.75">
      <c r="A90" s="11">
        <f>+'01-2019'!A90</f>
        <v>79</v>
      </c>
      <c r="B90" s="27" t="str">
        <f>+'01-2019'!B90</f>
        <v>DIORAMA</v>
      </c>
      <c r="C90" s="32">
        <f>+IF(ISERROR(('01-2019'!C90+'02-2019'!C90+'03-2019'!C90+'04-2019'!C90+'05-2019'!C90+'06-2019'!C90+'07-2019'!C90+'08-2019'!C90+'09-2019'!C90+'10-2019'!C90+'11-2019'!C90+'12-2019'!C90)/COUNTA('01-2019'!C90,'02-2019'!C90,'03-2019'!C90,'04-2019'!C90,'05-2019'!C90,'06-2019'!C90,'07-2019'!C90,'08-2019'!C90,'09-2019'!C90,'10-2019'!C90,'11-2019'!C90,'12-2019'!C90)),"",('01-2019'!C90+'02-2019'!C90+'03-2019'!C90+'04-2019'!C90+'05-2019'!C90+'06-2019'!C90+'07-2019'!C90+'08-2019'!C90+'09-2019'!C90+'10-2019'!C90+'11-2019'!C90+'12-2019'!C90)/COUNTA('01-2019'!C90,'02-2019'!C90,'03-2019'!C90,'04-2019'!C90,'05-2019'!C90,'06-2019'!C90,'07-2019'!C90,'08-2019'!C90,'09-2019'!C90,'10-2019'!C90,'11-2019'!C90,'12-2019'!C90))</f>
        <v>0.07775160824996323</v>
      </c>
      <c r="D90" s="29">
        <f>+'01-2019'!D90+'02-2019'!D90+'03-2019'!D90+'04-2019'!D90+'05-2019'!D90+'06-2019'!D90+'07-2019'!D90+'08-2019'!D90+'09-2019'!D90+'10-2019'!D90+'11-2019'!D90+'12-2019'!D90</f>
        <v>43151.78</v>
      </c>
      <c r="E90" s="29">
        <f>+'01-2019'!E90+'02-2019'!E90+'03-2019'!E90+'04-2019'!E90+'05-2019'!E90+'06-2019'!E90+'07-2019'!E90+'08-2019'!E90+'09-2019'!E90+'10-2019'!E90+'11-2019'!E90+'12-2019'!E90</f>
        <v>8479.36</v>
      </c>
      <c r="F90" s="29">
        <f>+'01-2019'!F90+'02-2019'!F90+'03-2019'!F90+'04-2019'!F90+'05-2019'!F90+'06-2019'!F90+'07-2019'!F90+'08-2019'!F90+'09-2019'!F90+'10-2019'!F90+'11-2019'!F90+'12-2019'!F90</f>
        <v>34672.42</v>
      </c>
      <c r="G90" s="29">
        <f>+'01-2019'!G90+'02-2019'!G90+'03-2019'!G90+'04-2019'!G90+'05-2019'!G90+'06-2019'!G90+'07-2019'!G90+'08-2019'!G90+'09-2019'!G90+'10-2019'!G90+'11-2019'!G90+'12-2019'!G90</f>
        <v>8302.1875</v>
      </c>
      <c r="H90" s="29">
        <f>+'01-2019'!H90+'02-2019'!H90+'03-2019'!H90+'04-2019'!H90+'05-2019'!H90+'06-2019'!H90+'07-2019'!H90+'08-2019'!H90+'09-2019'!H90+'10-2019'!H90+'11-2019'!H90+'12-2019'!H90</f>
        <v>1660.4375000000002</v>
      </c>
      <c r="I90" s="29">
        <f>+'01-2019'!I90+'02-2019'!I90+'03-2019'!I90+'04-2019'!I90+'05-2019'!I90+'06-2019'!I90+'07-2019'!I90+'08-2019'!I90+'09-2019'!I90+'10-2019'!I90+'11-2019'!I90+'12-2019'!I90</f>
        <v>6641.750000000001</v>
      </c>
      <c r="J90" s="29">
        <f>+'01-2019'!J90+'02-2019'!J90+'03-2019'!J90+'04-2019'!J90+'05-2019'!J90+'06-2019'!J90+'07-2019'!J90+'08-2019'!J90+'09-2019'!J90+'10-2019'!J90+'11-2019'!J90+'12-2019'!J90</f>
        <v>982753.7</v>
      </c>
      <c r="K90" s="29">
        <f>+'01-2019'!K90+'02-2019'!K90+'03-2019'!K90+'04-2019'!K90+'05-2019'!K90+'06-2019'!K90+'07-2019'!K90+'08-2019'!K90+'09-2019'!K90+'10-2019'!K90+'11-2019'!K90+'12-2019'!K90</f>
        <v>204981.36000000002</v>
      </c>
      <c r="L90" s="29">
        <f>+'01-2019'!L90+'02-2019'!L90+'03-2019'!L90+'04-2019'!L90+'05-2019'!L90+'06-2019'!L90+'07-2019'!L90+'08-2019'!L90+'09-2019'!L90+'10-2019'!L90+'11-2019'!L90+'12-2019'!L90</f>
        <v>786202.9600000001</v>
      </c>
      <c r="M90" s="39">
        <f t="shared" si="1"/>
        <v>827517.1300000001</v>
      </c>
    </row>
    <row r="91" spans="1:13" ht="12.75">
      <c r="A91" s="11">
        <f>+'01-2019'!A91</f>
        <v>80</v>
      </c>
      <c r="B91" s="27" t="str">
        <f>+'01-2019'!B91</f>
        <v>DIVINOPOLIS DE GOIAS</v>
      </c>
      <c r="C91" s="32">
        <f>+IF(ISERROR(('01-2019'!C91+'02-2019'!C91+'03-2019'!C91+'04-2019'!C91+'05-2019'!C91+'06-2019'!C91+'07-2019'!C91+'08-2019'!C91+'09-2019'!C91+'10-2019'!C91+'11-2019'!C91+'12-2019'!C91)/COUNTA('01-2019'!C91,'02-2019'!C91,'03-2019'!C91,'04-2019'!C91,'05-2019'!C91,'06-2019'!C91,'07-2019'!C91,'08-2019'!C91,'09-2019'!C91,'10-2019'!C91,'11-2019'!C91,'12-2019'!C91)),"",('01-2019'!C91+'02-2019'!C91+'03-2019'!C91+'04-2019'!C91+'05-2019'!C91+'06-2019'!C91+'07-2019'!C91+'08-2019'!C91+'09-2019'!C91+'10-2019'!C91+'11-2019'!C91+'12-2019'!C91)/COUNTA('01-2019'!C91,'02-2019'!C91,'03-2019'!C91,'04-2019'!C91,'05-2019'!C91,'06-2019'!C91,'07-2019'!C91,'08-2019'!C91,'09-2019'!C91,'10-2019'!C91,'11-2019'!C91,'12-2019'!C91))</f>
        <v>0.06248160571361476</v>
      </c>
      <c r="D91" s="29">
        <f>+'01-2019'!D91+'02-2019'!D91+'03-2019'!D91+'04-2019'!D91+'05-2019'!D91+'06-2019'!D91+'07-2019'!D91+'08-2019'!D91+'09-2019'!D91+'10-2019'!D91+'11-2019'!D91+'12-2019'!D91</f>
        <v>28816.559999999998</v>
      </c>
      <c r="E91" s="29">
        <f>+'01-2019'!E91+'02-2019'!E91+'03-2019'!E91+'04-2019'!E91+'05-2019'!E91+'06-2019'!E91+'07-2019'!E91+'08-2019'!E91+'09-2019'!E91+'10-2019'!E91+'11-2019'!E91+'12-2019'!E91</f>
        <v>5969.370000000001</v>
      </c>
      <c r="F91" s="29">
        <f>+'01-2019'!F91+'02-2019'!F91+'03-2019'!F91+'04-2019'!F91+'05-2019'!F91+'06-2019'!F91+'07-2019'!F91+'08-2019'!F91+'09-2019'!F91+'10-2019'!F91+'11-2019'!F91+'12-2019'!F91</f>
        <v>22847.190000000002</v>
      </c>
      <c r="G91" s="29">
        <f>+'01-2019'!G91+'02-2019'!G91+'03-2019'!G91+'04-2019'!G91+'05-2019'!G91+'06-2019'!G91+'07-2019'!G91+'08-2019'!G91+'09-2019'!G91+'10-2019'!G91+'11-2019'!G91+'12-2019'!G91</f>
        <v>6651.737499999999</v>
      </c>
      <c r="H91" s="29">
        <f>+'01-2019'!H91+'02-2019'!H91+'03-2019'!H91+'04-2019'!H91+'05-2019'!H91+'06-2019'!H91+'07-2019'!H91+'08-2019'!H91+'09-2019'!H91+'10-2019'!H91+'11-2019'!H91+'12-2019'!H91</f>
        <v>1330.3475</v>
      </c>
      <c r="I91" s="29">
        <f>+'01-2019'!I91+'02-2019'!I91+'03-2019'!I91+'04-2019'!I91+'05-2019'!I91+'06-2019'!I91+'07-2019'!I91+'08-2019'!I91+'09-2019'!I91+'10-2019'!I91+'11-2019'!I91+'12-2019'!I91</f>
        <v>5321.39</v>
      </c>
      <c r="J91" s="29">
        <f>+'01-2019'!J91+'02-2019'!J91+'03-2019'!J91+'04-2019'!J91+'05-2019'!J91+'06-2019'!J91+'07-2019'!J91+'08-2019'!J91+'09-2019'!J91+'10-2019'!J91+'11-2019'!J91+'12-2019'!J91</f>
        <v>787503.8499999999</v>
      </c>
      <c r="K91" s="29">
        <f>+'01-2019'!K91+'02-2019'!K91+'03-2019'!K91+'04-2019'!K91+'05-2019'!K91+'06-2019'!K91+'07-2019'!K91+'08-2019'!K91+'09-2019'!K91+'10-2019'!K91+'11-2019'!K91+'12-2019'!K91</f>
        <v>164728.54</v>
      </c>
      <c r="L91" s="29">
        <f>+'01-2019'!L91+'02-2019'!L91+'03-2019'!L91+'04-2019'!L91+'05-2019'!L91+'06-2019'!L91+'07-2019'!L91+'08-2019'!L91+'09-2019'!L91+'10-2019'!L91+'11-2019'!L91+'12-2019'!L91</f>
        <v>630003.08</v>
      </c>
      <c r="M91" s="39">
        <f t="shared" si="1"/>
        <v>658171.6599999999</v>
      </c>
    </row>
    <row r="92" spans="1:13" ht="12.75">
      <c r="A92" s="11">
        <f>+'01-2019'!A92</f>
        <v>81</v>
      </c>
      <c r="B92" s="27" t="str">
        <f>+'01-2019'!B92</f>
        <v>DOVERLANDIA</v>
      </c>
      <c r="C92" s="32">
        <f>+IF(ISERROR(('01-2019'!C92+'02-2019'!C92+'03-2019'!C92+'04-2019'!C92+'05-2019'!C92+'06-2019'!C92+'07-2019'!C92+'08-2019'!C92+'09-2019'!C92+'10-2019'!C92+'11-2019'!C92+'12-2019'!C92)/COUNTA('01-2019'!C92,'02-2019'!C92,'03-2019'!C92,'04-2019'!C92,'05-2019'!C92,'06-2019'!C92,'07-2019'!C92,'08-2019'!C92,'09-2019'!C92,'10-2019'!C92,'11-2019'!C92,'12-2019'!C92)),"",('01-2019'!C92+'02-2019'!C92+'03-2019'!C92+'04-2019'!C92+'05-2019'!C92+'06-2019'!C92+'07-2019'!C92+'08-2019'!C92+'09-2019'!C92+'10-2019'!C92+'11-2019'!C92+'12-2019'!C92)/COUNTA('01-2019'!C92,'02-2019'!C92,'03-2019'!C92,'04-2019'!C92,'05-2019'!C92,'06-2019'!C92,'07-2019'!C92,'08-2019'!C92,'09-2019'!C92,'10-2019'!C92,'11-2019'!C92,'12-2019'!C92))</f>
        <v>0.17047708259715674</v>
      </c>
      <c r="D92" s="29">
        <f>+'01-2019'!D92+'02-2019'!D92+'03-2019'!D92+'04-2019'!D92+'05-2019'!D92+'06-2019'!D92+'07-2019'!D92+'08-2019'!D92+'09-2019'!D92+'10-2019'!D92+'11-2019'!D92+'12-2019'!D92</f>
        <v>163524.49</v>
      </c>
      <c r="E92" s="29">
        <f>+'01-2019'!E92+'02-2019'!E92+'03-2019'!E92+'04-2019'!E92+'05-2019'!E92+'06-2019'!E92+'07-2019'!E92+'08-2019'!E92+'09-2019'!E92+'10-2019'!E92+'11-2019'!E92+'12-2019'!E92</f>
        <v>32930.9</v>
      </c>
      <c r="F92" s="29">
        <f>+'01-2019'!F92+'02-2019'!F92+'03-2019'!F92+'04-2019'!F92+'05-2019'!F92+'06-2019'!F92+'07-2019'!F92+'08-2019'!F92+'09-2019'!F92+'10-2019'!F92+'11-2019'!F92+'12-2019'!F92</f>
        <v>130593.59</v>
      </c>
      <c r="G92" s="29">
        <f>+'01-2019'!G92+'02-2019'!G92+'03-2019'!G92+'04-2019'!G92+'05-2019'!G92+'06-2019'!G92+'07-2019'!G92+'08-2019'!G92+'09-2019'!G92+'10-2019'!G92+'11-2019'!G92+'12-2019'!G92</f>
        <v>18234.125</v>
      </c>
      <c r="H92" s="29">
        <f>+'01-2019'!H92+'02-2019'!H92+'03-2019'!H92+'04-2019'!H92+'05-2019'!H92+'06-2019'!H92+'07-2019'!H92+'08-2019'!H92+'09-2019'!H92+'10-2019'!H92+'11-2019'!H92+'12-2019'!H92</f>
        <v>3646.825</v>
      </c>
      <c r="I92" s="29">
        <f>+'01-2019'!I92+'02-2019'!I92+'03-2019'!I92+'04-2019'!I92+'05-2019'!I92+'06-2019'!I92+'07-2019'!I92+'08-2019'!I92+'09-2019'!I92+'10-2019'!I92+'11-2019'!I92+'12-2019'!I92</f>
        <v>14587.3</v>
      </c>
      <c r="J92" s="29">
        <f>+'01-2019'!J92+'02-2019'!J92+'03-2019'!J92+'04-2019'!J92+'05-2019'!J92+'06-2019'!J92+'07-2019'!J92+'08-2019'!J92+'09-2019'!J92+'10-2019'!J92+'11-2019'!J92+'12-2019'!J92</f>
        <v>2158356.2249999996</v>
      </c>
      <c r="K92" s="29">
        <f>+'01-2019'!K92+'02-2019'!K92+'03-2019'!K92+'04-2019'!K92+'05-2019'!K92+'06-2019'!K92+'07-2019'!K92+'08-2019'!K92+'09-2019'!K92+'10-2019'!K92+'11-2019'!K92+'12-2019'!K92</f>
        <v>449434.68</v>
      </c>
      <c r="L92" s="29">
        <f>+'01-2019'!L92+'02-2019'!L92+'03-2019'!L92+'04-2019'!L92+'05-2019'!L92+'06-2019'!L92+'07-2019'!L92+'08-2019'!L92+'09-2019'!L92+'10-2019'!L92+'11-2019'!L92+'12-2019'!L92</f>
        <v>1726684.98</v>
      </c>
      <c r="M92" s="39">
        <f t="shared" si="1"/>
        <v>1871865.8699999999</v>
      </c>
    </row>
    <row r="93" spans="1:13" ht="12.75">
      <c r="A93" s="11">
        <f>+'01-2019'!A93</f>
        <v>82</v>
      </c>
      <c r="B93" s="27" t="str">
        <f>+'01-2019'!B93</f>
        <v>EDEALINA</v>
      </c>
      <c r="C93" s="32">
        <f>+IF(ISERROR(('01-2019'!C93+'02-2019'!C93+'03-2019'!C93+'04-2019'!C93+'05-2019'!C93+'06-2019'!C93+'07-2019'!C93+'08-2019'!C93+'09-2019'!C93+'10-2019'!C93+'11-2019'!C93+'12-2019'!C93)/COUNTA('01-2019'!C93,'02-2019'!C93,'03-2019'!C93,'04-2019'!C93,'05-2019'!C93,'06-2019'!C93,'07-2019'!C93,'08-2019'!C93,'09-2019'!C93,'10-2019'!C93,'11-2019'!C93,'12-2019'!C93)),"",('01-2019'!C93+'02-2019'!C93+'03-2019'!C93+'04-2019'!C93+'05-2019'!C93+'06-2019'!C93+'07-2019'!C93+'08-2019'!C93+'09-2019'!C93+'10-2019'!C93+'11-2019'!C93+'12-2019'!C93)/COUNTA('01-2019'!C93,'02-2019'!C93,'03-2019'!C93,'04-2019'!C93,'05-2019'!C93,'06-2019'!C93,'07-2019'!C93,'08-2019'!C93,'09-2019'!C93,'10-2019'!C93,'11-2019'!C93,'12-2019'!C93))</f>
        <v>0.20993722579969126</v>
      </c>
      <c r="D93" s="29">
        <f>+'01-2019'!D93+'02-2019'!D93+'03-2019'!D93+'04-2019'!D93+'05-2019'!D93+'06-2019'!D93+'07-2019'!D93+'08-2019'!D93+'09-2019'!D93+'10-2019'!D93+'11-2019'!D93+'12-2019'!D93</f>
        <v>93276.42</v>
      </c>
      <c r="E93" s="29">
        <f>+'01-2019'!E93+'02-2019'!E93+'03-2019'!E93+'04-2019'!E93+'05-2019'!E93+'06-2019'!E93+'07-2019'!E93+'08-2019'!E93+'09-2019'!E93+'10-2019'!E93+'11-2019'!E93+'12-2019'!E93</f>
        <v>18668.44</v>
      </c>
      <c r="F93" s="29">
        <f>+'01-2019'!F93+'02-2019'!F93+'03-2019'!F93+'04-2019'!F93+'05-2019'!F93+'06-2019'!F93+'07-2019'!F93+'08-2019'!F93+'09-2019'!F93+'10-2019'!F93+'11-2019'!F93+'12-2019'!F93</f>
        <v>74607.98</v>
      </c>
      <c r="G93" s="29">
        <f>+'01-2019'!G93+'02-2019'!G93+'03-2019'!G93+'04-2019'!G93+'05-2019'!G93+'06-2019'!G93+'07-2019'!G93+'08-2019'!G93+'09-2019'!G93+'10-2019'!G93+'11-2019'!G93+'12-2019'!G93</f>
        <v>22597.7875</v>
      </c>
      <c r="H93" s="29">
        <f>+'01-2019'!H93+'02-2019'!H93+'03-2019'!H93+'04-2019'!H93+'05-2019'!H93+'06-2019'!H93+'07-2019'!H93+'08-2019'!H93+'09-2019'!H93+'10-2019'!H93+'11-2019'!H93+'12-2019'!H93</f>
        <v>4519.5575</v>
      </c>
      <c r="I93" s="29">
        <f>+'01-2019'!I93+'02-2019'!I93+'03-2019'!I93+'04-2019'!I93+'05-2019'!I93+'06-2019'!I93+'07-2019'!I93+'08-2019'!I93+'09-2019'!I93+'10-2019'!I93+'11-2019'!I93+'12-2019'!I93</f>
        <v>18078.23</v>
      </c>
      <c r="J93" s="29">
        <f>+'01-2019'!J93+'02-2019'!J93+'03-2019'!J93+'04-2019'!J93+'05-2019'!J93+'06-2019'!J93+'07-2019'!J93+'08-2019'!J93+'09-2019'!J93+'10-2019'!J93+'11-2019'!J93+'12-2019'!J93</f>
        <v>2673625.6625</v>
      </c>
      <c r="K93" s="29">
        <f>+'01-2019'!K93+'02-2019'!K93+'03-2019'!K93+'04-2019'!K93+'05-2019'!K93+'06-2019'!K93+'07-2019'!K93+'08-2019'!K93+'09-2019'!K93+'10-2019'!K93+'11-2019'!K93+'12-2019'!K93</f>
        <v>553401.44</v>
      </c>
      <c r="L93" s="29">
        <f>+'01-2019'!L93+'02-2019'!L93+'03-2019'!L93+'04-2019'!L93+'05-2019'!L93+'06-2019'!L93+'07-2019'!L93+'08-2019'!L93+'09-2019'!L93+'10-2019'!L93+'11-2019'!L93+'12-2019'!L93</f>
        <v>2138900.5300000003</v>
      </c>
      <c r="M93" s="39">
        <f t="shared" si="1"/>
        <v>2231586.74</v>
      </c>
    </row>
    <row r="94" spans="1:13" ht="12.75">
      <c r="A94" s="11">
        <f>+'01-2019'!A94</f>
        <v>83</v>
      </c>
      <c r="B94" s="27" t="str">
        <f>+'01-2019'!B94</f>
        <v>EDEIA</v>
      </c>
      <c r="C94" s="32">
        <f>+IF(ISERROR(('01-2019'!C94+'02-2019'!C94+'03-2019'!C94+'04-2019'!C94+'05-2019'!C94+'06-2019'!C94+'07-2019'!C94+'08-2019'!C94+'09-2019'!C94+'10-2019'!C94+'11-2019'!C94+'12-2019'!C94)/COUNTA('01-2019'!C94,'02-2019'!C94,'03-2019'!C94,'04-2019'!C94,'05-2019'!C94,'06-2019'!C94,'07-2019'!C94,'08-2019'!C94,'09-2019'!C94,'10-2019'!C94,'11-2019'!C94,'12-2019'!C94)),"",('01-2019'!C94+'02-2019'!C94+'03-2019'!C94+'04-2019'!C94+'05-2019'!C94+'06-2019'!C94+'07-2019'!C94+'08-2019'!C94+'09-2019'!C94+'10-2019'!C94+'11-2019'!C94+'12-2019'!C94)/COUNTA('01-2019'!C94,'02-2019'!C94,'03-2019'!C94,'04-2019'!C94,'05-2019'!C94,'06-2019'!C94,'07-2019'!C94,'08-2019'!C94,'09-2019'!C94,'10-2019'!C94,'11-2019'!C94,'12-2019'!C94))</f>
        <v>0.513841752636168</v>
      </c>
      <c r="D94" s="29">
        <f>+'01-2019'!D94+'02-2019'!D94+'03-2019'!D94+'04-2019'!D94+'05-2019'!D94+'06-2019'!D94+'07-2019'!D94+'08-2019'!D94+'09-2019'!D94+'10-2019'!D94+'11-2019'!D94+'12-2019'!D94</f>
        <v>507319.89</v>
      </c>
      <c r="E94" s="29">
        <f>+'01-2019'!E94+'02-2019'!E94+'03-2019'!E94+'04-2019'!E94+'05-2019'!E94+'06-2019'!E94+'07-2019'!E94+'08-2019'!E94+'09-2019'!E94+'10-2019'!E94+'11-2019'!E94+'12-2019'!E94</f>
        <v>100283.07</v>
      </c>
      <c r="F94" s="29">
        <f>+'01-2019'!F94+'02-2019'!F94+'03-2019'!F94+'04-2019'!F94+'05-2019'!F94+'06-2019'!F94+'07-2019'!F94+'08-2019'!F94+'09-2019'!F94+'10-2019'!F94+'11-2019'!F94+'12-2019'!F94</f>
        <v>407036.81999999995</v>
      </c>
      <c r="G94" s="29">
        <f>+'01-2019'!G94+'02-2019'!G94+'03-2019'!G94+'04-2019'!G94+'05-2019'!G94+'06-2019'!G94+'07-2019'!G94+'08-2019'!G94+'09-2019'!G94+'10-2019'!G94+'11-2019'!G94+'12-2019'!G94</f>
        <v>54988.8125</v>
      </c>
      <c r="H94" s="29">
        <f>+'01-2019'!H94+'02-2019'!H94+'03-2019'!H94+'04-2019'!H94+'05-2019'!H94+'06-2019'!H94+'07-2019'!H94+'08-2019'!H94+'09-2019'!H94+'10-2019'!H94+'11-2019'!H94+'12-2019'!H94</f>
        <v>10997.762499999999</v>
      </c>
      <c r="I94" s="29">
        <f>+'01-2019'!I94+'02-2019'!I94+'03-2019'!I94+'04-2019'!I94+'05-2019'!I94+'06-2019'!I94+'07-2019'!I94+'08-2019'!I94+'09-2019'!I94+'10-2019'!I94+'11-2019'!I94+'12-2019'!I94</f>
        <v>43991.049999999996</v>
      </c>
      <c r="J94" s="29">
        <f>+'01-2019'!J94+'02-2019'!J94+'03-2019'!J94+'04-2019'!J94+'05-2019'!J94+'06-2019'!J94+'07-2019'!J94+'08-2019'!J94+'09-2019'!J94+'10-2019'!J94+'11-2019'!J94+'12-2019'!J94</f>
        <v>6509131.9375</v>
      </c>
      <c r="K94" s="29">
        <f>+'01-2019'!K94+'02-2019'!K94+'03-2019'!K94+'04-2019'!K94+'05-2019'!K94+'06-2019'!K94+'07-2019'!K94+'08-2019'!K94+'09-2019'!K94+'10-2019'!K94+'11-2019'!K94+'12-2019'!K94</f>
        <v>1354673.03</v>
      </c>
      <c r="L94" s="29">
        <f>+'01-2019'!L94+'02-2019'!L94+'03-2019'!L94+'04-2019'!L94+'05-2019'!L94+'06-2019'!L94+'07-2019'!L94+'08-2019'!L94+'09-2019'!L94+'10-2019'!L94+'11-2019'!L94+'12-2019'!L94</f>
        <v>5207305.55</v>
      </c>
      <c r="M94" s="39">
        <f t="shared" si="1"/>
        <v>5658333.42</v>
      </c>
    </row>
    <row r="95" spans="1:13" ht="12.75">
      <c r="A95" s="11">
        <f>+'01-2019'!A95</f>
        <v>84</v>
      </c>
      <c r="B95" s="27" t="str">
        <f>+'01-2019'!B95</f>
        <v>ESTRELA DO NORTE</v>
      </c>
      <c r="C95" s="32">
        <f>+IF(ISERROR(('01-2019'!C95+'02-2019'!C95+'03-2019'!C95+'04-2019'!C95+'05-2019'!C95+'06-2019'!C95+'07-2019'!C95+'08-2019'!C95+'09-2019'!C95+'10-2019'!C95+'11-2019'!C95+'12-2019'!C95)/COUNTA('01-2019'!C95,'02-2019'!C95,'03-2019'!C95,'04-2019'!C95,'05-2019'!C95,'06-2019'!C95,'07-2019'!C95,'08-2019'!C95,'09-2019'!C95,'10-2019'!C95,'11-2019'!C95,'12-2019'!C95)),"",('01-2019'!C95+'02-2019'!C95+'03-2019'!C95+'04-2019'!C95+'05-2019'!C95+'06-2019'!C95+'07-2019'!C95+'08-2019'!C95+'09-2019'!C95+'10-2019'!C95+'11-2019'!C95+'12-2019'!C95)/COUNTA('01-2019'!C95,'02-2019'!C95,'03-2019'!C95,'04-2019'!C95,'05-2019'!C95,'06-2019'!C95,'07-2019'!C95,'08-2019'!C95,'09-2019'!C95,'10-2019'!C95,'11-2019'!C95,'12-2019'!C95))</f>
        <v>0.0552231497615063</v>
      </c>
      <c r="D95" s="29">
        <f>+'01-2019'!D95+'02-2019'!D95+'03-2019'!D95+'04-2019'!D95+'05-2019'!D95+'06-2019'!D95+'07-2019'!D95+'08-2019'!D95+'09-2019'!D95+'10-2019'!D95+'11-2019'!D95+'12-2019'!D95</f>
        <v>70927.88</v>
      </c>
      <c r="E95" s="29">
        <f>+'01-2019'!E95+'02-2019'!E95+'03-2019'!E95+'04-2019'!E95+'05-2019'!E95+'06-2019'!E95+'07-2019'!E95+'08-2019'!E95+'09-2019'!E95+'10-2019'!E95+'11-2019'!E95+'12-2019'!E95</f>
        <v>14058.27</v>
      </c>
      <c r="F95" s="29">
        <f>+'01-2019'!F95+'02-2019'!F95+'03-2019'!F95+'04-2019'!F95+'05-2019'!F95+'06-2019'!F95+'07-2019'!F95+'08-2019'!F95+'09-2019'!F95+'10-2019'!F95+'11-2019'!F95+'12-2019'!F95</f>
        <v>56869.61000000001</v>
      </c>
      <c r="G95" s="29">
        <f>+'01-2019'!G95+'02-2019'!G95+'03-2019'!G95+'04-2019'!G95+'05-2019'!G95+'06-2019'!G95+'07-2019'!G95+'08-2019'!G95+'09-2019'!G95+'10-2019'!G95+'11-2019'!G95+'12-2019'!G95</f>
        <v>5900.9125</v>
      </c>
      <c r="H95" s="29">
        <f>+'01-2019'!H95+'02-2019'!H95+'03-2019'!H95+'04-2019'!H95+'05-2019'!H95+'06-2019'!H95+'07-2019'!H95+'08-2019'!H95+'09-2019'!H95+'10-2019'!H95+'11-2019'!H95+'12-2019'!H95</f>
        <v>1180.1825000000001</v>
      </c>
      <c r="I95" s="29">
        <f>+'01-2019'!I95+'02-2019'!I95+'03-2019'!I95+'04-2019'!I95+'05-2019'!I95+'06-2019'!I95+'07-2019'!I95+'08-2019'!I95+'09-2019'!I95+'10-2019'!I95+'11-2019'!I95+'12-2019'!I95</f>
        <v>4720.7300000000005</v>
      </c>
      <c r="J95" s="29">
        <f>+'01-2019'!J95+'02-2019'!J95+'03-2019'!J95+'04-2019'!J95+'05-2019'!J95+'06-2019'!J95+'07-2019'!J95+'08-2019'!J95+'09-2019'!J95+'10-2019'!J95+'11-2019'!J95+'12-2019'!J95</f>
        <v>698608.275</v>
      </c>
      <c r="K95" s="29">
        <f>+'01-2019'!K95+'02-2019'!K95+'03-2019'!K95+'04-2019'!K95+'05-2019'!K95+'06-2019'!K95+'07-2019'!K95+'08-2019'!K95+'09-2019'!K95+'10-2019'!K95+'11-2019'!K95+'12-2019'!K95</f>
        <v>145598.21999999997</v>
      </c>
      <c r="L95" s="29">
        <f>+'01-2019'!L95+'02-2019'!L95+'03-2019'!L95+'04-2019'!L95+'05-2019'!L95+'06-2019'!L95+'07-2019'!L95+'08-2019'!L95+'09-2019'!L95+'10-2019'!L95+'11-2019'!L95+'12-2019'!L95</f>
        <v>558886.6199999999</v>
      </c>
      <c r="M95" s="39">
        <f t="shared" si="1"/>
        <v>620476.9599999998</v>
      </c>
    </row>
    <row r="96" spans="1:13" ht="12.75">
      <c r="A96" s="11">
        <f>+'01-2019'!A96</f>
        <v>85</v>
      </c>
      <c r="B96" s="27" t="str">
        <f>+'01-2019'!B96</f>
        <v>FAINA</v>
      </c>
      <c r="C96" s="32">
        <f>+IF(ISERROR(('01-2019'!C96+'02-2019'!C96+'03-2019'!C96+'04-2019'!C96+'05-2019'!C96+'06-2019'!C96+'07-2019'!C96+'08-2019'!C96+'09-2019'!C96+'10-2019'!C96+'11-2019'!C96+'12-2019'!C96)/COUNTA('01-2019'!C96,'02-2019'!C96,'03-2019'!C96,'04-2019'!C96,'05-2019'!C96,'06-2019'!C96,'07-2019'!C96,'08-2019'!C96,'09-2019'!C96,'10-2019'!C96,'11-2019'!C96,'12-2019'!C96)),"",('01-2019'!C96+'02-2019'!C96+'03-2019'!C96+'04-2019'!C96+'05-2019'!C96+'06-2019'!C96+'07-2019'!C96+'08-2019'!C96+'09-2019'!C96+'10-2019'!C96+'11-2019'!C96+'12-2019'!C96)/COUNTA('01-2019'!C96,'02-2019'!C96,'03-2019'!C96,'04-2019'!C96,'05-2019'!C96,'06-2019'!C96,'07-2019'!C96,'08-2019'!C96,'09-2019'!C96,'10-2019'!C96,'11-2019'!C96,'12-2019'!C96))</f>
        <v>0.13547401877761575</v>
      </c>
      <c r="D96" s="29">
        <f>+'01-2019'!D96+'02-2019'!D96+'03-2019'!D96+'04-2019'!D96+'05-2019'!D96+'06-2019'!D96+'07-2019'!D96+'08-2019'!D96+'09-2019'!D96+'10-2019'!D96+'11-2019'!D96+'12-2019'!D96</f>
        <v>81601.64</v>
      </c>
      <c r="E96" s="29">
        <f>+'01-2019'!E96+'02-2019'!E96+'03-2019'!E96+'04-2019'!E96+'05-2019'!E96+'06-2019'!E96+'07-2019'!E96+'08-2019'!E96+'09-2019'!E96+'10-2019'!E96+'11-2019'!E96+'12-2019'!E96</f>
        <v>16292.52</v>
      </c>
      <c r="F96" s="29">
        <f>+'01-2019'!F96+'02-2019'!F96+'03-2019'!F96+'04-2019'!F96+'05-2019'!F96+'06-2019'!F96+'07-2019'!F96+'08-2019'!F96+'09-2019'!F96+'10-2019'!F96+'11-2019'!F96+'12-2019'!F96</f>
        <v>65309.12</v>
      </c>
      <c r="G96" s="29">
        <f>+'01-2019'!G96+'02-2019'!G96+'03-2019'!G96+'04-2019'!G96+'05-2019'!G96+'06-2019'!G96+'07-2019'!G96+'08-2019'!G96+'09-2019'!G96+'10-2019'!G96+'11-2019'!G96+'12-2019'!G96</f>
        <v>14463.724999999999</v>
      </c>
      <c r="H96" s="29">
        <f>+'01-2019'!H96+'02-2019'!H96+'03-2019'!H96+'04-2019'!H96+'05-2019'!H96+'06-2019'!H96+'07-2019'!H96+'08-2019'!H96+'09-2019'!H96+'10-2019'!H96+'11-2019'!H96+'12-2019'!H96</f>
        <v>2892.745</v>
      </c>
      <c r="I96" s="29">
        <f>+'01-2019'!I96+'02-2019'!I96+'03-2019'!I96+'04-2019'!I96+'05-2019'!I96+'06-2019'!I96+'07-2019'!I96+'08-2019'!I96+'09-2019'!I96+'10-2019'!I96+'11-2019'!I96+'12-2019'!I96</f>
        <v>11570.98</v>
      </c>
      <c r="J96" s="29">
        <f>+'01-2019'!J96+'02-2019'!J96+'03-2019'!J96+'04-2019'!J96+'05-2019'!J96+'06-2019'!J96+'07-2019'!J96+'08-2019'!J96+'09-2019'!J96+'10-2019'!J96+'11-2019'!J96+'12-2019'!J96</f>
        <v>1710801.15</v>
      </c>
      <c r="K96" s="29">
        <f>+'01-2019'!K96+'02-2019'!K96+'03-2019'!K96+'04-2019'!K96+'05-2019'!K96+'06-2019'!K96+'07-2019'!K96+'08-2019'!K96+'09-2019'!K96+'10-2019'!K96+'11-2019'!K96+'12-2019'!K96</f>
        <v>357041.52</v>
      </c>
      <c r="L96" s="29">
        <f>+'01-2019'!L96+'02-2019'!L96+'03-2019'!L96+'04-2019'!L96+'05-2019'!L96+'06-2019'!L96+'07-2019'!L96+'08-2019'!L96+'09-2019'!L96+'10-2019'!L96+'11-2019'!L96+'12-2019'!L96</f>
        <v>1368640.92</v>
      </c>
      <c r="M96" s="39">
        <f t="shared" si="1"/>
        <v>1445521.02</v>
      </c>
    </row>
    <row r="97" spans="1:13" ht="12.75">
      <c r="A97" s="11">
        <f>+'01-2019'!A97</f>
        <v>86</v>
      </c>
      <c r="B97" s="27" t="str">
        <f>+'01-2019'!B97</f>
        <v>FAZENDA NOVA</v>
      </c>
      <c r="C97" s="32">
        <f>+IF(ISERROR(('01-2019'!C97+'02-2019'!C97+'03-2019'!C97+'04-2019'!C97+'05-2019'!C97+'06-2019'!C97+'07-2019'!C97+'08-2019'!C97+'09-2019'!C97+'10-2019'!C97+'11-2019'!C97+'12-2019'!C97)/COUNTA('01-2019'!C97,'02-2019'!C97,'03-2019'!C97,'04-2019'!C97,'05-2019'!C97,'06-2019'!C97,'07-2019'!C97,'08-2019'!C97,'09-2019'!C97,'10-2019'!C97,'11-2019'!C97,'12-2019'!C97)),"",('01-2019'!C97+'02-2019'!C97+'03-2019'!C97+'04-2019'!C97+'05-2019'!C97+'06-2019'!C97+'07-2019'!C97+'08-2019'!C97+'09-2019'!C97+'10-2019'!C97+'11-2019'!C97+'12-2019'!C97)/COUNTA('01-2019'!C97,'02-2019'!C97,'03-2019'!C97,'04-2019'!C97,'05-2019'!C97,'06-2019'!C97,'07-2019'!C97,'08-2019'!C97,'09-2019'!C97,'10-2019'!C97,'11-2019'!C97,'12-2019'!C97))</f>
        <v>0.09903496894129547</v>
      </c>
      <c r="D97" s="29">
        <f>+'01-2019'!D97+'02-2019'!D97+'03-2019'!D97+'04-2019'!D97+'05-2019'!D97+'06-2019'!D97+'07-2019'!D97+'08-2019'!D97+'09-2019'!D97+'10-2019'!D97+'11-2019'!D97+'12-2019'!D97</f>
        <v>104781.93</v>
      </c>
      <c r="E97" s="29">
        <f>+'01-2019'!E97+'02-2019'!E97+'03-2019'!E97+'04-2019'!E97+'05-2019'!E97+'06-2019'!E97+'07-2019'!E97+'08-2019'!E97+'09-2019'!E97+'10-2019'!E97+'11-2019'!E97+'12-2019'!E97</f>
        <v>21203.95</v>
      </c>
      <c r="F97" s="29">
        <f>+'01-2019'!F97+'02-2019'!F97+'03-2019'!F97+'04-2019'!F97+'05-2019'!F97+'06-2019'!F97+'07-2019'!F97+'08-2019'!F97+'09-2019'!F97+'10-2019'!F97+'11-2019'!F97+'12-2019'!F97</f>
        <v>83577.98000000001</v>
      </c>
      <c r="G97" s="29">
        <f>+'01-2019'!G97+'02-2019'!G97+'03-2019'!G97+'04-2019'!G97+'05-2019'!G97+'06-2019'!G97+'07-2019'!G97+'08-2019'!G97+'09-2019'!G97+'10-2019'!G97+'11-2019'!G97+'12-2019'!G97</f>
        <v>10577.662499999999</v>
      </c>
      <c r="H97" s="29">
        <f>+'01-2019'!H97+'02-2019'!H97+'03-2019'!H97+'04-2019'!H97+'05-2019'!H97+'06-2019'!H97+'07-2019'!H97+'08-2019'!H97+'09-2019'!H97+'10-2019'!H97+'11-2019'!H97+'12-2019'!H97</f>
        <v>2115.5325000000003</v>
      </c>
      <c r="I97" s="29">
        <f>+'01-2019'!I97+'02-2019'!I97+'03-2019'!I97+'04-2019'!I97+'05-2019'!I97+'06-2019'!I97+'07-2019'!I97+'08-2019'!I97+'09-2019'!I97+'10-2019'!I97+'11-2019'!I97+'12-2019'!I97</f>
        <v>8462.130000000001</v>
      </c>
      <c r="J97" s="29">
        <f>+'01-2019'!J97+'02-2019'!J97+'03-2019'!J97+'04-2019'!J97+'05-2019'!J97+'06-2019'!J97+'07-2019'!J97+'08-2019'!J97+'09-2019'!J97+'10-2019'!J97+'11-2019'!J97+'12-2019'!J97</f>
        <v>1252198.975</v>
      </c>
      <c r="K97" s="29">
        <f>+'01-2019'!K97+'02-2019'!K97+'03-2019'!K97+'04-2019'!K97+'05-2019'!K97+'06-2019'!K97+'07-2019'!K97+'08-2019'!K97+'09-2019'!K97+'10-2019'!K97+'11-2019'!K97+'12-2019'!K97</f>
        <v>261097.89</v>
      </c>
      <c r="L97" s="29">
        <f>+'01-2019'!L97+'02-2019'!L97+'03-2019'!L97+'04-2019'!L97+'05-2019'!L97+'06-2019'!L97+'07-2019'!L97+'08-2019'!L97+'09-2019'!L97+'10-2019'!L97+'11-2019'!L97+'12-2019'!L97</f>
        <v>1001759.1799999999</v>
      </c>
      <c r="M97" s="39">
        <f t="shared" si="1"/>
        <v>1093799.29</v>
      </c>
    </row>
    <row r="98" spans="1:13" ht="12.75">
      <c r="A98" s="11">
        <f>+'01-2019'!A98</f>
        <v>87</v>
      </c>
      <c r="B98" s="27" t="str">
        <f>+'01-2019'!B98</f>
        <v>FIRMINOPOLIS</v>
      </c>
      <c r="C98" s="32">
        <f>+IF(ISERROR(('01-2019'!C98+'02-2019'!C98+'03-2019'!C98+'04-2019'!C98+'05-2019'!C98+'06-2019'!C98+'07-2019'!C98+'08-2019'!C98+'09-2019'!C98+'10-2019'!C98+'11-2019'!C98+'12-2019'!C98)/COUNTA('01-2019'!C98,'02-2019'!C98,'03-2019'!C98,'04-2019'!C98,'05-2019'!C98,'06-2019'!C98,'07-2019'!C98,'08-2019'!C98,'09-2019'!C98,'10-2019'!C98,'11-2019'!C98,'12-2019'!C98)),"",('01-2019'!C98+'02-2019'!C98+'03-2019'!C98+'04-2019'!C98+'05-2019'!C98+'06-2019'!C98+'07-2019'!C98+'08-2019'!C98+'09-2019'!C98+'10-2019'!C98+'11-2019'!C98+'12-2019'!C98)/COUNTA('01-2019'!C98,'02-2019'!C98,'03-2019'!C98,'04-2019'!C98,'05-2019'!C98,'06-2019'!C98,'07-2019'!C98,'08-2019'!C98,'09-2019'!C98,'10-2019'!C98,'11-2019'!C98,'12-2019'!C98))</f>
        <v>0.12837774300182803</v>
      </c>
      <c r="D98" s="29">
        <f>+'01-2019'!D98+'02-2019'!D98+'03-2019'!D98+'04-2019'!D98+'05-2019'!D98+'06-2019'!D98+'07-2019'!D98+'08-2019'!D98+'09-2019'!D98+'10-2019'!D98+'11-2019'!D98+'12-2019'!D98</f>
        <v>239685.39</v>
      </c>
      <c r="E98" s="29">
        <f>+'01-2019'!E98+'02-2019'!E98+'03-2019'!E98+'04-2019'!E98+'05-2019'!E98+'06-2019'!E98+'07-2019'!E98+'08-2019'!E98+'09-2019'!E98+'10-2019'!E98+'11-2019'!E98+'12-2019'!E98</f>
        <v>47906.36</v>
      </c>
      <c r="F98" s="29">
        <f>+'01-2019'!F98+'02-2019'!F98+'03-2019'!F98+'04-2019'!F98+'05-2019'!F98+'06-2019'!F98+'07-2019'!F98+'08-2019'!F98+'09-2019'!F98+'10-2019'!F98+'11-2019'!F98+'12-2019'!F98</f>
        <v>191779.03</v>
      </c>
      <c r="G98" s="29">
        <f>+'01-2019'!G98+'02-2019'!G98+'03-2019'!G98+'04-2019'!G98+'05-2019'!G98+'06-2019'!G98+'07-2019'!G98+'08-2019'!G98+'09-2019'!G98+'10-2019'!G98+'11-2019'!G98+'12-2019'!G98</f>
        <v>13724.25</v>
      </c>
      <c r="H98" s="29">
        <f>+'01-2019'!H98+'02-2019'!H98+'03-2019'!H98+'04-2019'!H98+'05-2019'!H98+'06-2019'!H98+'07-2019'!H98+'08-2019'!H98+'09-2019'!H98+'10-2019'!H98+'11-2019'!H98+'12-2019'!H98</f>
        <v>2744.85</v>
      </c>
      <c r="I98" s="29">
        <f>+'01-2019'!I98+'02-2019'!I98+'03-2019'!I98+'04-2019'!I98+'05-2019'!I98+'06-2019'!I98+'07-2019'!I98+'08-2019'!I98+'09-2019'!I98+'10-2019'!I98+'11-2019'!I98+'12-2019'!I98</f>
        <v>10979.4</v>
      </c>
      <c r="J98" s="29">
        <f>+'01-2019'!J98+'02-2019'!J98+'03-2019'!J98+'04-2019'!J98+'05-2019'!J98+'06-2019'!J98+'07-2019'!J98+'08-2019'!J98+'09-2019'!J98+'10-2019'!J98+'11-2019'!J98+'12-2019'!J98</f>
        <v>1623264.8375000001</v>
      </c>
      <c r="K98" s="29">
        <f>+'01-2019'!K98+'02-2019'!K98+'03-2019'!K98+'04-2019'!K98+'05-2019'!K98+'06-2019'!K98+'07-2019'!K98+'08-2019'!K98+'09-2019'!K98+'10-2019'!K98+'11-2019'!K98+'12-2019'!K98</f>
        <v>338338.78</v>
      </c>
      <c r="L98" s="29">
        <f>+'01-2019'!L98+'02-2019'!L98+'03-2019'!L98+'04-2019'!L98+'05-2019'!L98+'06-2019'!L98+'07-2019'!L98+'08-2019'!L98+'09-2019'!L98+'10-2019'!L98+'11-2019'!L98+'12-2019'!L98</f>
        <v>1298611.8699999999</v>
      </c>
      <c r="M98" s="39">
        <f t="shared" si="1"/>
        <v>1501370.2999999998</v>
      </c>
    </row>
    <row r="99" spans="1:13" ht="12.75">
      <c r="A99" s="11">
        <f>+'01-2019'!A99</f>
        <v>88</v>
      </c>
      <c r="B99" s="27" t="str">
        <f>+'01-2019'!B99</f>
        <v>FLORES DE GOIAS</v>
      </c>
      <c r="C99" s="32">
        <f>+IF(ISERROR(('01-2019'!C99+'02-2019'!C99+'03-2019'!C99+'04-2019'!C99+'05-2019'!C99+'06-2019'!C99+'07-2019'!C99+'08-2019'!C99+'09-2019'!C99+'10-2019'!C99+'11-2019'!C99+'12-2019'!C99)/COUNTA('01-2019'!C99,'02-2019'!C99,'03-2019'!C99,'04-2019'!C99,'05-2019'!C99,'06-2019'!C99,'07-2019'!C99,'08-2019'!C99,'09-2019'!C99,'10-2019'!C99,'11-2019'!C99,'12-2019'!C99)),"",('01-2019'!C99+'02-2019'!C99+'03-2019'!C99+'04-2019'!C99+'05-2019'!C99+'06-2019'!C99+'07-2019'!C99+'08-2019'!C99+'09-2019'!C99+'10-2019'!C99+'11-2019'!C99+'12-2019'!C99)/COUNTA('01-2019'!C99,'02-2019'!C99,'03-2019'!C99,'04-2019'!C99,'05-2019'!C99,'06-2019'!C99,'07-2019'!C99,'08-2019'!C99,'09-2019'!C99,'10-2019'!C99,'11-2019'!C99,'12-2019'!C99))</f>
        <v>0.09522201041399045</v>
      </c>
      <c r="D99" s="29">
        <f>+'01-2019'!D99+'02-2019'!D99+'03-2019'!D99+'04-2019'!D99+'05-2019'!D99+'06-2019'!D99+'07-2019'!D99+'08-2019'!D99+'09-2019'!D99+'10-2019'!D99+'11-2019'!D99+'12-2019'!D99</f>
        <v>44130.03</v>
      </c>
      <c r="E99" s="29">
        <f>+'01-2019'!E99+'02-2019'!E99+'03-2019'!E99+'04-2019'!E99+'05-2019'!E99+'06-2019'!E99+'07-2019'!E99+'08-2019'!E99+'09-2019'!E99+'10-2019'!E99+'11-2019'!E99+'12-2019'!E99</f>
        <v>8790.14</v>
      </c>
      <c r="F99" s="29">
        <f>+'01-2019'!F99+'02-2019'!F99+'03-2019'!F99+'04-2019'!F99+'05-2019'!F99+'06-2019'!F99+'07-2019'!F99+'08-2019'!F99+'09-2019'!F99+'10-2019'!F99+'11-2019'!F99+'12-2019'!F99</f>
        <v>35339.89</v>
      </c>
      <c r="G99" s="29">
        <f>+'01-2019'!G99+'02-2019'!G99+'03-2019'!G99+'04-2019'!G99+'05-2019'!G99+'06-2019'!G99+'07-2019'!G99+'08-2019'!G99+'09-2019'!G99+'10-2019'!G99+'11-2019'!G99+'12-2019'!G99</f>
        <v>10142.1125</v>
      </c>
      <c r="H99" s="29">
        <f>+'01-2019'!H99+'02-2019'!H99+'03-2019'!H99+'04-2019'!H99+'05-2019'!H99+'06-2019'!H99+'07-2019'!H99+'08-2019'!H99+'09-2019'!H99+'10-2019'!H99+'11-2019'!H99+'12-2019'!H99</f>
        <v>2028.4225000000001</v>
      </c>
      <c r="I99" s="29">
        <f>+'01-2019'!I99+'02-2019'!I99+'03-2019'!I99+'04-2019'!I99+'05-2019'!I99+'06-2019'!I99+'07-2019'!I99+'08-2019'!I99+'09-2019'!I99+'10-2019'!I99+'11-2019'!I99+'12-2019'!I99</f>
        <v>8113.6900000000005</v>
      </c>
      <c r="J99" s="29">
        <f>+'01-2019'!J99+'02-2019'!J99+'03-2019'!J99+'04-2019'!J99+'05-2019'!J99+'06-2019'!J99+'07-2019'!J99+'08-2019'!J99+'09-2019'!J99+'10-2019'!J99+'11-2019'!J99+'12-2019'!J99</f>
        <v>1200647.325</v>
      </c>
      <c r="K99" s="29">
        <f>+'01-2019'!K99+'02-2019'!K99+'03-2019'!K99+'04-2019'!K99+'05-2019'!K99+'06-2019'!K99+'07-2019'!K99+'08-2019'!K99+'09-2019'!K99+'10-2019'!K99+'11-2019'!K99+'12-2019'!K99</f>
        <v>251038.03999999998</v>
      </c>
      <c r="L99" s="29">
        <f>+'01-2019'!L99+'02-2019'!L99+'03-2019'!L99+'04-2019'!L99+'05-2019'!L99+'06-2019'!L99+'07-2019'!L99+'08-2019'!L99+'09-2019'!L99+'10-2019'!L99+'11-2019'!L99+'12-2019'!L99</f>
        <v>960517.86</v>
      </c>
      <c r="M99" s="39">
        <f t="shared" si="1"/>
        <v>1003971.44</v>
      </c>
    </row>
    <row r="100" spans="1:13" ht="12.75">
      <c r="A100" s="11">
        <f>+'01-2019'!A100</f>
        <v>89</v>
      </c>
      <c r="B100" s="27" t="str">
        <f>+'01-2019'!B100</f>
        <v>FORMOSA</v>
      </c>
      <c r="C100" s="32">
        <f>+IF(ISERROR(('01-2019'!C100+'02-2019'!C100+'03-2019'!C100+'04-2019'!C100+'05-2019'!C100+'06-2019'!C100+'07-2019'!C100+'08-2019'!C100+'09-2019'!C100+'10-2019'!C100+'11-2019'!C100+'12-2019'!C100)/COUNTA('01-2019'!C100,'02-2019'!C100,'03-2019'!C100,'04-2019'!C100,'05-2019'!C100,'06-2019'!C100,'07-2019'!C100,'08-2019'!C100,'09-2019'!C100,'10-2019'!C100,'11-2019'!C100,'12-2019'!C100)),"",('01-2019'!C100+'02-2019'!C100+'03-2019'!C100+'04-2019'!C100+'05-2019'!C100+'06-2019'!C100+'07-2019'!C100+'08-2019'!C100+'09-2019'!C100+'10-2019'!C100+'11-2019'!C100+'12-2019'!C100)/COUNTA('01-2019'!C100,'02-2019'!C100,'03-2019'!C100,'04-2019'!C100,'05-2019'!C100,'06-2019'!C100,'07-2019'!C100,'08-2019'!C100,'09-2019'!C100,'10-2019'!C100,'11-2019'!C100,'12-2019'!C100))</f>
        <v>1.0349731977753225</v>
      </c>
      <c r="D100" s="29">
        <f>+'01-2019'!D100+'02-2019'!D100+'03-2019'!D100+'04-2019'!D100+'05-2019'!D100+'06-2019'!D100+'07-2019'!D100+'08-2019'!D100+'09-2019'!D100+'10-2019'!D100+'11-2019'!D100+'12-2019'!D100</f>
        <v>3055531.96</v>
      </c>
      <c r="E100" s="29">
        <f>+'01-2019'!E100+'02-2019'!E100+'03-2019'!E100+'04-2019'!E100+'05-2019'!E100+'06-2019'!E100+'07-2019'!E100+'08-2019'!E100+'09-2019'!E100+'10-2019'!E100+'11-2019'!E100+'12-2019'!E100</f>
        <v>616806.55</v>
      </c>
      <c r="F100" s="29">
        <f>+'01-2019'!F100+'02-2019'!F100+'03-2019'!F100+'04-2019'!F100+'05-2019'!F100+'06-2019'!F100+'07-2019'!F100+'08-2019'!F100+'09-2019'!F100+'10-2019'!F100+'11-2019'!F100+'12-2019'!F100</f>
        <v>2438725.41</v>
      </c>
      <c r="G100" s="29">
        <f>+'01-2019'!G100+'02-2019'!G100+'03-2019'!G100+'04-2019'!G100+'05-2019'!G100+'06-2019'!G100+'07-2019'!G100+'08-2019'!G100+'09-2019'!G100+'10-2019'!G100+'11-2019'!G100+'12-2019'!G100</f>
        <v>110788.1</v>
      </c>
      <c r="H100" s="29">
        <f>+'01-2019'!H100+'02-2019'!H100+'03-2019'!H100+'04-2019'!H100+'05-2019'!H100+'06-2019'!H100+'07-2019'!H100+'08-2019'!H100+'09-2019'!H100+'10-2019'!H100+'11-2019'!H100+'12-2019'!H100</f>
        <v>22157.62</v>
      </c>
      <c r="I100" s="29">
        <f>+'01-2019'!I100+'02-2019'!I100+'03-2019'!I100+'04-2019'!I100+'05-2019'!I100+'06-2019'!I100+'07-2019'!I100+'08-2019'!I100+'09-2019'!I100+'10-2019'!I100+'11-2019'!I100+'12-2019'!I100</f>
        <v>88630.48</v>
      </c>
      <c r="J100" s="29">
        <f>+'01-2019'!J100+'02-2019'!J100+'03-2019'!J100+'04-2019'!J100+'05-2019'!J100+'06-2019'!J100+'07-2019'!J100+'08-2019'!J100+'09-2019'!J100+'10-2019'!J100+'11-2019'!J100+'12-2019'!J100</f>
        <v>13112816.6125</v>
      </c>
      <c r="K100" s="29">
        <f>+'01-2019'!K100+'02-2019'!K100+'03-2019'!K100+'04-2019'!K100+'05-2019'!K100+'06-2019'!K100+'07-2019'!K100+'08-2019'!K100+'09-2019'!K100+'10-2019'!K100+'11-2019'!K100+'12-2019'!K100</f>
        <v>2728455.81</v>
      </c>
      <c r="L100" s="29">
        <f>+'01-2019'!L100+'02-2019'!L100+'03-2019'!L100+'04-2019'!L100+'05-2019'!L100+'06-2019'!L100+'07-2019'!L100+'08-2019'!L100+'09-2019'!L100+'10-2019'!L100+'11-2019'!L100+'12-2019'!L100</f>
        <v>10490253.29</v>
      </c>
      <c r="M100" s="39">
        <f t="shared" si="1"/>
        <v>13017609.18</v>
      </c>
    </row>
    <row r="101" spans="1:13" ht="12.75">
      <c r="A101" s="11">
        <f>+'01-2019'!A101</f>
        <v>90</v>
      </c>
      <c r="B101" s="27" t="str">
        <f>+'01-2019'!B101</f>
        <v>FORMOSO</v>
      </c>
      <c r="C101" s="32">
        <f>+IF(ISERROR(('01-2019'!C101+'02-2019'!C101+'03-2019'!C101+'04-2019'!C101+'05-2019'!C101+'06-2019'!C101+'07-2019'!C101+'08-2019'!C101+'09-2019'!C101+'10-2019'!C101+'11-2019'!C101+'12-2019'!C101)/COUNTA('01-2019'!C101,'02-2019'!C101,'03-2019'!C101,'04-2019'!C101,'05-2019'!C101,'06-2019'!C101,'07-2019'!C101,'08-2019'!C101,'09-2019'!C101,'10-2019'!C101,'11-2019'!C101,'12-2019'!C101)),"",('01-2019'!C101+'02-2019'!C101+'03-2019'!C101+'04-2019'!C101+'05-2019'!C101+'06-2019'!C101+'07-2019'!C101+'08-2019'!C101+'09-2019'!C101+'10-2019'!C101+'11-2019'!C101+'12-2019'!C101)/COUNTA('01-2019'!C101,'02-2019'!C101,'03-2019'!C101,'04-2019'!C101,'05-2019'!C101,'06-2019'!C101,'07-2019'!C101,'08-2019'!C101,'09-2019'!C101,'10-2019'!C101,'11-2019'!C101,'12-2019'!C101))</f>
        <v>0.07812111799733706</v>
      </c>
      <c r="D101" s="29">
        <f>+'01-2019'!D101+'02-2019'!D101+'03-2019'!D101+'04-2019'!D101+'05-2019'!D101+'06-2019'!D101+'07-2019'!D101+'08-2019'!D101+'09-2019'!D101+'10-2019'!D101+'11-2019'!D101+'12-2019'!D101</f>
        <v>92317.44</v>
      </c>
      <c r="E101" s="29">
        <f>+'01-2019'!E101+'02-2019'!E101+'03-2019'!E101+'04-2019'!E101+'05-2019'!E101+'06-2019'!E101+'07-2019'!E101+'08-2019'!E101+'09-2019'!E101+'10-2019'!E101+'11-2019'!E101+'12-2019'!E101</f>
        <v>18343.71</v>
      </c>
      <c r="F101" s="29">
        <f>+'01-2019'!F101+'02-2019'!F101+'03-2019'!F101+'04-2019'!F101+'05-2019'!F101+'06-2019'!F101+'07-2019'!F101+'08-2019'!F101+'09-2019'!F101+'10-2019'!F101+'11-2019'!F101+'12-2019'!F101</f>
        <v>73973.73</v>
      </c>
      <c r="G101" s="29">
        <f>+'01-2019'!G101+'02-2019'!G101+'03-2019'!G101+'04-2019'!G101+'05-2019'!G101+'06-2019'!G101+'07-2019'!G101+'08-2019'!G101+'09-2019'!G101+'10-2019'!G101+'11-2019'!G101+'12-2019'!G101</f>
        <v>8347.762499999999</v>
      </c>
      <c r="H101" s="29">
        <f>+'01-2019'!H101+'02-2019'!H101+'03-2019'!H101+'04-2019'!H101+'05-2019'!H101+'06-2019'!H101+'07-2019'!H101+'08-2019'!H101+'09-2019'!H101+'10-2019'!H101+'11-2019'!H101+'12-2019'!H101</f>
        <v>1669.5525</v>
      </c>
      <c r="I101" s="29">
        <f>+'01-2019'!I101+'02-2019'!I101+'03-2019'!I101+'04-2019'!I101+'05-2019'!I101+'06-2019'!I101+'07-2019'!I101+'08-2019'!I101+'09-2019'!I101+'10-2019'!I101+'11-2019'!I101+'12-2019'!I101</f>
        <v>6678.21</v>
      </c>
      <c r="J101" s="29">
        <f>+'01-2019'!J101+'02-2019'!J101+'03-2019'!J101+'04-2019'!J101+'05-2019'!J101+'06-2019'!J101+'07-2019'!J101+'08-2019'!J101+'09-2019'!J101+'10-2019'!J101+'11-2019'!J101+'12-2019'!J101</f>
        <v>988140.8125</v>
      </c>
      <c r="K101" s="29">
        <f>+'01-2019'!K101+'02-2019'!K101+'03-2019'!K101+'04-2019'!K101+'05-2019'!K101+'06-2019'!K101+'07-2019'!K101+'08-2019'!K101+'09-2019'!K101+'10-2019'!K101+'11-2019'!K101+'12-2019'!K101</f>
        <v>205956.58</v>
      </c>
      <c r="L101" s="29">
        <f>+'01-2019'!L101+'02-2019'!L101+'03-2019'!L101+'04-2019'!L101+'05-2019'!L101+'06-2019'!L101+'07-2019'!L101+'08-2019'!L101+'09-2019'!L101+'10-2019'!L101+'11-2019'!L101+'12-2019'!L101</f>
        <v>790512.6499999999</v>
      </c>
      <c r="M101" s="39">
        <f t="shared" si="1"/>
        <v>871164.5899999999</v>
      </c>
    </row>
    <row r="102" spans="1:13" ht="12.75">
      <c r="A102" s="11">
        <f>+'01-2019'!A102</f>
        <v>91</v>
      </c>
      <c r="B102" s="27" t="str">
        <f>+'01-2019'!B102</f>
        <v>GAMELEIRA DE GOIAS</v>
      </c>
      <c r="C102" s="32">
        <f>+IF(ISERROR(('01-2019'!C102+'02-2019'!C102+'03-2019'!C102+'04-2019'!C102+'05-2019'!C102+'06-2019'!C102+'07-2019'!C102+'08-2019'!C102+'09-2019'!C102+'10-2019'!C102+'11-2019'!C102+'12-2019'!C102)/COUNTA('01-2019'!C102,'02-2019'!C102,'03-2019'!C102,'04-2019'!C102,'05-2019'!C102,'06-2019'!C102,'07-2019'!C102,'08-2019'!C102,'09-2019'!C102,'10-2019'!C102,'11-2019'!C102,'12-2019'!C102)),"",('01-2019'!C102+'02-2019'!C102+'03-2019'!C102+'04-2019'!C102+'05-2019'!C102+'06-2019'!C102+'07-2019'!C102+'08-2019'!C102+'09-2019'!C102+'10-2019'!C102+'11-2019'!C102+'12-2019'!C102)/COUNTA('01-2019'!C102,'02-2019'!C102,'03-2019'!C102,'04-2019'!C102,'05-2019'!C102,'06-2019'!C102,'07-2019'!C102,'08-2019'!C102,'09-2019'!C102,'10-2019'!C102,'11-2019'!C102,'12-2019'!C102))</f>
        <v>0.09347312572280882</v>
      </c>
      <c r="D102" s="29">
        <f>+'01-2019'!D102+'02-2019'!D102+'03-2019'!D102+'04-2019'!D102+'05-2019'!D102+'06-2019'!D102+'07-2019'!D102+'08-2019'!D102+'09-2019'!D102+'10-2019'!D102+'11-2019'!D102+'12-2019'!D102</f>
        <v>43645.69</v>
      </c>
      <c r="E102" s="29">
        <f>+'01-2019'!E102+'02-2019'!E102+'03-2019'!E102+'04-2019'!E102+'05-2019'!E102+'06-2019'!E102+'07-2019'!E102+'08-2019'!E102+'09-2019'!E102+'10-2019'!E102+'11-2019'!E102+'12-2019'!E102</f>
        <v>9138.630000000001</v>
      </c>
      <c r="F102" s="29">
        <f>+'01-2019'!F102+'02-2019'!F102+'03-2019'!F102+'04-2019'!F102+'05-2019'!F102+'06-2019'!F102+'07-2019'!F102+'08-2019'!F102+'09-2019'!F102+'10-2019'!F102+'11-2019'!F102+'12-2019'!F102</f>
        <v>34507.06</v>
      </c>
      <c r="G102" s="29">
        <f>+'01-2019'!G102+'02-2019'!G102+'03-2019'!G102+'04-2019'!G102+'05-2019'!G102+'06-2019'!G102+'07-2019'!G102+'08-2019'!G102+'09-2019'!G102+'10-2019'!G102+'11-2019'!G102+'12-2019'!G102</f>
        <v>10002.4375</v>
      </c>
      <c r="H102" s="29">
        <f>+'01-2019'!H102+'02-2019'!H102+'03-2019'!H102+'04-2019'!H102+'05-2019'!H102+'06-2019'!H102+'07-2019'!H102+'08-2019'!H102+'09-2019'!H102+'10-2019'!H102+'11-2019'!H102+'12-2019'!H102</f>
        <v>2000.4875</v>
      </c>
      <c r="I102" s="29">
        <f>+'01-2019'!I102+'02-2019'!I102+'03-2019'!I102+'04-2019'!I102+'05-2019'!I102+'06-2019'!I102+'07-2019'!I102+'08-2019'!I102+'09-2019'!I102+'10-2019'!I102+'11-2019'!I102+'12-2019'!I102</f>
        <v>8001.95</v>
      </c>
      <c r="J102" s="29">
        <f>+'01-2019'!J102+'02-2019'!J102+'03-2019'!J102+'04-2019'!J102+'05-2019'!J102+'06-2019'!J102+'07-2019'!J102+'08-2019'!J102+'09-2019'!J102+'10-2019'!J102+'11-2019'!J102+'12-2019'!J102</f>
        <v>1184114.775</v>
      </c>
      <c r="K102" s="29">
        <f>+'01-2019'!K102+'02-2019'!K102+'03-2019'!K102+'04-2019'!K102+'05-2019'!K102+'06-2019'!K102+'07-2019'!K102+'08-2019'!K102+'09-2019'!K102+'10-2019'!K102+'11-2019'!K102+'12-2019'!K102</f>
        <v>246441.63</v>
      </c>
      <c r="L102" s="29">
        <f>+'01-2019'!L102+'02-2019'!L102+'03-2019'!L102+'04-2019'!L102+'05-2019'!L102+'06-2019'!L102+'07-2019'!L102+'08-2019'!L102+'09-2019'!L102+'10-2019'!L102+'11-2019'!L102+'12-2019'!L102</f>
        <v>947291.82</v>
      </c>
      <c r="M102" s="39">
        <f t="shared" si="1"/>
        <v>989800.83</v>
      </c>
    </row>
    <row r="103" spans="1:13" ht="12.75">
      <c r="A103" s="11">
        <f>+'01-2019'!A103</f>
        <v>92</v>
      </c>
      <c r="B103" s="27" t="str">
        <f>+'01-2019'!B103</f>
        <v>GOIANAPOLIS</v>
      </c>
      <c r="C103" s="32">
        <f>+IF(ISERROR(('01-2019'!C103+'02-2019'!C103+'03-2019'!C103+'04-2019'!C103+'05-2019'!C103+'06-2019'!C103+'07-2019'!C103+'08-2019'!C103+'09-2019'!C103+'10-2019'!C103+'11-2019'!C103+'12-2019'!C103)/COUNTA('01-2019'!C103,'02-2019'!C103,'03-2019'!C103,'04-2019'!C103,'05-2019'!C103,'06-2019'!C103,'07-2019'!C103,'08-2019'!C103,'09-2019'!C103,'10-2019'!C103,'11-2019'!C103,'12-2019'!C103)),"",('01-2019'!C103+'02-2019'!C103+'03-2019'!C103+'04-2019'!C103+'05-2019'!C103+'06-2019'!C103+'07-2019'!C103+'08-2019'!C103+'09-2019'!C103+'10-2019'!C103+'11-2019'!C103+'12-2019'!C103)/COUNTA('01-2019'!C103,'02-2019'!C103,'03-2019'!C103,'04-2019'!C103,'05-2019'!C103,'06-2019'!C103,'07-2019'!C103,'08-2019'!C103,'09-2019'!C103,'10-2019'!C103,'11-2019'!C103,'12-2019'!C103))</f>
        <v>0.180872910887826</v>
      </c>
      <c r="D103" s="29">
        <f>+'01-2019'!D103+'02-2019'!D103+'03-2019'!D103+'04-2019'!D103+'05-2019'!D103+'06-2019'!D103+'07-2019'!D103+'08-2019'!D103+'09-2019'!D103+'10-2019'!D103+'11-2019'!D103+'12-2019'!D103</f>
        <v>250211.38</v>
      </c>
      <c r="E103" s="29">
        <f>+'01-2019'!E103+'02-2019'!E103+'03-2019'!E103+'04-2019'!E103+'05-2019'!E103+'06-2019'!E103+'07-2019'!E103+'08-2019'!E103+'09-2019'!E103+'10-2019'!E103+'11-2019'!E103+'12-2019'!E103</f>
        <v>50458.52</v>
      </c>
      <c r="F103" s="29">
        <f>+'01-2019'!F103+'02-2019'!F103+'03-2019'!F103+'04-2019'!F103+'05-2019'!F103+'06-2019'!F103+'07-2019'!F103+'08-2019'!F103+'09-2019'!F103+'10-2019'!F103+'11-2019'!F103+'12-2019'!F103</f>
        <v>199752.86</v>
      </c>
      <c r="G103" s="29">
        <f>+'01-2019'!G103+'02-2019'!G103+'03-2019'!G103+'04-2019'!G103+'05-2019'!G103+'06-2019'!G103+'07-2019'!G103+'08-2019'!G103+'09-2019'!G103+'10-2019'!G103+'11-2019'!G103+'12-2019'!G103</f>
        <v>19287.487500000003</v>
      </c>
      <c r="H103" s="29">
        <f>+'01-2019'!H103+'02-2019'!H103+'03-2019'!H103+'04-2019'!H103+'05-2019'!H103+'06-2019'!H103+'07-2019'!H103+'08-2019'!H103+'09-2019'!H103+'10-2019'!H103+'11-2019'!H103+'12-2019'!H103</f>
        <v>3857.4975</v>
      </c>
      <c r="I103" s="29">
        <f>+'01-2019'!I103+'02-2019'!I103+'03-2019'!I103+'04-2019'!I103+'05-2019'!I103+'06-2019'!I103+'07-2019'!I103+'08-2019'!I103+'09-2019'!I103+'10-2019'!I103+'11-2019'!I103+'12-2019'!I103</f>
        <v>15429.99</v>
      </c>
      <c r="J103" s="29">
        <f>+'01-2019'!J103+'02-2019'!J103+'03-2019'!J103+'04-2019'!J103+'05-2019'!J103+'06-2019'!J103+'07-2019'!J103+'08-2019'!J103+'09-2019'!J103+'10-2019'!J103+'11-2019'!J103+'12-2019'!J103</f>
        <v>2281805.8125</v>
      </c>
      <c r="K103" s="29">
        <f>+'01-2019'!K103+'02-2019'!K103+'03-2019'!K103+'04-2019'!K103+'05-2019'!K103+'06-2019'!K103+'07-2019'!K103+'08-2019'!K103+'09-2019'!K103+'10-2019'!K103+'11-2019'!K103+'12-2019'!K103</f>
        <v>476719.36</v>
      </c>
      <c r="L103" s="29">
        <f>+'01-2019'!L103+'02-2019'!L103+'03-2019'!L103+'04-2019'!L103+'05-2019'!L103+'06-2019'!L103+'07-2019'!L103+'08-2019'!L103+'09-2019'!L103+'10-2019'!L103+'11-2019'!L103+'12-2019'!L103</f>
        <v>1825444.65</v>
      </c>
      <c r="M103" s="39">
        <f t="shared" si="1"/>
        <v>2040627.5</v>
      </c>
    </row>
    <row r="104" spans="1:13" ht="12.75">
      <c r="A104" s="11">
        <f>+'01-2019'!A104</f>
        <v>93</v>
      </c>
      <c r="B104" s="27" t="str">
        <f>+'01-2019'!B104</f>
        <v>GOIANDIRA</v>
      </c>
      <c r="C104" s="32">
        <f>+IF(ISERROR(('01-2019'!C104+'02-2019'!C104+'03-2019'!C104+'04-2019'!C104+'05-2019'!C104+'06-2019'!C104+'07-2019'!C104+'08-2019'!C104+'09-2019'!C104+'10-2019'!C104+'11-2019'!C104+'12-2019'!C104)/COUNTA('01-2019'!C104,'02-2019'!C104,'03-2019'!C104,'04-2019'!C104,'05-2019'!C104,'06-2019'!C104,'07-2019'!C104,'08-2019'!C104,'09-2019'!C104,'10-2019'!C104,'11-2019'!C104,'12-2019'!C104)),"",('01-2019'!C104+'02-2019'!C104+'03-2019'!C104+'04-2019'!C104+'05-2019'!C104+'06-2019'!C104+'07-2019'!C104+'08-2019'!C104+'09-2019'!C104+'10-2019'!C104+'11-2019'!C104+'12-2019'!C104)/COUNTA('01-2019'!C104,'02-2019'!C104,'03-2019'!C104,'04-2019'!C104,'05-2019'!C104,'06-2019'!C104,'07-2019'!C104,'08-2019'!C104,'09-2019'!C104,'10-2019'!C104,'11-2019'!C104,'12-2019'!C104))</f>
        <v>0.11720650391298175</v>
      </c>
      <c r="D104" s="29">
        <f>+'01-2019'!D104+'02-2019'!D104+'03-2019'!D104+'04-2019'!D104+'05-2019'!D104+'06-2019'!D104+'07-2019'!D104+'08-2019'!D104+'09-2019'!D104+'10-2019'!D104+'11-2019'!D104+'12-2019'!D104</f>
        <v>114728</v>
      </c>
      <c r="E104" s="29">
        <f>+'01-2019'!E104+'02-2019'!E104+'03-2019'!E104+'04-2019'!E104+'05-2019'!E104+'06-2019'!E104+'07-2019'!E104+'08-2019'!E104+'09-2019'!E104+'10-2019'!E104+'11-2019'!E104+'12-2019'!E104</f>
        <v>23144.940000000002</v>
      </c>
      <c r="F104" s="29">
        <f>+'01-2019'!F104+'02-2019'!F104+'03-2019'!F104+'04-2019'!F104+'05-2019'!F104+'06-2019'!F104+'07-2019'!F104+'08-2019'!F104+'09-2019'!F104+'10-2019'!F104+'11-2019'!F104+'12-2019'!F104</f>
        <v>91583.06</v>
      </c>
      <c r="G104" s="29">
        <f>+'01-2019'!G104+'02-2019'!G104+'03-2019'!G104+'04-2019'!G104+'05-2019'!G104+'06-2019'!G104+'07-2019'!G104+'08-2019'!G104+'09-2019'!G104+'10-2019'!G104+'11-2019'!G104+'12-2019'!G104</f>
        <v>12508.45</v>
      </c>
      <c r="H104" s="29">
        <f>+'01-2019'!H104+'02-2019'!H104+'03-2019'!H104+'04-2019'!H104+'05-2019'!H104+'06-2019'!H104+'07-2019'!H104+'08-2019'!H104+'09-2019'!H104+'10-2019'!H104+'11-2019'!H104+'12-2019'!H104</f>
        <v>2501.69</v>
      </c>
      <c r="I104" s="29">
        <f>+'01-2019'!I104+'02-2019'!I104+'03-2019'!I104+'04-2019'!I104+'05-2019'!I104+'06-2019'!I104+'07-2019'!I104+'08-2019'!I104+'09-2019'!I104+'10-2019'!I104+'11-2019'!I104+'12-2019'!I104</f>
        <v>10006.76</v>
      </c>
      <c r="J104" s="29">
        <f>+'01-2019'!J104+'02-2019'!J104+'03-2019'!J104+'04-2019'!J104+'05-2019'!J104+'06-2019'!J104+'07-2019'!J104+'08-2019'!J104+'09-2019'!J104+'10-2019'!J104+'11-2019'!J104+'12-2019'!J104</f>
        <v>1479362</v>
      </c>
      <c r="K104" s="29">
        <f>+'01-2019'!K104+'02-2019'!K104+'03-2019'!K104+'04-2019'!K104+'05-2019'!K104+'06-2019'!K104+'07-2019'!K104+'08-2019'!K104+'09-2019'!K104+'10-2019'!K104+'11-2019'!K104+'12-2019'!K104</f>
        <v>308882.99000000005</v>
      </c>
      <c r="L104" s="29">
        <f>+'01-2019'!L104+'02-2019'!L104+'03-2019'!L104+'04-2019'!L104+'05-2019'!L104+'06-2019'!L104+'07-2019'!L104+'08-2019'!L104+'09-2019'!L104+'10-2019'!L104+'11-2019'!L104+'12-2019'!L104</f>
        <v>1183489.6</v>
      </c>
      <c r="M104" s="39">
        <f t="shared" si="1"/>
        <v>1285079.4200000002</v>
      </c>
    </row>
    <row r="105" spans="1:13" ht="12.75">
      <c r="A105" s="11">
        <f>+'01-2019'!A105</f>
        <v>94</v>
      </c>
      <c r="B105" s="27" t="str">
        <f>+'01-2019'!B105</f>
        <v>GOIANESIA</v>
      </c>
      <c r="C105" s="32">
        <f>+IF(ISERROR(('01-2019'!C105+'02-2019'!C105+'03-2019'!C105+'04-2019'!C105+'05-2019'!C105+'06-2019'!C105+'07-2019'!C105+'08-2019'!C105+'09-2019'!C105+'10-2019'!C105+'11-2019'!C105+'12-2019'!C105)/COUNTA('01-2019'!C105,'02-2019'!C105,'03-2019'!C105,'04-2019'!C105,'05-2019'!C105,'06-2019'!C105,'07-2019'!C105,'08-2019'!C105,'09-2019'!C105,'10-2019'!C105,'11-2019'!C105,'12-2019'!C105)),"",('01-2019'!C105+'02-2019'!C105+'03-2019'!C105+'04-2019'!C105+'05-2019'!C105+'06-2019'!C105+'07-2019'!C105+'08-2019'!C105+'09-2019'!C105+'10-2019'!C105+'11-2019'!C105+'12-2019'!C105)/COUNTA('01-2019'!C105,'02-2019'!C105,'03-2019'!C105,'04-2019'!C105,'05-2019'!C105,'06-2019'!C105,'07-2019'!C105,'08-2019'!C105,'09-2019'!C105,'10-2019'!C105,'11-2019'!C105,'12-2019'!C105))</f>
        <v>0.8306929769391748</v>
      </c>
      <c r="D105" s="29">
        <f>+'01-2019'!D105+'02-2019'!D105+'03-2019'!D105+'04-2019'!D105+'05-2019'!D105+'06-2019'!D105+'07-2019'!D105+'08-2019'!D105+'09-2019'!D105+'10-2019'!D105+'11-2019'!D105+'12-2019'!D105</f>
        <v>1847469.4499999997</v>
      </c>
      <c r="E105" s="29">
        <f>+'01-2019'!E105+'02-2019'!E105+'03-2019'!E105+'04-2019'!E105+'05-2019'!E105+'06-2019'!E105+'07-2019'!E105+'08-2019'!E105+'09-2019'!E105+'10-2019'!E105+'11-2019'!E105+'12-2019'!E105</f>
        <v>371233.19999999995</v>
      </c>
      <c r="F105" s="29">
        <f>+'01-2019'!F105+'02-2019'!F105+'03-2019'!F105+'04-2019'!F105+'05-2019'!F105+'06-2019'!F105+'07-2019'!F105+'08-2019'!F105+'09-2019'!F105+'10-2019'!F105+'11-2019'!F105+'12-2019'!F105</f>
        <v>1476236.25</v>
      </c>
      <c r="G105" s="29">
        <f>+'01-2019'!G105+'02-2019'!G105+'03-2019'!G105+'04-2019'!G105+'05-2019'!G105+'06-2019'!G105+'07-2019'!G105+'08-2019'!G105+'09-2019'!G105+'10-2019'!G105+'11-2019'!G105+'12-2019'!G105</f>
        <v>88584.29999999999</v>
      </c>
      <c r="H105" s="29">
        <f>+'01-2019'!H105+'02-2019'!H105+'03-2019'!H105+'04-2019'!H105+'05-2019'!H105+'06-2019'!H105+'07-2019'!H105+'08-2019'!H105+'09-2019'!H105+'10-2019'!H105+'11-2019'!H105+'12-2019'!H105</f>
        <v>17716.86</v>
      </c>
      <c r="I105" s="29">
        <f>+'01-2019'!I105+'02-2019'!I105+'03-2019'!I105+'04-2019'!I105+'05-2019'!I105+'06-2019'!I105+'07-2019'!I105+'08-2019'!I105+'09-2019'!I105+'10-2019'!I105+'11-2019'!I105+'12-2019'!I105</f>
        <v>70867.44</v>
      </c>
      <c r="J105" s="29">
        <f>+'01-2019'!J105+'02-2019'!J105+'03-2019'!J105+'04-2019'!J105+'05-2019'!J105+'06-2019'!J105+'07-2019'!J105+'08-2019'!J105+'09-2019'!J105+'10-2019'!J105+'11-2019'!J105+'12-2019'!J105</f>
        <v>10484746.212499999</v>
      </c>
      <c r="K105" s="29">
        <f>+'01-2019'!K105+'02-2019'!K105+'03-2019'!K105+'04-2019'!K105+'05-2019'!K105+'06-2019'!K105+'07-2019'!K105+'08-2019'!K105+'09-2019'!K105+'10-2019'!K105+'11-2019'!K105+'12-2019'!K105</f>
        <v>2189823.52</v>
      </c>
      <c r="L105" s="29">
        <f>+'01-2019'!L105+'02-2019'!L105+'03-2019'!L105+'04-2019'!L105+'05-2019'!L105+'06-2019'!L105+'07-2019'!L105+'08-2019'!L105+'09-2019'!L105+'10-2019'!L105+'11-2019'!L105+'12-2019'!L105</f>
        <v>8387796.97</v>
      </c>
      <c r="M105" s="39">
        <f t="shared" si="1"/>
        <v>9934900.66</v>
      </c>
    </row>
    <row r="106" spans="1:13" ht="12.75">
      <c r="A106" s="11">
        <f>+'01-2019'!A106</f>
        <v>95</v>
      </c>
      <c r="B106" s="27" t="str">
        <f>+'01-2019'!B106</f>
        <v>GOIANIA</v>
      </c>
      <c r="C106" s="32">
        <f>+IF(ISERROR(('01-2019'!C106+'02-2019'!C106+'03-2019'!C106+'04-2019'!C106+'05-2019'!C106+'06-2019'!C106+'07-2019'!C106+'08-2019'!C106+'09-2019'!C106+'10-2019'!C106+'11-2019'!C106+'12-2019'!C106)/COUNTA('01-2019'!C106,'02-2019'!C106,'03-2019'!C106,'04-2019'!C106,'05-2019'!C106,'06-2019'!C106,'07-2019'!C106,'08-2019'!C106,'09-2019'!C106,'10-2019'!C106,'11-2019'!C106,'12-2019'!C106)),"",('01-2019'!C106+'02-2019'!C106+'03-2019'!C106+'04-2019'!C106+'05-2019'!C106+'06-2019'!C106+'07-2019'!C106+'08-2019'!C106+'09-2019'!C106+'10-2019'!C106+'11-2019'!C106+'12-2019'!C106)/COUNTA('01-2019'!C106,'02-2019'!C106,'03-2019'!C106,'04-2019'!C106,'05-2019'!C106,'06-2019'!C106,'07-2019'!C106,'08-2019'!C106,'09-2019'!C106,'10-2019'!C106,'11-2019'!C106,'12-2019'!C106))</f>
        <v>15.549926075408626</v>
      </c>
      <c r="D106" s="29">
        <f>+'01-2019'!D106+'02-2019'!D106+'03-2019'!D106+'04-2019'!D106+'05-2019'!D106+'06-2019'!D106+'07-2019'!D106+'08-2019'!D106+'09-2019'!D106+'10-2019'!D106+'11-2019'!D106+'12-2019'!D106</f>
        <v>77318900.36</v>
      </c>
      <c r="E106" s="29">
        <f>+'01-2019'!E106+'02-2019'!E106+'03-2019'!E106+'04-2019'!E106+'05-2019'!E106+'06-2019'!E106+'07-2019'!E106+'08-2019'!E106+'09-2019'!E106+'10-2019'!E106+'11-2019'!E106+'12-2019'!E106</f>
        <v>15612034.51</v>
      </c>
      <c r="F106" s="29">
        <f>+'01-2019'!F106+'02-2019'!F106+'03-2019'!F106+'04-2019'!F106+'05-2019'!F106+'06-2019'!F106+'07-2019'!F106+'08-2019'!F106+'09-2019'!F106+'10-2019'!F106+'11-2019'!F106+'12-2019'!F106</f>
        <v>61706865.85</v>
      </c>
      <c r="G106" s="29">
        <f>+'01-2019'!G106+'02-2019'!G106+'03-2019'!G106+'04-2019'!G106+'05-2019'!G106+'06-2019'!G106+'07-2019'!G106+'08-2019'!G106+'09-2019'!G106+'10-2019'!G106+'11-2019'!G106+'12-2019'!G106</f>
        <v>1659249.1124999998</v>
      </c>
      <c r="H106" s="29">
        <f>+'01-2019'!H106+'02-2019'!H106+'03-2019'!H106+'04-2019'!H106+'05-2019'!H106+'06-2019'!H106+'07-2019'!H106+'08-2019'!H106+'09-2019'!H106+'10-2019'!H106+'11-2019'!H106+'12-2019'!H106</f>
        <v>331849.8225</v>
      </c>
      <c r="I106" s="29">
        <f>+'01-2019'!I106+'02-2019'!I106+'03-2019'!I106+'04-2019'!I106+'05-2019'!I106+'06-2019'!I106+'07-2019'!I106+'08-2019'!I106+'09-2019'!I106+'10-2019'!I106+'11-2019'!I106+'12-2019'!I106</f>
        <v>1327399.29</v>
      </c>
      <c r="J106" s="29">
        <f>+'01-2019'!J106+'02-2019'!J106+'03-2019'!J106+'04-2019'!J106+'05-2019'!J106+'06-2019'!J106+'07-2019'!J106+'08-2019'!J106+'09-2019'!J106+'10-2019'!J106+'11-2019'!J106+'12-2019'!J106</f>
        <v>196402448.2125</v>
      </c>
      <c r="K106" s="29">
        <f>+'01-2019'!K106+'02-2019'!K106+'03-2019'!K106+'04-2019'!K106+'05-2019'!K106+'06-2019'!K106+'07-2019'!K106+'08-2019'!K106+'09-2019'!K106+'10-2019'!K106+'11-2019'!K106+'12-2019'!K106</f>
        <v>40993080.56</v>
      </c>
      <c r="L106" s="29">
        <f>+'01-2019'!L106+'02-2019'!L106+'03-2019'!L106+'04-2019'!L106+'05-2019'!L106+'06-2019'!L106+'07-2019'!L106+'08-2019'!L106+'09-2019'!L106+'10-2019'!L106+'11-2019'!L106+'12-2019'!L106</f>
        <v>157121958.57</v>
      </c>
      <c r="M106" s="39">
        <f t="shared" si="1"/>
        <v>220156223.70999998</v>
      </c>
    </row>
    <row r="107" spans="1:13" ht="12.75">
      <c r="A107" s="11">
        <f>+'01-2019'!A107</f>
        <v>96</v>
      </c>
      <c r="B107" s="27" t="str">
        <f>+'01-2019'!B107</f>
        <v>GOIANIRA</v>
      </c>
      <c r="C107" s="32">
        <f>+IF(ISERROR(('01-2019'!C107+'02-2019'!C107+'03-2019'!C107+'04-2019'!C107+'05-2019'!C107+'06-2019'!C107+'07-2019'!C107+'08-2019'!C107+'09-2019'!C107+'10-2019'!C107+'11-2019'!C107+'12-2019'!C107)/COUNTA('01-2019'!C107,'02-2019'!C107,'03-2019'!C107,'04-2019'!C107,'05-2019'!C107,'06-2019'!C107,'07-2019'!C107,'08-2019'!C107,'09-2019'!C107,'10-2019'!C107,'11-2019'!C107,'12-2019'!C107)),"",('01-2019'!C107+'02-2019'!C107+'03-2019'!C107+'04-2019'!C107+'05-2019'!C107+'06-2019'!C107+'07-2019'!C107+'08-2019'!C107+'09-2019'!C107+'10-2019'!C107+'11-2019'!C107+'12-2019'!C107)/COUNTA('01-2019'!C107,'02-2019'!C107,'03-2019'!C107,'04-2019'!C107,'05-2019'!C107,'06-2019'!C107,'07-2019'!C107,'08-2019'!C107,'09-2019'!C107,'10-2019'!C107,'11-2019'!C107,'12-2019'!C107))</f>
        <v>0.36257046217553324</v>
      </c>
      <c r="D107" s="29">
        <f>+'01-2019'!D107+'02-2019'!D107+'03-2019'!D107+'04-2019'!D107+'05-2019'!D107+'06-2019'!D107+'07-2019'!D107+'08-2019'!D107+'09-2019'!D107+'10-2019'!D107+'11-2019'!D107+'12-2019'!D107</f>
        <v>844645.66</v>
      </c>
      <c r="E107" s="29">
        <f>+'01-2019'!E107+'02-2019'!E107+'03-2019'!E107+'04-2019'!E107+'05-2019'!E107+'06-2019'!E107+'07-2019'!E107+'08-2019'!E107+'09-2019'!E107+'10-2019'!E107+'11-2019'!E107+'12-2019'!E107</f>
        <v>169982.53</v>
      </c>
      <c r="F107" s="29">
        <f>+'01-2019'!F107+'02-2019'!F107+'03-2019'!F107+'04-2019'!F107+'05-2019'!F107+'06-2019'!F107+'07-2019'!F107+'08-2019'!F107+'09-2019'!F107+'10-2019'!F107+'11-2019'!F107+'12-2019'!F107</f>
        <v>674663.13</v>
      </c>
      <c r="G107" s="29">
        <f>+'01-2019'!G107+'02-2019'!G107+'03-2019'!G107+'04-2019'!G107+'05-2019'!G107+'06-2019'!G107+'07-2019'!G107+'08-2019'!G107+'09-2019'!G107+'10-2019'!G107+'11-2019'!G107+'12-2019'!G107</f>
        <v>38892</v>
      </c>
      <c r="H107" s="29">
        <f>+'01-2019'!H107+'02-2019'!H107+'03-2019'!H107+'04-2019'!H107+'05-2019'!H107+'06-2019'!H107+'07-2019'!H107+'08-2019'!H107+'09-2019'!H107+'10-2019'!H107+'11-2019'!H107+'12-2019'!H107</f>
        <v>7778.4</v>
      </c>
      <c r="I107" s="29">
        <f>+'01-2019'!I107+'02-2019'!I107+'03-2019'!I107+'04-2019'!I107+'05-2019'!I107+'06-2019'!I107+'07-2019'!I107+'08-2019'!I107+'09-2019'!I107+'10-2019'!I107+'11-2019'!I107+'12-2019'!I107</f>
        <v>31113.6</v>
      </c>
      <c r="J107" s="29">
        <f>+'01-2019'!J107+'02-2019'!J107+'03-2019'!J107+'04-2019'!J107+'05-2019'!J107+'06-2019'!J107+'07-2019'!J107+'08-2019'!J107+'09-2019'!J107+'10-2019'!J107+'11-2019'!J107+'12-2019'!J107</f>
        <v>4603758.75</v>
      </c>
      <c r="K107" s="29">
        <f>+'01-2019'!K107+'02-2019'!K107+'03-2019'!K107+'04-2019'!K107+'05-2019'!K107+'06-2019'!K107+'07-2019'!K107+'08-2019'!K107+'09-2019'!K107+'10-2019'!K107+'11-2019'!K107+'12-2019'!K107</f>
        <v>955899.0900000001</v>
      </c>
      <c r="L107" s="29">
        <f>+'01-2019'!L107+'02-2019'!L107+'03-2019'!L107+'04-2019'!L107+'05-2019'!L107+'06-2019'!L107+'07-2019'!L107+'08-2019'!L107+'09-2019'!L107+'10-2019'!L107+'11-2019'!L107+'12-2019'!L107</f>
        <v>3683007.0000000005</v>
      </c>
      <c r="M107" s="39">
        <f t="shared" si="1"/>
        <v>4388783.73</v>
      </c>
    </row>
    <row r="108" spans="1:13" ht="12.75">
      <c r="A108" s="11">
        <f>+'01-2019'!A108</f>
        <v>97</v>
      </c>
      <c r="B108" s="27" t="str">
        <f>+'01-2019'!B108</f>
        <v>GOIAS</v>
      </c>
      <c r="C108" s="32">
        <f>+IF(ISERROR(('01-2019'!C108+'02-2019'!C108+'03-2019'!C108+'04-2019'!C108+'05-2019'!C108+'06-2019'!C108+'07-2019'!C108+'08-2019'!C108+'09-2019'!C108+'10-2019'!C108+'11-2019'!C108+'12-2019'!C108)/COUNTA('01-2019'!C108,'02-2019'!C108,'03-2019'!C108,'04-2019'!C108,'05-2019'!C108,'06-2019'!C108,'07-2019'!C108,'08-2019'!C108,'09-2019'!C108,'10-2019'!C108,'11-2019'!C108,'12-2019'!C108)),"",('01-2019'!C108+'02-2019'!C108+'03-2019'!C108+'04-2019'!C108+'05-2019'!C108+'06-2019'!C108+'07-2019'!C108+'08-2019'!C108+'09-2019'!C108+'10-2019'!C108+'11-2019'!C108+'12-2019'!C108)/COUNTA('01-2019'!C108,'02-2019'!C108,'03-2019'!C108,'04-2019'!C108,'05-2019'!C108,'06-2019'!C108,'07-2019'!C108,'08-2019'!C108,'09-2019'!C108,'10-2019'!C108,'11-2019'!C108,'12-2019'!C108))</f>
        <v>0.253979617141496</v>
      </c>
      <c r="D108" s="29">
        <f>+'01-2019'!D108+'02-2019'!D108+'03-2019'!D108+'04-2019'!D108+'05-2019'!D108+'06-2019'!D108+'07-2019'!D108+'08-2019'!D108+'09-2019'!D108+'10-2019'!D108+'11-2019'!D108+'12-2019'!D108</f>
        <v>500590.66000000003</v>
      </c>
      <c r="E108" s="29">
        <f>+'01-2019'!E108+'02-2019'!E108+'03-2019'!E108+'04-2019'!E108+'05-2019'!E108+'06-2019'!E108+'07-2019'!E108+'08-2019'!E108+'09-2019'!E108+'10-2019'!E108+'11-2019'!E108+'12-2019'!E108</f>
        <v>99623.82</v>
      </c>
      <c r="F108" s="29">
        <f>+'01-2019'!F108+'02-2019'!F108+'03-2019'!F108+'04-2019'!F108+'05-2019'!F108+'06-2019'!F108+'07-2019'!F108+'08-2019'!F108+'09-2019'!F108+'10-2019'!F108+'11-2019'!F108+'12-2019'!F108</f>
        <v>400966.83999999997</v>
      </c>
      <c r="G108" s="29">
        <f>+'01-2019'!G108+'02-2019'!G108+'03-2019'!G108+'04-2019'!G108+'05-2019'!G108+'06-2019'!G108+'07-2019'!G108+'08-2019'!G108+'09-2019'!G108+'10-2019'!G108+'11-2019'!G108+'12-2019'!G108</f>
        <v>26894.15</v>
      </c>
      <c r="H108" s="29">
        <f>+'01-2019'!H108+'02-2019'!H108+'03-2019'!H108+'04-2019'!H108+'05-2019'!H108+'06-2019'!H108+'07-2019'!H108+'08-2019'!H108+'09-2019'!H108+'10-2019'!H108+'11-2019'!H108+'12-2019'!H108</f>
        <v>5378.83</v>
      </c>
      <c r="I108" s="29">
        <f>+'01-2019'!I108+'02-2019'!I108+'03-2019'!I108+'04-2019'!I108+'05-2019'!I108+'06-2019'!I108+'07-2019'!I108+'08-2019'!I108+'09-2019'!I108+'10-2019'!I108+'11-2019'!I108+'12-2019'!I108</f>
        <v>21515.32</v>
      </c>
      <c r="J108" s="29">
        <f>+'01-2019'!J108+'02-2019'!J108+'03-2019'!J108+'04-2019'!J108+'05-2019'!J108+'06-2019'!J108+'07-2019'!J108+'08-2019'!J108+'09-2019'!J108+'10-2019'!J108+'11-2019'!J108+'12-2019'!J108</f>
        <v>3182199.4625000004</v>
      </c>
      <c r="K108" s="29">
        <f>+'01-2019'!K108+'02-2019'!K108+'03-2019'!K108+'04-2019'!K108+'05-2019'!K108+'06-2019'!K108+'07-2019'!K108+'08-2019'!K108+'09-2019'!K108+'10-2019'!K108+'11-2019'!K108+'12-2019'!K108</f>
        <v>669386.94</v>
      </c>
      <c r="L108" s="29">
        <f>+'01-2019'!L108+'02-2019'!L108+'03-2019'!L108+'04-2019'!L108+'05-2019'!L108+'06-2019'!L108+'07-2019'!L108+'08-2019'!L108+'09-2019'!L108+'10-2019'!L108+'11-2019'!L108+'12-2019'!L108</f>
        <v>2545759.57</v>
      </c>
      <c r="M108" s="39">
        <f t="shared" si="1"/>
        <v>2968241.73</v>
      </c>
    </row>
    <row r="109" spans="1:13" ht="12.75">
      <c r="A109" s="11">
        <f>+'01-2019'!A109</f>
        <v>98</v>
      </c>
      <c r="B109" s="27" t="str">
        <f>+'01-2019'!B109</f>
        <v>GOIATUBA</v>
      </c>
      <c r="C109" s="32">
        <f>+IF(ISERROR(('01-2019'!C109+'02-2019'!C109+'03-2019'!C109+'04-2019'!C109+'05-2019'!C109+'06-2019'!C109+'07-2019'!C109+'08-2019'!C109+'09-2019'!C109+'10-2019'!C109+'11-2019'!C109+'12-2019'!C109)/COUNTA('01-2019'!C109,'02-2019'!C109,'03-2019'!C109,'04-2019'!C109,'05-2019'!C109,'06-2019'!C109,'07-2019'!C109,'08-2019'!C109,'09-2019'!C109,'10-2019'!C109,'11-2019'!C109,'12-2019'!C109)),"",('01-2019'!C109+'02-2019'!C109+'03-2019'!C109+'04-2019'!C109+'05-2019'!C109+'06-2019'!C109+'07-2019'!C109+'08-2019'!C109+'09-2019'!C109+'10-2019'!C109+'11-2019'!C109+'12-2019'!C109)/COUNTA('01-2019'!C109,'02-2019'!C109,'03-2019'!C109,'04-2019'!C109,'05-2019'!C109,'06-2019'!C109,'07-2019'!C109,'08-2019'!C109,'09-2019'!C109,'10-2019'!C109,'11-2019'!C109,'12-2019'!C109))</f>
        <v>1.068381946972115</v>
      </c>
      <c r="D109" s="29">
        <f>+'01-2019'!D109+'02-2019'!D109+'03-2019'!D109+'04-2019'!D109+'05-2019'!D109+'06-2019'!D109+'07-2019'!D109+'08-2019'!D109+'09-2019'!D109+'10-2019'!D109+'11-2019'!D109+'12-2019'!D109</f>
        <v>1235265.41</v>
      </c>
      <c r="E109" s="29">
        <f>+'01-2019'!E109+'02-2019'!E109+'03-2019'!E109+'04-2019'!E109+'05-2019'!E109+'06-2019'!E109+'07-2019'!E109+'08-2019'!E109+'09-2019'!E109+'10-2019'!E109+'11-2019'!E109+'12-2019'!E109</f>
        <v>250171.44</v>
      </c>
      <c r="F109" s="29">
        <f>+'01-2019'!F109+'02-2019'!F109+'03-2019'!F109+'04-2019'!F109+'05-2019'!F109+'06-2019'!F109+'07-2019'!F109+'08-2019'!F109+'09-2019'!F109+'10-2019'!F109+'11-2019'!F109+'12-2019'!F109</f>
        <v>985093.97</v>
      </c>
      <c r="G109" s="29">
        <f>+'01-2019'!G109+'02-2019'!G109+'03-2019'!G109+'04-2019'!G109+'05-2019'!G109+'06-2019'!G109+'07-2019'!G109+'08-2019'!G109+'09-2019'!G109+'10-2019'!G109+'11-2019'!G109+'12-2019'!G109</f>
        <v>114276.3875</v>
      </c>
      <c r="H109" s="29">
        <f>+'01-2019'!H109+'02-2019'!H109+'03-2019'!H109+'04-2019'!H109+'05-2019'!H109+'06-2019'!H109+'07-2019'!H109+'08-2019'!H109+'09-2019'!H109+'10-2019'!H109+'11-2019'!H109+'12-2019'!H109</f>
        <v>22855.2775</v>
      </c>
      <c r="I109" s="29">
        <f>+'01-2019'!I109+'02-2019'!I109+'03-2019'!I109+'04-2019'!I109+'05-2019'!I109+'06-2019'!I109+'07-2019'!I109+'08-2019'!I109+'09-2019'!I109+'10-2019'!I109+'11-2019'!I109+'12-2019'!I109</f>
        <v>91421.11</v>
      </c>
      <c r="J109" s="29">
        <f>+'01-2019'!J109+'02-2019'!J109+'03-2019'!J109+'04-2019'!J109+'05-2019'!J109+'06-2019'!J109+'07-2019'!J109+'08-2019'!J109+'09-2019'!J109+'10-2019'!J109+'11-2019'!J109+'12-2019'!J109</f>
        <v>13525696.862499999</v>
      </c>
      <c r="K109" s="29">
        <f>+'01-2019'!K109+'02-2019'!K109+'03-2019'!K109+'04-2019'!K109+'05-2019'!K109+'06-2019'!K109+'07-2019'!K109+'08-2019'!K109+'09-2019'!K109+'10-2019'!K109+'11-2019'!K109+'12-2019'!K109</f>
        <v>2816502.75</v>
      </c>
      <c r="L109" s="29">
        <f>+'01-2019'!L109+'02-2019'!L109+'03-2019'!L109+'04-2019'!L109+'05-2019'!L109+'06-2019'!L109+'07-2019'!L109+'08-2019'!L109+'09-2019'!L109+'10-2019'!L109+'11-2019'!L109+'12-2019'!L109</f>
        <v>10820557.489999998</v>
      </c>
      <c r="M109" s="39">
        <f t="shared" si="1"/>
        <v>11897072.569999998</v>
      </c>
    </row>
    <row r="110" spans="1:13" ht="12.75">
      <c r="A110" s="11">
        <f>+'01-2019'!A110</f>
        <v>99</v>
      </c>
      <c r="B110" s="27" t="str">
        <f>+'01-2019'!B110</f>
        <v>GOUVELANDIA</v>
      </c>
      <c r="C110" s="32">
        <f>+IF(ISERROR(('01-2019'!C110+'02-2019'!C110+'03-2019'!C110+'04-2019'!C110+'05-2019'!C110+'06-2019'!C110+'07-2019'!C110+'08-2019'!C110+'09-2019'!C110+'10-2019'!C110+'11-2019'!C110+'12-2019'!C110)/COUNTA('01-2019'!C110,'02-2019'!C110,'03-2019'!C110,'04-2019'!C110,'05-2019'!C110,'06-2019'!C110,'07-2019'!C110,'08-2019'!C110,'09-2019'!C110,'10-2019'!C110,'11-2019'!C110,'12-2019'!C110)),"",('01-2019'!C110+'02-2019'!C110+'03-2019'!C110+'04-2019'!C110+'05-2019'!C110+'06-2019'!C110+'07-2019'!C110+'08-2019'!C110+'09-2019'!C110+'10-2019'!C110+'11-2019'!C110+'12-2019'!C110)/COUNTA('01-2019'!C110,'02-2019'!C110,'03-2019'!C110,'04-2019'!C110,'05-2019'!C110,'06-2019'!C110,'07-2019'!C110,'08-2019'!C110,'09-2019'!C110,'10-2019'!C110,'11-2019'!C110,'12-2019'!C110))</f>
        <v>0.1975940344919925</v>
      </c>
      <c r="D110" s="29">
        <f>+'01-2019'!D110+'02-2019'!D110+'03-2019'!D110+'04-2019'!D110+'05-2019'!D110+'06-2019'!D110+'07-2019'!D110+'08-2019'!D110+'09-2019'!D110+'10-2019'!D110+'11-2019'!D110+'12-2019'!D110</f>
        <v>81601.75</v>
      </c>
      <c r="E110" s="29">
        <f>+'01-2019'!E110+'02-2019'!E110+'03-2019'!E110+'04-2019'!E110+'05-2019'!E110+'06-2019'!E110+'07-2019'!E110+'08-2019'!E110+'09-2019'!E110+'10-2019'!E110+'11-2019'!E110+'12-2019'!E110</f>
        <v>16471.43</v>
      </c>
      <c r="F110" s="29">
        <f>+'01-2019'!F110+'02-2019'!F110+'03-2019'!F110+'04-2019'!F110+'05-2019'!F110+'06-2019'!F110+'07-2019'!F110+'08-2019'!F110+'09-2019'!F110+'10-2019'!F110+'11-2019'!F110+'12-2019'!F110</f>
        <v>65130.32000000001</v>
      </c>
      <c r="G110" s="29">
        <f>+'01-2019'!G110+'02-2019'!G110+'03-2019'!G110+'04-2019'!G110+'05-2019'!G110+'06-2019'!G110+'07-2019'!G110+'08-2019'!G110+'09-2019'!G110+'10-2019'!G110+'11-2019'!G110+'12-2019'!G110</f>
        <v>20963.337499999998</v>
      </c>
      <c r="H110" s="29">
        <f>+'01-2019'!H110+'02-2019'!H110+'03-2019'!H110+'04-2019'!H110+'05-2019'!H110+'06-2019'!H110+'07-2019'!H110+'08-2019'!H110+'09-2019'!H110+'10-2019'!H110+'11-2019'!H110+'12-2019'!H110</f>
        <v>4192.6675</v>
      </c>
      <c r="I110" s="29">
        <f>+'01-2019'!I110+'02-2019'!I110+'03-2019'!I110+'04-2019'!I110+'05-2019'!I110+'06-2019'!I110+'07-2019'!I110+'08-2019'!I110+'09-2019'!I110+'10-2019'!I110+'11-2019'!I110+'12-2019'!I110</f>
        <v>16770.67</v>
      </c>
      <c r="J110" s="29">
        <f>+'01-2019'!J110+'02-2019'!J110+'03-2019'!J110+'04-2019'!J110+'05-2019'!J110+'06-2019'!J110+'07-2019'!J110+'08-2019'!J110+'09-2019'!J110+'10-2019'!J110+'11-2019'!J110+'12-2019'!J110</f>
        <v>2481672.6125</v>
      </c>
      <c r="K110" s="29">
        <f>+'01-2019'!K110+'02-2019'!K110+'03-2019'!K110+'04-2019'!K110+'05-2019'!K110+'06-2019'!K110+'07-2019'!K110+'08-2019'!K110+'09-2019'!K110+'10-2019'!K110+'11-2019'!K110+'12-2019'!K110</f>
        <v>520898.19999999995</v>
      </c>
      <c r="L110" s="29">
        <f>+'01-2019'!L110+'02-2019'!L110+'03-2019'!L110+'04-2019'!L110+'05-2019'!L110+'06-2019'!L110+'07-2019'!L110+'08-2019'!L110+'09-2019'!L110+'10-2019'!L110+'11-2019'!L110+'12-2019'!L110</f>
        <v>1985338.0899999999</v>
      </c>
      <c r="M110" s="39">
        <f t="shared" si="1"/>
        <v>2067239.0799999998</v>
      </c>
    </row>
    <row r="111" spans="1:13" ht="12.75">
      <c r="A111" s="11">
        <f>+'01-2019'!A111</f>
        <v>100</v>
      </c>
      <c r="B111" s="27" t="str">
        <f>+'01-2019'!B111</f>
        <v>GUAPO</v>
      </c>
      <c r="C111" s="32">
        <f>+IF(ISERROR(('01-2019'!C111+'02-2019'!C111+'03-2019'!C111+'04-2019'!C111+'05-2019'!C111+'06-2019'!C111+'07-2019'!C111+'08-2019'!C111+'09-2019'!C111+'10-2019'!C111+'11-2019'!C111+'12-2019'!C111)/COUNTA('01-2019'!C111,'02-2019'!C111,'03-2019'!C111,'04-2019'!C111,'05-2019'!C111,'06-2019'!C111,'07-2019'!C111,'08-2019'!C111,'09-2019'!C111,'10-2019'!C111,'11-2019'!C111,'12-2019'!C111)),"",('01-2019'!C111+'02-2019'!C111+'03-2019'!C111+'04-2019'!C111+'05-2019'!C111+'06-2019'!C111+'07-2019'!C111+'08-2019'!C111+'09-2019'!C111+'10-2019'!C111+'11-2019'!C111+'12-2019'!C111)/COUNTA('01-2019'!C111,'02-2019'!C111,'03-2019'!C111,'04-2019'!C111,'05-2019'!C111,'06-2019'!C111,'07-2019'!C111,'08-2019'!C111,'09-2019'!C111,'10-2019'!C111,'11-2019'!C111,'12-2019'!C111))</f>
        <v>0.11420869064165776</v>
      </c>
      <c r="D111" s="29">
        <f>+'01-2019'!D111+'02-2019'!D111+'03-2019'!D111+'04-2019'!D111+'05-2019'!D111+'06-2019'!D111+'07-2019'!D111+'08-2019'!D111+'09-2019'!D111+'10-2019'!D111+'11-2019'!D111+'12-2019'!D111</f>
        <v>294231.69</v>
      </c>
      <c r="E111" s="29">
        <f>+'01-2019'!E111+'02-2019'!E111+'03-2019'!E111+'04-2019'!E111+'05-2019'!E111+'06-2019'!E111+'07-2019'!E111+'08-2019'!E111+'09-2019'!E111+'10-2019'!E111+'11-2019'!E111+'12-2019'!E111</f>
        <v>59532.75</v>
      </c>
      <c r="F111" s="29">
        <f>+'01-2019'!F111+'02-2019'!F111+'03-2019'!F111+'04-2019'!F111+'05-2019'!F111+'06-2019'!F111+'07-2019'!F111+'08-2019'!F111+'09-2019'!F111+'10-2019'!F111+'11-2019'!F111+'12-2019'!F111</f>
        <v>234698.94</v>
      </c>
      <c r="G111" s="29">
        <f>+'01-2019'!G111+'02-2019'!G111+'03-2019'!G111+'04-2019'!G111+'05-2019'!G111+'06-2019'!G111+'07-2019'!G111+'08-2019'!G111+'09-2019'!G111+'10-2019'!G111+'11-2019'!G111+'12-2019'!G111</f>
        <v>12202.1625</v>
      </c>
      <c r="H111" s="29">
        <f>+'01-2019'!H111+'02-2019'!H111+'03-2019'!H111+'04-2019'!H111+'05-2019'!H111+'06-2019'!H111+'07-2019'!H111+'08-2019'!H111+'09-2019'!H111+'10-2019'!H111+'11-2019'!H111+'12-2019'!H111</f>
        <v>2440.4325</v>
      </c>
      <c r="I111" s="29">
        <f>+'01-2019'!I111+'02-2019'!I111+'03-2019'!I111+'04-2019'!I111+'05-2019'!I111+'06-2019'!I111+'07-2019'!I111+'08-2019'!I111+'09-2019'!I111+'10-2019'!I111+'11-2019'!I111+'12-2019'!I111</f>
        <v>9761.73</v>
      </c>
      <c r="J111" s="29">
        <f>+'01-2019'!J111+'02-2019'!J111+'03-2019'!J111+'04-2019'!J111+'05-2019'!J111+'06-2019'!J111+'07-2019'!J111+'08-2019'!J111+'09-2019'!J111+'10-2019'!J111+'11-2019'!J111+'12-2019'!J111</f>
        <v>1444378.8624999998</v>
      </c>
      <c r="K111" s="29">
        <f>+'01-2019'!K111+'02-2019'!K111+'03-2019'!K111+'04-2019'!K111+'05-2019'!K111+'06-2019'!K111+'07-2019'!K111+'08-2019'!K111+'09-2019'!K111+'10-2019'!K111+'11-2019'!K111+'12-2019'!K111</f>
        <v>301092.30999999994</v>
      </c>
      <c r="L111" s="29">
        <f>+'01-2019'!L111+'02-2019'!L111+'03-2019'!L111+'04-2019'!L111+'05-2019'!L111+'06-2019'!L111+'07-2019'!L111+'08-2019'!L111+'09-2019'!L111+'10-2019'!L111+'11-2019'!L111+'12-2019'!L111</f>
        <v>1155503.0899999999</v>
      </c>
      <c r="M111" s="39">
        <f t="shared" si="1"/>
        <v>1399963.7599999998</v>
      </c>
    </row>
    <row r="112" spans="1:13" ht="12.75">
      <c r="A112" s="11">
        <f>+'01-2019'!A112</f>
        <v>101</v>
      </c>
      <c r="B112" s="27" t="str">
        <f>+'01-2019'!B112</f>
        <v>GUARAITA</v>
      </c>
      <c r="C112" s="32">
        <f>+IF(ISERROR(('01-2019'!C112+'02-2019'!C112+'03-2019'!C112+'04-2019'!C112+'05-2019'!C112+'06-2019'!C112+'07-2019'!C112+'08-2019'!C112+'09-2019'!C112+'10-2019'!C112+'11-2019'!C112+'12-2019'!C112)/COUNTA('01-2019'!C112,'02-2019'!C112,'03-2019'!C112,'04-2019'!C112,'05-2019'!C112,'06-2019'!C112,'07-2019'!C112,'08-2019'!C112,'09-2019'!C112,'10-2019'!C112,'11-2019'!C112,'12-2019'!C112)),"",('01-2019'!C112+'02-2019'!C112+'03-2019'!C112+'04-2019'!C112+'05-2019'!C112+'06-2019'!C112+'07-2019'!C112+'08-2019'!C112+'09-2019'!C112+'10-2019'!C112+'11-2019'!C112+'12-2019'!C112)/COUNTA('01-2019'!C112,'02-2019'!C112,'03-2019'!C112,'04-2019'!C112,'05-2019'!C112,'06-2019'!C112,'07-2019'!C112,'08-2019'!C112,'09-2019'!C112,'10-2019'!C112,'11-2019'!C112,'12-2019'!C112))</f>
        <v>0.06004929036310805</v>
      </c>
      <c r="D112" s="29">
        <f>+'01-2019'!D112+'02-2019'!D112+'03-2019'!D112+'04-2019'!D112+'05-2019'!D112+'06-2019'!D112+'07-2019'!D112+'08-2019'!D112+'09-2019'!D112+'10-2019'!D112+'11-2019'!D112+'12-2019'!D112</f>
        <v>31359.989999999998</v>
      </c>
      <c r="E112" s="29">
        <f>+'01-2019'!E112+'02-2019'!E112+'03-2019'!E112+'04-2019'!E112+'05-2019'!E112+'06-2019'!E112+'07-2019'!E112+'08-2019'!E112+'09-2019'!E112+'10-2019'!E112+'11-2019'!E112+'12-2019'!E112</f>
        <v>6253.24</v>
      </c>
      <c r="F112" s="29">
        <f>+'01-2019'!F112+'02-2019'!F112+'03-2019'!F112+'04-2019'!F112+'05-2019'!F112+'06-2019'!F112+'07-2019'!F112+'08-2019'!F112+'09-2019'!F112+'10-2019'!F112+'11-2019'!F112+'12-2019'!F112</f>
        <v>25106.75</v>
      </c>
      <c r="G112" s="29">
        <f>+'01-2019'!G112+'02-2019'!G112+'03-2019'!G112+'04-2019'!G112+'05-2019'!G112+'06-2019'!G112+'07-2019'!G112+'08-2019'!G112+'09-2019'!G112+'10-2019'!G112+'11-2019'!G112+'12-2019'!G112</f>
        <v>6410.55</v>
      </c>
      <c r="H112" s="29">
        <f>+'01-2019'!H112+'02-2019'!H112+'03-2019'!H112+'04-2019'!H112+'05-2019'!H112+'06-2019'!H112+'07-2019'!H112+'08-2019'!H112+'09-2019'!H112+'10-2019'!H112+'11-2019'!H112+'12-2019'!H112</f>
        <v>1282.1100000000001</v>
      </c>
      <c r="I112" s="29">
        <f>+'01-2019'!I112+'02-2019'!I112+'03-2019'!I112+'04-2019'!I112+'05-2019'!I112+'06-2019'!I112+'07-2019'!I112+'08-2019'!I112+'09-2019'!I112+'10-2019'!I112+'11-2019'!I112+'12-2019'!I112</f>
        <v>5128.4400000000005</v>
      </c>
      <c r="J112" s="29">
        <f>+'01-2019'!J112+'02-2019'!J112+'03-2019'!J112+'04-2019'!J112+'05-2019'!J112+'06-2019'!J112+'07-2019'!J112+'08-2019'!J112+'09-2019'!J112+'10-2019'!J112+'11-2019'!J112+'12-2019'!J112</f>
        <v>758841.4875</v>
      </c>
      <c r="K112" s="29">
        <f>+'01-2019'!K112+'02-2019'!K112+'03-2019'!K112+'04-2019'!K112+'05-2019'!K112+'06-2019'!K112+'07-2019'!K112+'08-2019'!K112+'09-2019'!K112+'10-2019'!K112+'11-2019'!K112+'12-2019'!K112</f>
        <v>158313.39</v>
      </c>
      <c r="L112" s="29">
        <f>+'01-2019'!L112+'02-2019'!L112+'03-2019'!L112+'04-2019'!L112+'05-2019'!L112+'06-2019'!L112+'07-2019'!L112+'08-2019'!L112+'09-2019'!L112+'10-2019'!L112+'11-2019'!L112+'12-2019'!L112</f>
        <v>607073.19</v>
      </c>
      <c r="M112" s="39">
        <f t="shared" si="1"/>
        <v>637308.3799999999</v>
      </c>
    </row>
    <row r="113" spans="1:13" ht="12.75">
      <c r="A113" s="11">
        <f>+'01-2019'!A113</f>
        <v>102</v>
      </c>
      <c r="B113" s="27" t="str">
        <f>+'01-2019'!B113</f>
        <v>GUARANI DE GOIAS</v>
      </c>
      <c r="C113" s="32">
        <f>+IF(ISERROR(('01-2019'!C113+'02-2019'!C113+'03-2019'!C113+'04-2019'!C113+'05-2019'!C113+'06-2019'!C113+'07-2019'!C113+'08-2019'!C113+'09-2019'!C113+'10-2019'!C113+'11-2019'!C113+'12-2019'!C113)/COUNTA('01-2019'!C113,'02-2019'!C113,'03-2019'!C113,'04-2019'!C113,'05-2019'!C113,'06-2019'!C113,'07-2019'!C113,'08-2019'!C113,'09-2019'!C113,'10-2019'!C113,'11-2019'!C113,'12-2019'!C113)),"",('01-2019'!C113+'02-2019'!C113+'03-2019'!C113+'04-2019'!C113+'05-2019'!C113+'06-2019'!C113+'07-2019'!C113+'08-2019'!C113+'09-2019'!C113+'10-2019'!C113+'11-2019'!C113+'12-2019'!C113)/COUNTA('01-2019'!C113,'02-2019'!C113,'03-2019'!C113,'04-2019'!C113,'05-2019'!C113,'06-2019'!C113,'07-2019'!C113,'08-2019'!C113,'09-2019'!C113,'10-2019'!C113,'11-2019'!C113,'12-2019'!C113))</f>
        <v>0.09890512599846088</v>
      </c>
      <c r="D113" s="29">
        <f>+'01-2019'!D113+'02-2019'!D113+'03-2019'!D113+'04-2019'!D113+'05-2019'!D113+'06-2019'!D113+'07-2019'!D113+'08-2019'!D113+'09-2019'!D113+'10-2019'!D113+'11-2019'!D113+'12-2019'!D113</f>
        <v>32973.98</v>
      </c>
      <c r="E113" s="29">
        <f>+'01-2019'!E113+'02-2019'!E113+'03-2019'!E113+'04-2019'!E113+'05-2019'!E113+'06-2019'!E113+'07-2019'!E113+'08-2019'!E113+'09-2019'!E113+'10-2019'!E113+'11-2019'!E113+'12-2019'!E113</f>
        <v>6781.05</v>
      </c>
      <c r="F113" s="29">
        <f>+'01-2019'!F113+'02-2019'!F113+'03-2019'!F113+'04-2019'!F113+'05-2019'!F113+'06-2019'!F113+'07-2019'!F113+'08-2019'!F113+'09-2019'!F113+'10-2019'!F113+'11-2019'!F113+'12-2019'!F113</f>
        <v>26192.93</v>
      </c>
      <c r="G113" s="29">
        <f>+'01-2019'!G113+'02-2019'!G113+'03-2019'!G113+'04-2019'!G113+'05-2019'!G113+'06-2019'!G113+'07-2019'!G113+'08-2019'!G113+'09-2019'!G113+'10-2019'!G113+'11-2019'!G113+'12-2019'!G113</f>
        <v>10562.925</v>
      </c>
      <c r="H113" s="29">
        <f>+'01-2019'!H113+'02-2019'!H113+'03-2019'!H113+'04-2019'!H113+'05-2019'!H113+'06-2019'!H113+'07-2019'!H113+'08-2019'!H113+'09-2019'!H113+'10-2019'!H113+'11-2019'!H113+'12-2019'!H113</f>
        <v>2112.585</v>
      </c>
      <c r="I113" s="29">
        <f>+'01-2019'!I113+'02-2019'!I113+'03-2019'!I113+'04-2019'!I113+'05-2019'!I113+'06-2019'!I113+'07-2019'!I113+'08-2019'!I113+'09-2019'!I113+'10-2019'!I113+'11-2019'!I113+'12-2019'!I113</f>
        <v>8450.34</v>
      </c>
      <c r="J113" s="29">
        <f>+'01-2019'!J113+'02-2019'!J113+'03-2019'!J113+'04-2019'!J113+'05-2019'!J113+'06-2019'!J113+'07-2019'!J113+'08-2019'!J113+'09-2019'!J113+'10-2019'!J113+'11-2019'!J113+'12-2019'!J113</f>
        <v>1249070.7625</v>
      </c>
      <c r="K113" s="29">
        <f>+'01-2019'!K113+'02-2019'!K113+'03-2019'!K113+'04-2019'!K113+'05-2019'!K113+'06-2019'!K113+'07-2019'!K113+'08-2019'!K113+'09-2019'!K113+'10-2019'!K113+'11-2019'!K113+'12-2019'!K113</f>
        <v>260638.49</v>
      </c>
      <c r="L113" s="29">
        <f>+'01-2019'!L113+'02-2019'!L113+'03-2019'!L113+'04-2019'!L113+'05-2019'!L113+'06-2019'!L113+'07-2019'!L113+'08-2019'!L113+'09-2019'!L113+'10-2019'!L113+'11-2019'!L113+'12-2019'!L113</f>
        <v>999256.61</v>
      </c>
      <c r="M113" s="39">
        <f t="shared" si="1"/>
        <v>1033899.88</v>
      </c>
    </row>
    <row r="114" spans="1:13" ht="12.75">
      <c r="A114" s="11">
        <f>+'01-2019'!A114</f>
        <v>103</v>
      </c>
      <c r="B114" s="27" t="str">
        <f>+'01-2019'!B114</f>
        <v>GUARINOS</v>
      </c>
      <c r="C114" s="32">
        <f>+IF(ISERROR(('01-2019'!C114+'02-2019'!C114+'03-2019'!C114+'04-2019'!C114+'05-2019'!C114+'06-2019'!C114+'07-2019'!C114+'08-2019'!C114+'09-2019'!C114+'10-2019'!C114+'11-2019'!C114+'12-2019'!C114)/COUNTA('01-2019'!C114,'02-2019'!C114,'03-2019'!C114,'04-2019'!C114,'05-2019'!C114,'06-2019'!C114,'07-2019'!C114,'08-2019'!C114,'09-2019'!C114,'10-2019'!C114,'11-2019'!C114,'12-2019'!C114)),"",('01-2019'!C114+'02-2019'!C114+'03-2019'!C114+'04-2019'!C114+'05-2019'!C114+'06-2019'!C114+'07-2019'!C114+'08-2019'!C114+'09-2019'!C114+'10-2019'!C114+'11-2019'!C114+'12-2019'!C114)/COUNTA('01-2019'!C114,'02-2019'!C114,'03-2019'!C114,'04-2019'!C114,'05-2019'!C114,'06-2019'!C114,'07-2019'!C114,'08-2019'!C114,'09-2019'!C114,'10-2019'!C114,'11-2019'!C114,'12-2019'!C114))</f>
        <v>0.09174819721551793</v>
      </c>
      <c r="D114" s="29">
        <f>+'01-2019'!D114+'02-2019'!D114+'03-2019'!D114+'04-2019'!D114+'05-2019'!D114+'06-2019'!D114+'07-2019'!D114+'08-2019'!D114+'09-2019'!D114+'10-2019'!D114+'11-2019'!D114+'12-2019'!D114</f>
        <v>27552.86</v>
      </c>
      <c r="E114" s="29">
        <f>+'01-2019'!E114+'02-2019'!E114+'03-2019'!E114+'04-2019'!E114+'05-2019'!E114+'06-2019'!E114+'07-2019'!E114+'08-2019'!E114+'09-2019'!E114+'10-2019'!E114+'11-2019'!E114+'12-2019'!E114</f>
        <v>5469.040000000001</v>
      </c>
      <c r="F114" s="29">
        <f>+'01-2019'!F114+'02-2019'!F114+'03-2019'!F114+'04-2019'!F114+'05-2019'!F114+'06-2019'!F114+'07-2019'!F114+'08-2019'!F114+'09-2019'!F114+'10-2019'!F114+'11-2019'!F114+'12-2019'!F114</f>
        <v>22083.82</v>
      </c>
      <c r="G114" s="29">
        <f>+'01-2019'!G114+'02-2019'!G114+'03-2019'!G114+'04-2019'!G114+'05-2019'!G114+'06-2019'!G114+'07-2019'!G114+'08-2019'!G114+'09-2019'!G114+'10-2019'!G114+'11-2019'!G114+'12-2019'!G114</f>
        <v>9861.1125</v>
      </c>
      <c r="H114" s="29">
        <f>+'01-2019'!H114+'02-2019'!H114+'03-2019'!H114+'04-2019'!H114+'05-2019'!H114+'06-2019'!H114+'07-2019'!H114+'08-2019'!H114+'09-2019'!H114+'10-2019'!H114+'11-2019'!H114+'12-2019'!H114</f>
        <v>1972.2225</v>
      </c>
      <c r="I114" s="29">
        <f>+'01-2019'!I114+'02-2019'!I114+'03-2019'!I114+'04-2019'!I114+'05-2019'!I114+'06-2019'!I114+'07-2019'!I114+'08-2019'!I114+'09-2019'!I114+'10-2019'!I114+'11-2019'!I114+'12-2019'!I114</f>
        <v>7888.89</v>
      </c>
      <c r="J114" s="29">
        <f>+'01-2019'!J114+'02-2019'!J114+'03-2019'!J114+'04-2019'!J114+'05-2019'!J114+'06-2019'!J114+'07-2019'!J114+'08-2019'!J114+'09-2019'!J114+'10-2019'!J114+'11-2019'!J114+'12-2019'!J114</f>
        <v>1167268.6625</v>
      </c>
      <c r="K114" s="29">
        <f>+'01-2019'!K114+'02-2019'!K114+'03-2019'!K114+'04-2019'!K114+'05-2019'!K114+'06-2019'!K114+'07-2019'!K114+'08-2019'!K114+'09-2019'!K114+'10-2019'!K114+'11-2019'!K114+'12-2019'!K114</f>
        <v>241898.1</v>
      </c>
      <c r="L114" s="29">
        <f>+'01-2019'!L114+'02-2019'!L114+'03-2019'!L114+'04-2019'!L114+'05-2019'!L114+'06-2019'!L114+'07-2019'!L114+'08-2019'!L114+'09-2019'!L114+'10-2019'!L114+'11-2019'!L114+'12-2019'!L114</f>
        <v>933814.93</v>
      </c>
      <c r="M114" s="39">
        <f t="shared" si="1"/>
        <v>963787.64</v>
      </c>
    </row>
    <row r="115" spans="1:13" ht="12.75">
      <c r="A115" s="11">
        <f>+'01-2019'!A115</f>
        <v>104</v>
      </c>
      <c r="B115" s="27" t="str">
        <f>+'01-2019'!B115</f>
        <v>HEITORAI</v>
      </c>
      <c r="C115" s="32">
        <f>+IF(ISERROR(('01-2019'!C115+'02-2019'!C115+'03-2019'!C115+'04-2019'!C115+'05-2019'!C115+'06-2019'!C115+'07-2019'!C115+'08-2019'!C115+'09-2019'!C115+'10-2019'!C115+'11-2019'!C115+'12-2019'!C115)/COUNTA('01-2019'!C115,'02-2019'!C115,'03-2019'!C115,'04-2019'!C115,'05-2019'!C115,'06-2019'!C115,'07-2019'!C115,'08-2019'!C115,'09-2019'!C115,'10-2019'!C115,'11-2019'!C115,'12-2019'!C115)),"",('01-2019'!C115+'02-2019'!C115+'03-2019'!C115+'04-2019'!C115+'05-2019'!C115+'06-2019'!C115+'07-2019'!C115+'08-2019'!C115+'09-2019'!C115+'10-2019'!C115+'11-2019'!C115+'12-2019'!C115)/COUNTA('01-2019'!C115,'02-2019'!C115,'03-2019'!C115,'04-2019'!C115,'05-2019'!C115,'06-2019'!C115,'07-2019'!C115,'08-2019'!C115,'09-2019'!C115,'10-2019'!C115,'11-2019'!C115,'12-2019'!C115))</f>
        <v>0.0653340910752742</v>
      </c>
      <c r="D115" s="29">
        <f>+'01-2019'!D115+'02-2019'!D115+'03-2019'!D115+'04-2019'!D115+'05-2019'!D115+'06-2019'!D115+'07-2019'!D115+'08-2019'!D115+'09-2019'!D115+'10-2019'!D115+'11-2019'!D115+'12-2019'!D115</f>
        <v>55055.72</v>
      </c>
      <c r="E115" s="29">
        <f>+'01-2019'!E115+'02-2019'!E115+'03-2019'!E115+'04-2019'!E115+'05-2019'!E115+'06-2019'!E115+'07-2019'!E115+'08-2019'!E115+'09-2019'!E115+'10-2019'!E115+'11-2019'!E115+'12-2019'!E115</f>
        <v>11118.11</v>
      </c>
      <c r="F115" s="29">
        <f>+'01-2019'!F115+'02-2019'!F115+'03-2019'!F115+'04-2019'!F115+'05-2019'!F115+'06-2019'!F115+'07-2019'!F115+'08-2019'!F115+'09-2019'!F115+'10-2019'!F115+'11-2019'!F115+'12-2019'!F115</f>
        <v>43937.61</v>
      </c>
      <c r="G115" s="29">
        <f>+'01-2019'!G115+'02-2019'!G115+'03-2019'!G115+'04-2019'!G115+'05-2019'!G115+'06-2019'!G115+'07-2019'!G115+'08-2019'!G115+'09-2019'!G115+'10-2019'!G115+'11-2019'!G115+'12-2019'!G115</f>
        <v>6965.875</v>
      </c>
      <c r="H115" s="29">
        <f>+'01-2019'!H115+'02-2019'!H115+'03-2019'!H115+'04-2019'!H115+'05-2019'!H115+'06-2019'!H115+'07-2019'!H115+'08-2019'!H115+'09-2019'!H115+'10-2019'!H115+'11-2019'!H115+'12-2019'!H115</f>
        <v>1393.175</v>
      </c>
      <c r="I115" s="29">
        <f>+'01-2019'!I115+'02-2019'!I115+'03-2019'!I115+'04-2019'!I115+'05-2019'!I115+'06-2019'!I115+'07-2019'!I115+'08-2019'!I115+'09-2019'!I115+'10-2019'!I115+'11-2019'!I115+'12-2019'!I115</f>
        <v>5572.7</v>
      </c>
      <c r="J115" s="29">
        <f>+'01-2019'!J115+'02-2019'!J115+'03-2019'!J115+'04-2019'!J115+'05-2019'!J115+'06-2019'!J115+'07-2019'!J115+'08-2019'!J115+'09-2019'!J115+'10-2019'!J115+'11-2019'!J115+'12-2019'!J115</f>
        <v>824688.4625</v>
      </c>
      <c r="K115" s="29">
        <f>+'01-2019'!K115+'02-2019'!K115+'03-2019'!K115+'04-2019'!K115+'05-2019'!K115+'06-2019'!K115+'07-2019'!K115+'08-2019'!K115+'09-2019'!K115+'10-2019'!K115+'11-2019'!K115+'12-2019'!K115</f>
        <v>172251.44</v>
      </c>
      <c r="L115" s="29">
        <f>+'01-2019'!L115+'02-2019'!L115+'03-2019'!L115+'04-2019'!L115+'05-2019'!L115+'06-2019'!L115+'07-2019'!L115+'08-2019'!L115+'09-2019'!L115+'10-2019'!L115+'11-2019'!L115+'12-2019'!L115</f>
        <v>659750.77</v>
      </c>
      <c r="M115" s="39">
        <f t="shared" si="1"/>
        <v>709261.0800000001</v>
      </c>
    </row>
    <row r="116" spans="1:13" ht="12.75">
      <c r="A116" s="11">
        <f>+'01-2019'!A116</f>
        <v>105</v>
      </c>
      <c r="B116" s="27" t="str">
        <f>+'01-2019'!B116</f>
        <v>HIDROLANDIA</v>
      </c>
      <c r="C116" s="32">
        <f>+IF(ISERROR(('01-2019'!C116+'02-2019'!C116+'03-2019'!C116+'04-2019'!C116+'05-2019'!C116+'06-2019'!C116+'07-2019'!C116+'08-2019'!C116+'09-2019'!C116+'10-2019'!C116+'11-2019'!C116+'12-2019'!C116)/COUNTA('01-2019'!C116,'02-2019'!C116,'03-2019'!C116,'04-2019'!C116,'05-2019'!C116,'06-2019'!C116,'07-2019'!C116,'08-2019'!C116,'09-2019'!C116,'10-2019'!C116,'11-2019'!C116,'12-2019'!C116)),"",('01-2019'!C116+'02-2019'!C116+'03-2019'!C116+'04-2019'!C116+'05-2019'!C116+'06-2019'!C116+'07-2019'!C116+'08-2019'!C116+'09-2019'!C116+'10-2019'!C116+'11-2019'!C116+'12-2019'!C116)/COUNTA('01-2019'!C116,'02-2019'!C116,'03-2019'!C116,'04-2019'!C116,'05-2019'!C116,'06-2019'!C116,'07-2019'!C116,'08-2019'!C116,'09-2019'!C116,'10-2019'!C116,'11-2019'!C116,'12-2019'!C116))</f>
        <v>0.365930563200213</v>
      </c>
      <c r="D116" s="29">
        <f>+'01-2019'!D116+'02-2019'!D116+'03-2019'!D116+'04-2019'!D116+'05-2019'!D116+'06-2019'!D116+'07-2019'!D116+'08-2019'!D116+'09-2019'!D116+'10-2019'!D116+'11-2019'!D116+'12-2019'!D116</f>
        <v>582060.31</v>
      </c>
      <c r="E116" s="29">
        <f>+'01-2019'!E116+'02-2019'!E116+'03-2019'!E116+'04-2019'!E116+'05-2019'!E116+'06-2019'!E116+'07-2019'!E116+'08-2019'!E116+'09-2019'!E116+'10-2019'!E116+'11-2019'!E116+'12-2019'!E116</f>
        <v>117262.95999999999</v>
      </c>
      <c r="F116" s="29">
        <f>+'01-2019'!F116+'02-2019'!F116+'03-2019'!F116+'04-2019'!F116+'05-2019'!F116+'06-2019'!F116+'07-2019'!F116+'08-2019'!F116+'09-2019'!F116+'10-2019'!F116+'11-2019'!F116+'12-2019'!F116</f>
        <v>464797.3500000001</v>
      </c>
      <c r="G116" s="29">
        <f>+'01-2019'!G116+'02-2019'!G116+'03-2019'!G116+'04-2019'!G116+'05-2019'!G116+'06-2019'!G116+'07-2019'!G116+'08-2019'!G116+'09-2019'!G116+'10-2019'!G116+'11-2019'!G116+'12-2019'!G116</f>
        <v>39236.575</v>
      </c>
      <c r="H116" s="29">
        <f>+'01-2019'!H116+'02-2019'!H116+'03-2019'!H116+'04-2019'!H116+'05-2019'!H116+'06-2019'!H116+'07-2019'!H116+'08-2019'!H116+'09-2019'!H116+'10-2019'!H116+'11-2019'!H116+'12-2019'!H116</f>
        <v>7847.315</v>
      </c>
      <c r="I116" s="29">
        <f>+'01-2019'!I116+'02-2019'!I116+'03-2019'!I116+'04-2019'!I116+'05-2019'!I116+'06-2019'!I116+'07-2019'!I116+'08-2019'!I116+'09-2019'!I116+'10-2019'!I116+'11-2019'!I116+'12-2019'!I116</f>
        <v>31389.26</v>
      </c>
      <c r="J116" s="29">
        <f>+'01-2019'!J116+'02-2019'!J116+'03-2019'!J116+'04-2019'!J116+'05-2019'!J116+'06-2019'!J116+'07-2019'!J116+'08-2019'!J116+'09-2019'!J116+'10-2019'!J116+'11-2019'!J116+'12-2019'!J116</f>
        <v>4643111.6875</v>
      </c>
      <c r="K116" s="29">
        <f>+'01-2019'!K116+'02-2019'!K116+'03-2019'!K116+'04-2019'!K116+'05-2019'!K116+'06-2019'!K116+'07-2019'!K116+'08-2019'!K116+'09-2019'!K116+'10-2019'!K116+'11-2019'!K116+'12-2019'!K116</f>
        <v>964630.15</v>
      </c>
      <c r="L116" s="29">
        <f>+'01-2019'!L116+'02-2019'!L116+'03-2019'!L116+'04-2019'!L116+'05-2019'!L116+'06-2019'!L116+'07-2019'!L116+'08-2019'!L116+'09-2019'!L116+'10-2019'!L116+'11-2019'!L116+'12-2019'!L116</f>
        <v>3714489.35</v>
      </c>
      <c r="M116" s="39">
        <f t="shared" si="1"/>
        <v>4210675.96</v>
      </c>
    </row>
    <row r="117" spans="1:13" ht="12.75">
      <c r="A117" s="11">
        <f>+'01-2019'!A117</f>
        <v>106</v>
      </c>
      <c r="B117" s="27" t="str">
        <f>+'01-2019'!B117</f>
        <v>HIDROLINA</v>
      </c>
      <c r="C117" s="32">
        <f>+IF(ISERROR(('01-2019'!C117+'02-2019'!C117+'03-2019'!C117+'04-2019'!C117+'05-2019'!C117+'06-2019'!C117+'07-2019'!C117+'08-2019'!C117+'09-2019'!C117+'10-2019'!C117+'11-2019'!C117+'12-2019'!C117)/COUNTA('01-2019'!C117,'02-2019'!C117,'03-2019'!C117,'04-2019'!C117,'05-2019'!C117,'06-2019'!C117,'07-2019'!C117,'08-2019'!C117,'09-2019'!C117,'10-2019'!C117,'11-2019'!C117,'12-2019'!C117)),"",('01-2019'!C117+'02-2019'!C117+'03-2019'!C117+'04-2019'!C117+'05-2019'!C117+'06-2019'!C117+'07-2019'!C117+'08-2019'!C117+'09-2019'!C117+'10-2019'!C117+'11-2019'!C117+'12-2019'!C117)/COUNTA('01-2019'!C117,'02-2019'!C117,'03-2019'!C117,'04-2019'!C117,'05-2019'!C117,'06-2019'!C117,'07-2019'!C117,'08-2019'!C117,'09-2019'!C117,'10-2019'!C117,'11-2019'!C117,'12-2019'!C117))</f>
        <v>0.061676991684682256</v>
      </c>
      <c r="D117" s="29">
        <f>+'01-2019'!D117+'02-2019'!D117+'03-2019'!D117+'04-2019'!D117+'05-2019'!D117+'06-2019'!D117+'07-2019'!D117+'08-2019'!D117+'09-2019'!D117+'10-2019'!D117+'11-2019'!D117+'12-2019'!D117</f>
        <v>58283.939999999995</v>
      </c>
      <c r="E117" s="29">
        <f>+'01-2019'!E117+'02-2019'!E117+'03-2019'!E117+'04-2019'!E117+'05-2019'!E117+'06-2019'!E117+'07-2019'!E117+'08-2019'!E117+'09-2019'!E117+'10-2019'!E117+'11-2019'!E117+'12-2019'!E117</f>
        <v>11563.83</v>
      </c>
      <c r="F117" s="29">
        <f>+'01-2019'!F117+'02-2019'!F117+'03-2019'!F117+'04-2019'!F117+'05-2019'!F117+'06-2019'!F117+'07-2019'!F117+'08-2019'!F117+'09-2019'!F117+'10-2019'!F117+'11-2019'!F117+'12-2019'!F117</f>
        <v>46720.11</v>
      </c>
      <c r="G117" s="29">
        <f>+'01-2019'!G117+'02-2019'!G117+'03-2019'!G117+'04-2019'!G117+'05-2019'!G117+'06-2019'!G117+'07-2019'!G117+'08-2019'!G117+'09-2019'!G117+'10-2019'!G117+'11-2019'!G117+'12-2019'!G117</f>
        <v>6590.4625</v>
      </c>
      <c r="H117" s="29">
        <f>+'01-2019'!H117+'02-2019'!H117+'03-2019'!H117+'04-2019'!H117+'05-2019'!H117+'06-2019'!H117+'07-2019'!H117+'08-2019'!H117+'09-2019'!H117+'10-2019'!H117+'11-2019'!H117+'12-2019'!H117</f>
        <v>1318.0925</v>
      </c>
      <c r="I117" s="29">
        <f>+'01-2019'!I117+'02-2019'!I117+'03-2019'!I117+'04-2019'!I117+'05-2019'!I117+'06-2019'!I117+'07-2019'!I117+'08-2019'!I117+'09-2019'!I117+'10-2019'!I117+'11-2019'!I117+'12-2019'!I117</f>
        <v>5272.37</v>
      </c>
      <c r="J117" s="29">
        <f>+'01-2019'!J117+'02-2019'!J117+'03-2019'!J117+'04-2019'!J117+'05-2019'!J117+'06-2019'!J117+'07-2019'!J117+'08-2019'!J117+'09-2019'!J117+'10-2019'!J117+'11-2019'!J117+'12-2019'!J117</f>
        <v>780242.1875</v>
      </c>
      <c r="K117" s="29">
        <f>+'01-2019'!K117+'02-2019'!K117+'03-2019'!K117+'04-2019'!K117+'05-2019'!K117+'06-2019'!K117+'07-2019'!K117+'08-2019'!K117+'09-2019'!K117+'10-2019'!K117+'11-2019'!K117+'12-2019'!K117</f>
        <v>162613.76</v>
      </c>
      <c r="L117" s="29">
        <f>+'01-2019'!L117+'02-2019'!L117+'03-2019'!L117+'04-2019'!L117+'05-2019'!L117+'06-2019'!L117+'07-2019'!L117+'08-2019'!L117+'09-2019'!L117+'10-2019'!L117+'11-2019'!L117+'12-2019'!L117</f>
        <v>624193.75</v>
      </c>
      <c r="M117" s="39">
        <f t="shared" si="1"/>
        <v>676186.23</v>
      </c>
    </row>
    <row r="118" spans="1:13" ht="12.75">
      <c r="A118" s="11">
        <f>+'01-2019'!A118</f>
        <v>107</v>
      </c>
      <c r="B118" s="27" t="str">
        <f>+'01-2019'!B118</f>
        <v>IACIARA</v>
      </c>
      <c r="C118" s="32">
        <f>+IF(ISERROR(('01-2019'!C118+'02-2019'!C118+'03-2019'!C118+'04-2019'!C118+'05-2019'!C118+'06-2019'!C118+'07-2019'!C118+'08-2019'!C118+'09-2019'!C118+'10-2019'!C118+'11-2019'!C118+'12-2019'!C118)/COUNTA('01-2019'!C118,'02-2019'!C118,'03-2019'!C118,'04-2019'!C118,'05-2019'!C118,'06-2019'!C118,'07-2019'!C118,'08-2019'!C118,'09-2019'!C118,'10-2019'!C118,'11-2019'!C118,'12-2019'!C118)),"",('01-2019'!C118+'02-2019'!C118+'03-2019'!C118+'04-2019'!C118+'05-2019'!C118+'06-2019'!C118+'07-2019'!C118+'08-2019'!C118+'09-2019'!C118+'10-2019'!C118+'11-2019'!C118+'12-2019'!C118)/COUNTA('01-2019'!C118,'02-2019'!C118,'03-2019'!C118,'04-2019'!C118,'05-2019'!C118,'06-2019'!C118,'07-2019'!C118,'08-2019'!C118,'09-2019'!C118,'10-2019'!C118,'11-2019'!C118,'12-2019'!C118))</f>
        <v>0.11236732865153776</v>
      </c>
      <c r="D118" s="29">
        <f>+'01-2019'!D118+'02-2019'!D118+'03-2019'!D118+'04-2019'!D118+'05-2019'!D118+'06-2019'!D118+'07-2019'!D118+'08-2019'!D118+'09-2019'!D118+'10-2019'!D118+'11-2019'!D118+'12-2019'!D118</f>
        <v>172945.56</v>
      </c>
      <c r="E118" s="29">
        <f>+'01-2019'!E118+'02-2019'!E118+'03-2019'!E118+'04-2019'!E118+'05-2019'!E118+'06-2019'!E118+'07-2019'!E118+'08-2019'!E118+'09-2019'!E118+'10-2019'!E118+'11-2019'!E118+'12-2019'!E118</f>
        <v>34404.740000000005</v>
      </c>
      <c r="F118" s="29">
        <f>+'01-2019'!F118+'02-2019'!F118+'03-2019'!F118+'04-2019'!F118+'05-2019'!F118+'06-2019'!F118+'07-2019'!F118+'08-2019'!F118+'09-2019'!F118+'10-2019'!F118+'11-2019'!F118+'12-2019'!F118</f>
        <v>138540.82</v>
      </c>
      <c r="G118" s="29">
        <f>+'01-2019'!G118+'02-2019'!G118+'03-2019'!G118+'04-2019'!G118+'05-2019'!G118+'06-2019'!G118+'07-2019'!G118+'08-2019'!G118+'09-2019'!G118+'10-2019'!G118+'11-2019'!G118+'12-2019'!G118</f>
        <v>12034.349999999999</v>
      </c>
      <c r="H118" s="29">
        <f>+'01-2019'!H118+'02-2019'!H118+'03-2019'!H118+'04-2019'!H118+'05-2019'!H118+'06-2019'!H118+'07-2019'!H118+'08-2019'!H118+'09-2019'!H118+'10-2019'!H118+'11-2019'!H118+'12-2019'!H118</f>
        <v>2406.87</v>
      </c>
      <c r="I118" s="29">
        <f>+'01-2019'!I118+'02-2019'!I118+'03-2019'!I118+'04-2019'!I118+'05-2019'!I118+'06-2019'!I118+'07-2019'!I118+'08-2019'!I118+'09-2019'!I118+'10-2019'!I118+'11-2019'!I118+'12-2019'!I118</f>
        <v>9627.48</v>
      </c>
      <c r="J118" s="29">
        <f>+'01-2019'!J118+'02-2019'!J118+'03-2019'!J118+'04-2019'!J118+'05-2019'!J118+'06-2019'!J118+'07-2019'!J118+'08-2019'!J118+'09-2019'!J118+'10-2019'!J118+'11-2019'!J118+'12-2019'!J118</f>
        <v>1424494.4375</v>
      </c>
      <c r="K118" s="29">
        <f>+'01-2019'!K118+'02-2019'!K118+'03-2019'!K118+'04-2019'!K118+'05-2019'!K118+'06-2019'!K118+'07-2019'!K118+'08-2019'!K118+'09-2019'!K118+'10-2019'!K118+'11-2019'!K118+'12-2019'!K118</f>
        <v>296244.15</v>
      </c>
      <c r="L118" s="29">
        <f>+'01-2019'!L118+'02-2019'!L118+'03-2019'!L118+'04-2019'!L118+'05-2019'!L118+'06-2019'!L118+'07-2019'!L118+'08-2019'!L118+'09-2019'!L118+'10-2019'!L118+'11-2019'!L118+'12-2019'!L118</f>
        <v>1139595.55</v>
      </c>
      <c r="M118" s="39">
        <f t="shared" si="1"/>
        <v>1287763.85</v>
      </c>
    </row>
    <row r="119" spans="1:13" ht="12.75">
      <c r="A119" s="11">
        <f>+'01-2019'!A119</f>
        <v>108</v>
      </c>
      <c r="B119" s="27" t="str">
        <f>+'01-2019'!B119</f>
        <v>INACIOLANDIA</v>
      </c>
      <c r="C119" s="32">
        <f>+IF(ISERROR(('01-2019'!C119+'02-2019'!C119+'03-2019'!C119+'04-2019'!C119+'05-2019'!C119+'06-2019'!C119+'07-2019'!C119+'08-2019'!C119+'09-2019'!C119+'10-2019'!C119+'11-2019'!C119+'12-2019'!C119)/COUNTA('01-2019'!C119,'02-2019'!C119,'03-2019'!C119,'04-2019'!C119,'05-2019'!C119,'06-2019'!C119,'07-2019'!C119,'08-2019'!C119,'09-2019'!C119,'10-2019'!C119,'11-2019'!C119,'12-2019'!C119)),"",('01-2019'!C119+'02-2019'!C119+'03-2019'!C119+'04-2019'!C119+'05-2019'!C119+'06-2019'!C119+'07-2019'!C119+'08-2019'!C119+'09-2019'!C119+'10-2019'!C119+'11-2019'!C119+'12-2019'!C119)/COUNTA('01-2019'!C119,'02-2019'!C119,'03-2019'!C119,'04-2019'!C119,'05-2019'!C119,'06-2019'!C119,'07-2019'!C119,'08-2019'!C119,'09-2019'!C119,'10-2019'!C119,'11-2019'!C119,'12-2019'!C119))</f>
        <v>0.14557691146926874</v>
      </c>
      <c r="D119" s="29">
        <f>+'01-2019'!D119+'02-2019'!D119+'03-2019'!D119+'04-2019'!D119+'05-2019'!D119+'06-2019'!D119+'07-2019'!D119+'08-2019'!D119+'09-2019'!D119+'10-2019'!D119+'11-2019'!D119+'12-2019'!D119</f>
        <v>88608.04000000001</v>
      </c>
      <c r="E119" s="29">
        <f>+'01-2019'!E119+'02-2019'!E119+'03-2019'!E119+'04-2019'!E119+'05-2019'!E119+'06-2019'!E119+'07-2019'!E119+'08-2019'!E119+'09-2019'!E119+'10-2019'!E119+'11-2019'!E119+'12-2019'!E119</f>
        <v>17748.64</v>
      </c>
      <c r="F119" s="29">
        <f>+'01-2019'!F119+'02-2019'!F119+'03-2019'!F119+'04-2019'!F119+'05-2019'!F119+'06-2019'!F119+'07-2019'!F119+'08-2019'!F119+'09-2019'!F119+'10-2019'!F119+'11-2019'!F119+'12-2019'!F119</f>
        <v>70859.40000000001</v>
      </c>
      <c r="G119" s="29">
        <f>+'01-2019'!G119+'02-2019'!G119+'03-2019'!G119+'04-2019'!G119+'05-2019'!G119+'06-2019'!G119+'07-2019'!G119+'08-2019'!G119+'09-2019'!G119+'10-2019'!G119+'11-2019'!G119+'12-2019'!G119</f>
        <v>15575.5875</v>
      </c>
      <c r="H119" s="29">
        <f>+'01-2019'!H119+'02-2019'!H119+'03-2019'!H119+'04-2019'!H119+'05-2019'!H119+'06-2019'!H119+'07-2019'!H119+'08-2019'!H119+'09-2019'!H119+'10-2019'!H119+'11-2019'!H119+'12-2019'!H119</f>
        <v>3115.1175000000003</v>
      </c>
      <c r="I119" s="29">
        <f>+'01-2019'!I119+'02-2019'!I119+'03-2019'!I119+'04-2019'!I119+'05-2019'!I119+'06-2019'!I119+'07-2019'!I119+'08-2019'!I119+'09-2019'!I119+'10-2019'!I119+'11-2019'!I119+'12-2019'!I119</f>
        <v>12460.470000000001</v>
      </c>
      <c r="J119" s="29">
        <f>+'01-2019'!J119+'02-2019'!J119+'03-2019'!J119+'04-2019'!J119+'05-2019'!J119+'06-2019'!J119+'07-2019'!J119+'08-2019'!J119+'09-2019'!J119+'10-2019'!J119+'11-2019'!J119+'12-2019'!J119</f>
        <v>1843822.9875</v>
      </c>
      <c r="K119" s="29">
        <f>+'01-2019'!K119+'02-2019'!K119+'03-2019'!K119+'04-2019'!K119+'05-2019'!K119+'06-2019'!K119+'07-2019'!K119+'08-2019'!K119+'09-2019'!K119+'10-2019'!K119+'11-2019'!K119+'12-2019'!K119</f>
        <v>383805.5</v>
      </c>
      <c r="L119" s="29">
        <f>+'01-2019'!L119+'02-2019'!L119+'03-2019'!L119+'04-2019'!L119+'05-2019'!L119+'06-2019'!L119+'07-2019'!L119+'08-2019'!L119+'09-2019'!L119+'10-2019'!L119+'11-2019'!L119+'12-2019'!L119</f>
        <v>1475058.39</v>
      </c>
      <c r="M119" s="39">
        <f t="shared" si="1"/>
        <v>1558378.26</v>
      </c>
    </row>
    <row r="120" spans="1:13" ht="12.75">
      <c r="A120" s="11">
        <f>+'01-2019'!A120</f>
        <v>109</v>
      </c>
      <c r="B120" s="27" t="str">
        <f>+'01-2019'!B120</f>
        <v>INDIARA</v>
      </c>
      <c r="C120" s="32">
        <f>+IF(ISERROR(('01-2019'!C120+'02-2019'!C120+'03-2019'!C120+'04-2019'!C120+'05-2019'!C120+'06-2019'!C120+'07-2019'!C120+'08-2019'!C120+'09-2019'!C120+'10-2019'!C120+'11-2019'!C120+'12-2019'!C120)/COUNTA('01-2019'!C120,'02-2019'!C120,'03-2019'!C120,'04-2019'!C120,'05-2019'!C120,'06-2019'!C120,'07-2019'!C120,'08-2019'!C120,'09-2019'!C120,'10-2019'!C120,'11-2019'!C120,'12-2019'!C120)),"",('01-2019'!C120+'02-2019'!C120+'03-2019'!C120+'04-2019'!C120+'05-2019'!C120+'06-2019'!C120+'07-2019'!C120+'08-2019'!C120+'09-2019'!C120+'10-2019'!C120+'11-2019'!C120+'12-2019'!C120)/COUNTA('01-2019'!C120,'02-2019'!C120,'03-2019'!C120,'04-2019'!C120,'05-2019'!C120,'06-2019'!C120,'07-2019'!C120,'08-2019'!C120,'09-2019'!C120,'10-2019'!C120,'11-2019'!C120,'12-2019'!C120))</f>
        <v>0.2616543778117765</v>
      </c>
      <c r="D120" s="29">
        <f>+'01-2019'!D120+'02-2019'!D120+'03-2019'!D120+'04-2019'!D120+'05-2019'!D120+'06-2019'!D120+'07-2019'!D120+'08-2019'!D120+'09-2019'!D120+'10-2019'!D120+'11-2019'!D120+'12-2019'!D120</f>
        <v>279074.04000000004</v>
      </c>
      <c r="E120" s="29">
        <f>+'01-2019'!E120+'02-2019'!E120+'03-2019'!E120+'04-2019'!E120+'05-2019'!E120+'06-2019'!E120+'07-2019'!E120+'08-2019'!E120+'09-2019'!E120+'10-2019'!E120+'11-2019'!E120+'12-2019'!E120</f>
        <v>56140.509999999995</v>
      </c>
      <c r="F120" s="29">
        <f>+'01-2019'!F120+'02-2019'!F120+'03-2019'!F120+'04-2019'!F120+'05-2019'!F120+'06-2019'!F120+'07-2019'!F120+'08-2019'!F120+'09-2019'!F120+'10-2019'!F120+'11-2019'!F120+'12-2019'!F120</f>
        <v>222933.53</v>
      </c>
      <c r="G120" s="29">
        <f>+'01-2019'!G120+'02-2019'!G120+'03-2019'!G120+'04-2019'!G120+'05-2019'!G120+'06-2019'!G120+'07-2019'!G120+'08-2019'!G120+'09-2019'!G120+'10-2019'!G120+'11-2019'!G120+'12-2019'!G120</f>
        <v>27993.1875</v>
      </c>
      <c r="H120" s="29">
        <f>+'01-2019'!H120+'02-2019'!H120+'03-2019'!H120+'04-2019'!H120+'05-2019'!H120+'06-2019'!H120+'07-2019'!H120+'08-2019'!H120+'09-2019'!H120+'10-2019'!H120+'11-2019'!H120+'12-2019'!H120</f>
        <v>5598.6375</v>
      </c>
      <c r="I120" s="29">
        <f>+'01-2019'!I120+'02-2019'!I120+'03-2019'!I120+'04-2019'!I120+'05-2019'!I120+'06-2019'!I120+'07-2019'!I120+'08-2019'!I120+'09-2019'!I120+'10-2019'!I120+'11-2019'!I120+'12-2019'!I120</f>
        <v>22394.55</v>
      </c>
      <c r="J120" s="29">
        <f>+'01-2019'!J120+'02-2019'!J120+'03-2019'!J120+'04-2019'!J120+'05-2019'!J120+'06-2019'!J120+'07-2019'!J120+'08-2019'!J120+'09-2019'!J120+'10-2019'!J120+'11-2019'!J120+'12-2019'!J120</f>
        <v>3312280.9375</v>
      </c>
      <c r="K120" s="29">
        <f>+'01-2019'!K120+'02-2019'!K120+'03-2019'!K120+'04-2019'!K120+'05-2019'!K120+'06-2019'!K120+'07-2019'!K120+'08-2019'!K120+'09-2019'!K120+'10-2019'!K120+'11-2019'!K120+'12-2019'!K120</f>
        <v>689703.23</v>
      </c>
      <c r="L120" s="29">
        <f>+'01-2019'!L120+'02-2019'!L120+'03-2019'!L120+'04-2019'!L120+'05-2019'!L120+'06-2019'!L120+'07-2019'!L120+'08-2019'!L120+'09-2019'!L120+'10-2019'!L120+'11-2019'!L120+'12-2019'!L120</f>
        <v>2649824.75</v>
      </c>
      <c r="M120" s="39">
        <f t="shared" si="1"/>
        <v>2895152.83</v>
      </c>
    </row>
    <row r="121" spans="1:13" ht="12.75">
      <c r="A121" s="11">
        <f>+'01-2019'!A121</f>
        <v>110</v>
      </c>
      <c r="B121" s="27" t="str">
        <f>+'01-2019'!B121</f>
        <v>INHUMAS</v>
      </c>
      <c r="C121" s="32">
        <f>+IF(ISERROR(('01-2019'!C121+'02-2019'!C121+'03-2019'!C121+'04-2019'!C121+'05-2019'!C121+'06-2019'!C121+'07-2019'!C121+'08-2019'!C121+'09-2019'!C121+'10-2019'!C121+'11-2019'!C121+'12-2019'!C121)/COUNTA('01-2019'!C121,'02-2019'!C121,'03-2019'!C121,'04-2019'!C121,'05-2019'!C121,'06-2019'!C121,'07-2019'!C121,'08-2019'!C121,'09-2019'!C121,'10-2019'!C121,'11-2019'!C121,'12-2019'!C121)),"",('01-2019'!C121+'02-2019'!C121+'03-2019'!C121+'04-2019'!C121+'05-2019'!C121+'06-2019'!C121+'07-2019'!C121+'08-2019'!C121+'09-2019'!C121+'10-2019'!C121+'11-2019'!C121+'12-2019'!C121)/COUNTA('01-2019'!C121,'02-2019'!C121,'03-2019'!C121,'04-2019'!C121,'05-2019'!C121,'06-2019'!C121,'07-2019'!C121,'08-2019'!C121,'09-2019'!C121,'10-2019'!C121,'11-2019'!C121,'12-2019'!C121))</f>
        <v>0.48509434897967973</v>
      </c>
      <c r="D121" s="29">
        <f>+'01-2019'!D121+'02-2019'!D121+'03-2019'!D121+'04-2019'!D121+'05-2019'!D121+'06-2019'!D121+'07-2019'!D121+'08-2019'!D121+'09-2019'!D121+'10-2019'!D121+'11-2019'!D121+'12-2019'!D121</f>
        <v>1590114.67</v>
      </c>
      <c r="E121" s="29">
        <f>+'01-2019'!E121+'02-2019'!E121+'03-2019'!E121+'04-2019'!E121+'05-2019'!E121+'06-2019'!E121+'07-2019'!E121+'08-2019'!E121+'09-2019'!E121+'10-2019'!E121+'11-2019'!E121+'12-2019'!E121</f>
        <v>322391.92</v>
      </c>
      <c r="F121" s="29">
        <f>+'01-2019'!F121+'02-2019'!F121+'03-2019'!F121+'04-2019'!F121+'05-2019'!F121+'06-2019'!F121+'07-2019'!F121+'08-2019'!F121+'09-2019'!F121+'10-2019'!F121+'11-2019'!F121+'12-2019'!F121</f>
        <v>1267722.75</v>
      </c>
      <c r="G121" s="29">
        <f>+'01-2019'!G121+'02-2019'!G121+'03-2019'!G121+'04-2019'!G121+'05-2019'!G121+'06-2019'!G121+'07-2019'!G121+'08-2019'!G121+'09-2019'!G121+'10-2019'!G121+'11-2019'!G121+'12-2019'!G121</f>
        <v>52000.1375</v>
      </c>
      <c r="H121" s="29">
        <f>+'01-2019'!H121+'02-2019'!H121+'03-2019'!H121+'04-2019'!H121+'05-2019'!H121+'06-2019'!H121+'07-2019'!H121+'08-2019'!H121+'09-2019'!H121+'10-2019'!H121+'11-2019'!H121+'12-2019'!H121</f>
        <v>10400.027499999998</v>
      </c>
      <c r="I121" s="29">
        <f>+'01-2019'!I121+'02-2019'!I121+'03-2019'!I121+'04-2019'!I121+'05-2019'!I121+'06-2019'!I121+'07-2019'!I121+'08-2019'!I121+'09-2019'!I121+'10-2019'!I121+'11-2019'!I121+'12-2019'!I121</f>
        <v>41600.10999999999</v>
      </c>
      <c r="J121" s="29">
        <f>+'01-2019'!J121+'02-2019'!J121+'03-2019'!J121+'04-2019'!J121+'05-2019'!J121+'06-2019'!J121+'07-2019'!J121+'08-2019'!J121+'09-2019'!J121+'10-2019'!J121+'11-2019'!J121+'12-2019'!J121</f>
        <v>6155283.425</v>
      </c>
      <c r="K121" s="29">
        <f>+'01-2019'!K121+'02-2019'!K121+'03-2019'!K121+'04-2019'!K121+'05-2019'!K121+'06-2019'!K121+'07-2019'!K121+'08-2019'!K121+'09-2019'!K121+'10-2019'!K121+'11-2019'!K121+'12-2019'!K121</f>
        <v>1278901.9</v>
      </c>
      <c r="L121" s="29">
        <f>+'01-2019'!L121+'02-2019'!L121+'03-2019'!L121+'04-2019'!L121+'05-2019'!L121+'06-2019'!L121+'07-2019'!L121+'08-2019'!L121+'09-2019'!L121+'10-2019'!L121+'11-2019'!L121+'12-2019'!L121</f>
        <v>4924226.739999999</v>
      </c>
      <c r="M121" s="39">
        <f t="shared" si="1"/>
        <v>6233549.6</v>
      </c>
    </row>
    <row r="122" spans="1:13" ht="12.75">
      <c r="A122" s="11">
        <f>+'01-2019'!A122</f>
        <v>111</v>
      </c>
      <c r="B122" s="27" t="str">
        <f>+'01-2019'!B122</f>
        <v>IPAMERI</v>
      </c>
      <c r="C122" s="32">
        <f>+IF(ISERROR(('01-2019'!C122+'02-2019'!C122+'03-2019'!C122+'04-2019'!C122+'05-2019'!C122+'06-2019'!C122+'07-2019'!C122+'08-2019'!C122+'09-2019'!C122+'10-2019'!C122+'11-2019'!C122+'12-2019'!C122)/COUNTA('01-2019'!C122,'02-2019'!C122,'03-2019'!C122,'04-2019'!C122,'05-2019'!C122,'06-2019'!C122,'07-2019'!C122,'08-2019'!C122,'09-2019'!C122,'10-2019'!C122,'11-2019'!C122,'12-2019'!C122)),"",('01-2019'!C122+'02-2019'!C122+'03-2019'!C122+'04-2019'!C122+'05-2019'!C122+'06-2019'!C122+'07-2019'!C122+'08-2019'!C122+'09-2019'!C122+'10-2019'!C122+'11-2019'!C122+'12-2019'!C122)/COUNTA('01-2019'!C122,'02-2019'!C122,'03-2019'!C122,'04-2019'!C122,'05-2019'!C122,'06-2019'!C122,'07-2019'!C122,'08-2019'!C122,'09-2019'!C122,'10-2019'!C122,'11-2019'!C122,'12-2019'!C122))</f>
        <v>0.6562832932538517</v>
      </c>
      <c r="D122" s="29">
        <f>+'01-2019'!D122+'02-2019'!D122+'03-2019'!D122+'04-2019'!D122+'05-2019'!D122+'06-2019'!D122+'07-2019'!D122+'08-2019'!D122+'09-2019'!D122+'10-2019'!D122+'11-2019'!D122+'12-2019'!D122</f>
        <v>607506.07</v>
      </c>
      <c r="E122" s="29">
        <f>+'01-2019'!E122+'02-2019'!E122+'03-2019'!E122+'04-2019'!E122+'05-2019'!E122+'06-2019'!E122+'07-2019'!E122+'08-2019'!E122+'09-2019'!E122+'10-2019'!E122+'11-2019'!E122+'12-2019'!E122</f>
        <v>121596.99</v>
      </c>
      <c r="F122" s="29">
        <f>+'01-2019'!F122+'02-2019'!F122+'03-2019'!F122+'04-2019'!F122+'05-2019'!F122+'06-2019'!F122+'07-2019'!F122+'08-2019'!F122+'09-2019'!F122+'10-2019'!F122+'11-2019'!F122+'12-2019'!F122</f>
        <v>485909.0800000001</v>
      </c>
      <c r="G122" s="29">
        <f>+'01-2019'!G122+'02-2019'!G122+'03-2019'!G122+'04-2019'!G122+'05-2019'!G122+'06-2019'!G122+'07-2019'!G122+'08-2019'!G122+'09-2019'!G122+'10-2019'!G122+'11-2019'!G122+'12-2019'!G122</f>
        <v>70272.675</v>
      </c>
      <c r="H122" s="29">
        <f>+'01-2019'!H122+'02-2019'!H122+'03-2019'!H122+'04-2019'!H122+'05-2019'!H122+'06-2019'!H122+'07-2019'!H122+'08-2019'!H122+'09-2019'!H122+'10-2019'!H122+'11-2019'!H122+'12-2019'!H122</f>
        <v>14054.535</v>
      </c>
      <c r="I122" s="29">
        <f>+'01-2019'!I122+'02-2019'!I122+'03-2019'!I122+'04-2019'!I122+'05-2019'!I122+'06-2019'!I122+'07-2019'!I122+'08-2019'!I122+'09-2019'!I122+'10-2019'!I122+'11-2019'!I122+'12-2019'!I122</f>
        <v>56218.14</v>
      </c>
      <c r="J122" s="29">
        <f>+'01-2019'!J122+'02-2019'!J122+'03-2019'!J122+'04-2019'!J122+'05-2019'!J122+'06-2019'!J122+'07-2019'!J122+'08-2019'!J122+'09-2019'!J122+'10-2019'!J122+'11-2019'!J122+'12-2019'!J122</f>
        <v>8316810.324999999</v>
      </c>
      <c r="K122" s="29">
        <f>+'01-2019'!K122+'02-2019'!K122+'03-2019'!K122+'04-2019'!K122+'05-2019'!K122+'06-2019'!K122+'07-2019'!K122+'08-2019'!K122+'09-2019'!K122+'10-2019'!K122+'11-2019'!K122+'12-2019'!K122</f>
        <v>1730080.97</v>
      </c>
      <c r="L122" s="29">
        <f>+'01-2019'!L122+'02-2019'!L122+'03-2019'!L122+'04-2019'!L122+'05-2019'!L122+'06-2019'!L122+'07-2019'!L122+'08-2019'!L122+'09-2019'!L122+'10-2019'!L122+'11-2019'!L122+'12-2019'!L122</f>
        <v>6653448.26</v>
      </c>
      <c r="M122" s="39">
        <f t="shared" si="1"/>
        <v>7195575.4799999995</v>
      </c>
    </row>
    <row r="123" spans="1:13" ht="12.75">
      <c r="A123" s="11">
        <f>+'01-2019'!A123</f>
        <v>112</v>
      </c>
      <c r="B123" s="27" t="str">
        <f>+'01-2019'!B123</f>
        <v>IPIRANGA DE GOIAS</v>
      </c>
      <c r="C123" s="32">
        <f>+IF(ISERROR(('01-2019'!C123+'02-2019'!C123+'03-2019'!C123+'04-2019'!C123+'05-2019'!C123+'06-2019'!C123+'07-2019'!C123+'08-2019'!C123+'09-2019'!C123+'10-2019'!C123+'11-2019'!C123+'12-2019'!C123)/COUNTA('01-2019'!C123,'02-2019'!C123,'03-2019'!C123,'04-2019'!C123,'05-2019'!C123,'06-2019'!C123,'07-2019'!C123,'08-2019'!C123,'09-2019'!C123,'10-2019'!C123,'11-2019'!C123,'12-2019'!C123)),"",('01-2019'!C123+'02-2019'!C123+'03-2019'!C123+'04-2019'!C123+'05-2019'!C123+'06-2019'!C123+'07-2019'!C123+'08-2019'!C123+'09-2019'!C123+'10-2019'!C123+'11-2019'!C123+'12-2019'!C123)/COUNTA('01-2019'!C123,'02-2019'!C123,'03-2019'!C123,'04-2019'!C123,'05-2019'!C123,'06-2019'!C123,'07-2019'!C123,'08-2019'!C123,'09-2019'!C123,'10-2019'!C123,'11-2019'!C123,'12-2019'!C123))</f>
        <v>0.06561538296150712</v>
      </c>
      <c r="D123" s="29">
        <f>+'01-2019'!D123+'02-2019'!D123+'03-2019'!D123+'04-2019'!D123+'05-2019'!D123+'06-2019'!D123+'07-2019'!D123+'08-2019'!D123+'09-2019'!D123+'10-2019'!D123+'11-2019'!D123+'12-2019'!D123</f>
        <v>48704.02</v>
      </c>
      <c r="E123" s="29">
        <f>+'01-2019'!E123+'02-2019'!E123+'03-2019'!E123+'04-2019'!E123+'05-2019'!E123+'06-2019'!E123+'07-2019'!E123+'08-2019'!E123+'09-2019'!E123+'10-2019'!E123+'11-2019'!E123+'12-2019'!E123</f>
        <v>9912.27</v>
      </c>
      <c r="F123" s="29">
        <f>+'01-2019'!F123+'02-2019'!F123+'03-2019'!F123+'04-2019'!F123+'05-2019'!F123+'06-2019'!F123+'07-2019'!F123+'08-2019'!F123+'09-2019'!F123+'10-2019'!F123+'11-2019'!F123+'12-2019'!F123</f>
        <v>38791.75</v>
      </c>
      <c r="G123" s="29">
        <f>+'01-2019'!G123+'02-2019'!G123+'03-2019'!G123+'04-2019'!G123+'05-2019'!G123+'06-2019'!G123+'07-2019'!G123+'08-2019'!G123+'09-2019'!G123+'10-2019'!G123+'11-2019'!G123+'12-2019'!G123</f>
        <v>6992.5125</v>
      </c>
      <c r="H123" s="29">
        <f>+'01-2019'!H123+'02-2019'!H123+'03-2019'!H123+'04-2019'!H123+'05-2019'!H123+'06-2019'!H123+'07-2019'!H123+'08-2019'!H123+'09-2019'!H123+'10-2019'!H123+'11-2019'!H123+'12-2019'!H123</f>
        <v>1398.5025</v>
      </c>
      <c r="I123" s="29">
        <f>+'01-2019'!I123+'02-2019'!I123+'03-2019'!I123+'04-2019'!I123+'05-2019'!I123+'06-2019'!I123+'07-2019'!I123+'08-2019'!I123+'09-2019'!I123+'10-2019'!I123+'11-2019'!I123+'12-2019'!I123</f>
        <v>5594.01</v>
      </c>
      <c r="J123" s="29">
        <f>+'01-2019'!J123+'02-2019'!J123+'03-2019'!J123+'04-2019'!J123+'05-2019'!J123+'06-2019'!J123+'07-2019'!J123+'08-2019'!J123+'09-2019'!J123+'10-2019'!J123+'11-2019'!J123+'12-2019'!J123</f>
        <v>827731.575</v>
      </c>
      <c r="K123" s="29">
        <f>+'01-2019'!K123+'02-2019'!K123+'03-2019'!K123+'04-2019'!K123+'05-2019'!K123+'06-2019'!K123+'07-2019'!K123+'08-2019'!K123+'09-2019'!K123+'10-2019'!K123+'11-2019'!K123+'12-2019'!K123</f>
        <v>172983.13</v>
      </c>
      <c r="L123" s="29">
        <f>+'01-2019'!L123+'02-2019'!L123+'03-2019'!L123+'04-2019'!L123+'05-2019'!L123+'06-2019'!L123+'07-2019'!L123+'08-2019'!L123+'09-2019'!L123+'10-2019'!L123+'11-2019'!L123+'12-2019'!L123</f>
        <v>662185.26</v>
      </c>
      <c r="M123" s="39">
        <f t="shared" si="1"/>
        <v>706571.02</v>
      </c>
    </row>
    <row r="124" spans="1:13" ht="12.75">
      <c r="A124" s="11">
        <f>+'01-2019'!A124</f>
        <v>113</v>
      </c>
      <c r="B124" s="27" t="str">
        <f>+'01-2019'!B124</f>
        <v>IPORA</v>
      </c>
      <c r="C124" s="32">
        <f>+IF(ISERROR(('01-2019'!C124+'02-2019'!C124+'03-2019'!C124+'04-2019'!C124+'05-2019'!C124+'06-2019'!C124+'07-2019'!C124+'08-2019'!C124+'09-2019'!C124+'10-2019'!C124+'11-2019'!C124+'12-2019'!C124)/COUNTA('01-2019'!C124,'02-2019'!C124,'03-2019'!C124,'04-2019'!C124,'05-2019'!C124,'06-2019'!C124,'07-2019'!C124,'08-2019'!C124,'09-2019'!C124,'10-2019'!C124,'11-2019'!C124,'12-2019'!C124)),"",('01-2019'!C124+'02-2019'!C124+'03-2019'!C124+'04-2019'!C124+'05-2019'!C124+'06-2019'!C124+'07-2019'!C124+'08-2019'!C124+'09-2019'!C124+'10-2019'!C124+'11-2019'!C124+'12-2019'!C124)/COUNTA('01-2019'!C124,'02-2019'!C124,'03-2019'!C124,'04-2019'!C124,'05-2019'!C124,'06-2019'!C124,'07-2019'!C124,'08-2019'!C124,'09-2019'!C124,'10-2019'!C124,'11-2019'!C124,'12-2019'!C124))</f>
        <v>0.22375392230917873</v>
      </c>
      <c r="D124" s="29">
        <f>+'01-2019'!D124+'02-2019'!D124+'03-2019'!D124+'04-2019'!D124+'05-2019'!D124+'06-2019'!D124+'07-2019'!D124+'08-2019'!D124+'09-2019'!D124+'10-2019'!D124+'11-2019'!D124+'12-2019'!D124</f>
        <v>1134488.54</v>
      </c>
      <c r="E124" s="29">
        <f>+'01-2019'!E124+'02-2019'!E124+'03-2019'!E124+'04-2019'!E124+'05-2019'!E124+'06-2019'!E124+'07-2019'!E124+'08-2019'!E124+'09-2019'!E124+'10-2019'!E124+'11-2019'!E124+'12-2019'!E124</f>
        <v>228238.94</v>
      </c>
      <c r="F124" s="29">
        <f>+'01-2019'!F124+'02-2019'!F124+'03-2019'!F124+'04-2019'!F124+'05-2019'!F124+'06-2019'!F124+'07-2019'!F124+'08-2019'!F124+'09-2019'!F124+'10-2019'!F124+'11-2019'!F124+'12-2019'!F124</f>
        <v>906249.6000000001</v>
      </c>
      <c r="G124" s="29">
        <f>+'01-2019'!G124+'02-2019'!G124+'03-2019'!G124+'04-2019'!G124+'05-2019'!G124+'06-2019'!G124+'07-2019'!G124+'08-2019'!G124+'09-2019'!G124+'10-2019'!G124+'11-2019'!G124+'12-2019'!G124</f>
        <v>23921.874999999996</v>
      </c>
      <c r="H124" s="29">
        <f>+'01-2019'!H124+'02-2019'!H124+'03-2019'!H124+'04-2019'!H124+'05-2019'!H124+'06-2019'!H124+'07-2019'!H124+'08-2019'!H124+'09-2019'!H124+'10-2019'!H124+'11-2019'!H124+'12-2019'!H124</f>
        <v>4784.375</v>
      </c>
      <c r="I124" s="29">
        <f>+'01-2019'!I124+'02-2019'!I124+'03-2019'!I124+'04-2019'!I124+'05-2019'!I124+'06-2019'!I124+'07-2019'!I124+'08-2019'!I124+'09-2019'!I124+'10-2019'!I124+'11-2019'!I124+'12-2019'!I124</f>
        <v>19137.5</v>
      </c>
      <c r="J124" s="29">
        <f>+'01-2019'!J124+'02-2019'!J124+'03-2019'!J124+'04-2019'!J124+'05-2019'!J124+'06-2019'!J124+'07-2019'!J124+'08-2019'!J124+'09-2019'!J124+'10-2019'!J124+'11-2019'!J124+'12-2019'!J124</f>
        <v>2831729.3</v>
      </c>
      <c r="K124" s="29">
        <f>+'01-2019'!K124+'02-2019'!K124+'03-2019'!K124+'04-2019'!K124+'05-2019'!K124+'06-2019'!K124+'07-2019'!K124+'08-2019'!K124+'09-2019'!K124+'10-2019'!K124+'11-2019'!K124+'12-2019'!K124</f>
        <v>589895.52</v>
      </c>
      <c r="L124" s="29">
        <f>+'01-2019'!L124+'02-2019'!L124+'03-2019'!L124+'04-2019'!L124+'05-2019'!L124+'06-2019'!L124+'07-2019'!L124+'08-2019'!L124+'09-2019'!L124+'10-2019'!L124+'11-2019'!L124+'12-2019'!L124</f>
        <v>2265383.4400000004</v>
      </c>
      <c r="M124" s="39">
        <f t="shared" si="1"/>
        <v>3190770.5400000005</v>
      </c>
    </row>
    <row r="125" spans="1:13" ht="12.75">
      <c r="A125" s="11">
        <f>+'01-2019'!A125</f>
        <v>114</v>
      </c>
      <c r="B125" s="27" t="str">
        <f>+'01-2019'!B125</f>
        <v>ISRAELANDIA</v>
      </c>
      <c r="C125" s="32">
        <f>+IF(ISERROR(('01-2019'!C125+'02-2019'!C125+'03-2019'!C125+'04-2019'!C125+'05-2019'!C125+'06-2019'!C125+'07-2019'!C125+'08-2019'!C125+'09-2019'!C125+'10-2019'!C125+'11-2019'!C125+'12-2019'!C125)/COUNTA('01-2019'!C125,'02-2019'!C125,'03-2019'!C125,'04-2019'!C125,'05-2019'!C125,'06-2019'!C125,'07-2019'!C125,'08-2019'!C125,'09-2019'!C125,'10-2019'!C125,'11-2019'!C125,'12-2019'!C125)),"",('01-2019'!C125+'02-2019'!C125+'03-2019'!C125+'04-2019'!C125+'05-2019'!C125+'06-2019'!C125+'07-2019'!C125+'08-2019'!C125+'09-2019'!C125+'10-2019'!C125+'11-2019'!C125+'12-2019'!C125)/COUNTA('01-2019'!C125,'02-2019'!C125,'03-2019'!C125,'04-2019'!C125,'05-2019'!C125,'06-2019'!C125,'07-2019'!C125,'08-2019'!C125,'09-2019'!C125,'10-2019'!C125,'11-2019'!C125,'12-2019'!C125))</f>
        <v>0.05925735834770795</v>
      </c>
      <c r="D125" s="29">
        <f>+'01-2019'!D125+'02-2019'!D125+'03-2019'!D125+'04-2019'!D125+'05-2019'!D125+'06-2019'!D125+'07-2019'!D125+'08-2019'!D125+'09-2019'!D125+'10-2019'!D125+'11-2019'!D125+'12-2019'!D125</f>
        <v>42284.92999999999</v>
      </c>
      <c r="E125" s="29">
        <f>+'01-2019'!E125+'02-2019'!E125+'03-2019'!E125+'04-2019'!E125+'05-2019'!E125+'06-2019'!E125+'07-2019'!E125+'08-2019'!E125+'09-2019'!E125+'10-2019'!E125+'11-2019'!E125+'12-2019'!E125</f>
        <v>8518.3</v>
      </c>
      <c r="F125" s="29">
        <f>+'01-2019'!F125+'02-2019'!F125+'03-2019'!F125+'04-2019'!F125+'05-2019'!F125+'06-2019'!F125+'07-2019'!F125+'08-2019'!F125+'09-2019'!F125+'10-2019'!F125+'11-2019'!F125+'12-2019'!F125</f>
        <v>33766.63</v>
      </c>
      <c r="G125" s="29">
        <f>+'01-2019'!G125+'02-2019'!G125+'03-2019'!G125+'04-2019'!G125+'05-2019'!G125+'06-2019'!G125+'07-2019'!G125+'08-2019'!G125+'09-2019'!G125+'10-2019'!G125+'11-2019'!G125+'12-2019'!G125</f>
        <v>6322.6</v>
      </c>
      <c r="H125" s="29">
        <f>+'01-2019'!H125+'02-2019'!H125+'03-2019'!H125+'04-2019'!H125+'05-2019'!H125+'06-2019'!H125+'07-2019'!H125+'08-2019'!H125+'09-2019'!H125+'10-2019'!H125+'11-2019'!H125+'12-2019'!H125</f>
        <v>1264.52</v>
      </c>
      <c r="I125" s="29">
        <f>+'01-2019'!I125+'02-2019'!I125+'03-2019'!I125+'04-2019'!I125+'05-2019'!I125+'06-2019'!I125+'07-2019'!I125+'08-2019'!I125+'09-2019'!I125+'10-2019'!I125+'11-2019'!I125+'12-2019'!I125</f>
        <v>5058.08</v>
      </c>
      <c r="J125" s="29">
        <f>+'01-2019'!J125+'02-2019'!J125+'03-2019'!J125+'04-2019'!J125+'05-2019'!J125+'06-2019'!J125+'07-2019'!J125+'08-2019'!J125+'09-2019'!J125+'10-2019'!J125+'11-2019'!J125+'12-2019'!J125</f>
        <v>748534.25</v>
      </c>
      <c r="K125" s="29">
        <f>+'01-2019'!K125+'02-2019'!K125+'03-2019'!K125+'04-2019'!K125+'05-2019'!K125+'06-2019'!K125+'07-2019'!K125+'08-2019'!K125+'09-2019'!K125+'10-2019'!K125+'11-2019'!K125+'12-2019'!K125</f>
        <v>156232.16999999998</v>
      </c>
      <c r="L125" s="29">
        <f>+'01-2019'!L125+'02-2019'!L125+'03-2019'!L125+'04-2019'!L125+'05-2019'!L125+'06-2019'!L125+'07-2019'!L125+'08-2019'!L125+'09-2019'!L125+'10-2019'!L125+'11-2019'!L125+'12-2019'!L125</f>
        <v>598827.3999999999</v>
      </c>
      <c r="M125" s="39">
        <f t="shared" si="1"/>
        <v>637652.1099999999</v>
      </c>
    </row>
    <row r="126" spans="1:13" ht="12.75">
      <c r="A126" s="11">
        <f>+'01-2019'!A126</f>
        <v>115</v>
      </c>
      <c r="B126" s="27" t="str">
        <f>+'01-2019'!B126</f>
        <v>ITABERAI</v>
      </c>
      <c r="C126" s="32">
        <f>+IF(ISERROR(('01-2019'!C126+'02-2019'!C126+'03-2019'!C126+'04-2019'!C126+'05-2019'!C126+'06-2019'!C126+'07-2019'!C126+'08-2019'!C126+'09-2019'!C126+'10-2019'!C126+'11-2019'!C126+'12-2019'!C126)/COUNTA('01-2019'!C126,'02-2019'!C126,'03-2019'!C126,'04-2019'!C126,'05-2019'!C126,'06-2019'!C126,'07-2019'!C126,'08-2019'!C126,'09-2019'!C126,'10-2019'!C126,'11-2019'!C126,'12-2019'!C126)),"",('01-2019'!C126+'02-2019'!C126+'03-2019'!C126+'04-2019'!C126+'05-2019'!C126+'06-2019'!C126+'07-2019'!C126+'08-2019'!C126+'09-2019'!C126+'10-2019'!C126+'11-2019'!C126+'12-2019'!C126)/COUNTA('01-2019'!C126,'02-2019'!C126,'03-2019'!C126,'04-2019'!C126,'05-2019'!C126,'06-2019'!C126,'07-2019'!C126,'08-2019'!C126,'09-2019'!C126,'10-2019'!C126,'11-2019'!C126,'12-2019'!C126))</f>
        <v>0.6011915254331758</v>
      </c>
      <c r="D126" s="29">
        <f>+'01-2019'!D126+'02-2019'!D126+'03-2019'!D126+'04-2019'!D126+'05-2019'!D126+'06-2019'!D126+'07-2019'!D126+'08-2019'!D126+'09-2019'!D126+'10-2019'!D126+'11-2019'!D126+'12-2019'!D126</f>
        <v>1041837.93</v>
      </c>
      <c r="E126" s="29">
        <f>+'01-2019'!E126+'02-2019'!E126+'03-2019'!E126+'04-2019'!E126+'05-2019'!E126+'06-2019'!E126+'07-2019'!E126+'08-2019'!E126+'09-2019'!E126+'10-2019'!E126+'11-2019'!E126+'12-2019'!E126</f>
        <v>210409.28</v>
      </c>
      <c r="F126" s="29">
        <f>+'01-2019'!F126+'02-2019'!F126+'03-2019'!F126+'04-2019'!F126+'05-2019'!F126+'06-2019'!F126+'07-2019'!F126+'08-2019'!F126+'09-2019'!F126+'10-2019'!F126+'11-2019'!F126+'12-2019'!F126</f>
        <v>831428.6499999999</v>
      </c>
      <c r="G126" s="29">
        <f>+'01-2019'!G126+'02-2019'!G126+'03-2019'!G126+'04-2019'!G126+'05-2019'!G126+'06-2019'!G126+'07-2019'!G126+'08-2019'!G126+'09-2019'!G126+'10-2019'!G126+'11-2019'!G126+'12-2019'!G126</f>
        <v>64650.3875</v>
      </c>
      <c r="H126" s="29">
        <f>+'01-2019'!H126+'02-2019'!H126+'03-2019'!H126+'04-2019'!H126+'05-2019'!H126+'06-2019'!H126+'07-2019'!H126+'08-2019'!H126+'09-2019'!H126+'10-2019'!H126+'11-2019'!H126+'12-2019'!H126</f>
        <v>12930.0775</v>
      </c>
      <c r="I126" s="29">
        <f>+'01-2019'!I126+'02-2019'!I126+'03-2019'!I126+'04-2019'!I126+'05-2019'!I126+'06-2019'!I126+'07-2019'!I126+'08-2019'!I126+'09-2019'!I126+'10-2019'!I126+'11-2019'!I126+'12-2019'!I126</f>
        <v>51720.31</v>
      </c>
      <c r="J126" s="29">
        <f>+'01-2019'!J126+'02-2019'!J126+'03-2019'!J126+'04-2019'!J126+'05-2019'!J126+'06-2019'!J126+'07-2019'!J126+'08-2019'!J126+'09-2019'!J126+'10-2019'!J126+'11-2019'!J126+'12-2019'!J126</f>
        <v>7651188.574999999</v>
      </c>
      <c r="K126" s="29">
        <f>+'01-2019'!K126+'02-2019'!K126+'03-2019'!K126+'04-2019'!K126+'05-2019'!K126+'06-2019'!K126+'07-2019'!K126+'08-2019'!K126+'09-2019'!K126+'10-2019'!K126+'11-2019'!K126+'12-2019'!K126</f>
        <v>1584910.04</v>
      </c>
      <c r="L126" s="29">
        <f>+'01-2019'!L126+'02-2019'!L126+'03-2019'!L126+'04-2019'!L126+'05-2019'!L126+'06-2019'!L126+'07-2019'!L126+'08-2019'!L126+'09-2019'!L126+'10-2019'!L126+'11-2019'!L126+'12-2019'!L126</f>
        <v>6120950.86</v>
      </c>
      <c r="M126" s="39">
        <f t="shared" si="1"/>
        <v>7004099.82</v>
      </c>
    </row>
    <row r="127" spans="1:13" ht="12.75">
      <c r="A127" s="11">
        <f>+'01-2019'!A127</f>
        <v>116</v>
      </c>
      <c r="B127" s="27" t="str">
        <f>+'01-2019'!B127</f>
        <v>ITAGUARI</v>
      </c>
      <c r="C127" s="32">
        <f>+IF(ISERROR(('01-2019'!C127+'02-2019'!C127+'03-2019'!C127+'04-2019'!C127+'05-2019'!C127+'06-2019'!C127+'07-2019'!C127+'08-2019'!C127+'09-2019'!C127+'10-2019'!C127+'11-2019'!C127+'12-2019'!C127)/COUNTA('01-2019'!C127,'02-2019'!C127,'03-2019'!C127,'04-2019'!C127,'05-2019'!C127,'06-2019'!C127,'07-2019'!C127,'08-2019'!C127,'09-2019'!C127,'10-2019'!C127,'11-2019'!C127,'12-2019'!C127)),"",('01-2019'!C127+'02-2019'!C127+'03-2019'!C127+'04-2019'!C127+'05-2019'!C127+'06-2019'!C127+'07-2019'!C127+'08-2019'!C127+'09-2019'!C127+'10-2019'!C127+'11-2019'!C127+'12-2019'!C127)/COUNTA('01-2019'!C127,'02-2019'!C127,'03-2019'!C127,'04-2019'!C127,'05-2019'!C127,'06-2019'!C127,'07-2019'!C127,'08-2019'!C127,'09-2019'!C127,'10-2019'!C127,'11-2019'!C127,'12-2019'!C127))</f>
        <v>0.087857839130992</v>
      </c>
      <c r="D127" s="29">
        <f>+'01-2019'!D127+'02-2019'!D127+'03-2019'!D127+'04-2019'!D127+'05-2019'!D127+'06-2019'!D127+'07-2019'!D127+'08-2019'!D127+'09-2019'!D127+'10-2019'!D127+'11-2019'!D127+'12-2019'!D127</f>
        <v>87967.88</v>
      </c>
      <c r="E127" s="29">
        <f>+'01-2019'!E127+'02-2019'!E127+'03-2019'!E127+'04-2019'!E127+'05-2019'!E127+'06-2019'!E127+'07-2019'!E127+'08-2019'!E127+'09-2019'!E127+'10-2019'!E127+'11-2019'!E127+'12-2019'!E127</f>
        <v>17574.47</v>
      </c>
      <c r="F127" s="29">
        <f>+'01-2019'!F127+'02-2019'!F127+'03-2019'!F127+'04-2019'!F127+'05-2019'!F127+'06-2019'!F127+'07-2019'!F127+'08-2019'!F127+'09-2019'!F127+'10-2019'!F127+'11-2019'!F127+'12-2019'!F127</f>
        <v>70393.40999999999</v>
      </c>
      <c r="G127" s="29">
        <f>+'01-2019'!G127+'02-2019'!G127+'03-2019'!G127+'04-2019'!G127+'05-2019'!G127+'06-2019'!G127+'07-2019'!G127+'08-2019'!G127+'09-2019'!G127+'10-2019'!G127+'11-2019'!G127+'12-2019'!G127</f>
        <v>9358.8375</v>
      </c>
      <c r="H127" s="29">
        <f>+'01-2019'!H127+'02-2019'!H127+'03-2019'!H127+'04-2019'!H127+'05-2019'!H127+'06-2019'!H127+'07-2019'!H127+'08-2019'!H127+'09-2019'!H127+'10-2019'!H127+'11-2019'!H127+'12-2019'!H127</f>
        <v>1871.7675</v>
      </c>
      <c r="I127" s="29">
        <f>+'01-2019'!I127+'02-2019'!I127+'03-2019'!I127+'04-2019'!I127+'05-2019'!I127+'06-2019'!I127+'07-2019'!I127+'08-2019'!I127+'09-2019'!I127+'10-2019'!I127+'11-2019'!I127+'12-2019'!I127</f>
        <v>7487.07</v>
      </c>
      <c r="J127" s="29">
        <f>+'01-2019'!J127+'02-2019'!J127+'03-2019'!J127+'04-2019'!J127+'05-2019'!J127+'06-2019'!J127+'07-2019'!J127+'08-2019'!J127+'09-2019'!J127+'10-2019'!J127+'11-2019'!J127+'12-2019'!J127</f>
        <v>1107842.375</v>
      </c>
      <c r="K127" s="29">
        <f>+'01-2019'!K127+'02-2019'!K127+'03-2019'!K127+'04-2019'!K127+'05-2019'!K127+'06-2019'!K127+'07-2019'!K127+'08-2019'!K127+'09-2019'!K127+'10-2019'!K127+'11-2019'!K127+'12-2019'!K127</f>
        <v>231618.87</v>
      </c>
      <c r="L127" s="29">
        <f>+'01-2019'!L127+'02-2019'!L127+'03-2019'!L127+'04-2019'!L127+'05-2019'!L127+'06-2019'!L127+'07-2019'!L127+'08-2019'!L127+'09-2019'!L127+'10-2019'!L127+'11-2019'!L127+'12-2019'!L127</f>
        <v>886273.9</v>
      </c>
      <c r="M127" s="39">
        <f t="shared" si="1"/>
        <v>964154.38</v>
      </c>
    </row>
    <row r="128" spans="1:13" ht="12.75">
      <c r="A128" s="11">
        <f>+'01-2019'!A128</f>
        <v>117</v>
      </c>
      <c r="B128" s="27" t="str">
        <f>+'01-2019'!B128</f>
        <v>ITAGUARU</v>
      </c>
      <c r="C128" s="32">
        <f>+IF(ISERROR(('01-2019'!C128+'02-2019'!C128+'03-2019'!C128+'04-2019'!C128+'05-2019'!C128+'06-2019'!C128+'07-2019'!C128+'08-2019'!C128+'09-2019'!C128+'10-2019'!C128+'11-2019'!C128+'12-2019'!C128)/COUNTA('01-2019'!C128,'02-2019'!C128,'03-2019'!C128,'04-2019'!C128,'05-2019'!C128,'06-2019'!C128,'07-2019'!C128,'08-2019'!C128,'09-2019'!C128,'10-2019'!C128,'11-2019'!C128,'12-2019'!C128)),"",('01-2019'!C128+'02-2019'!C128+'03-2019'!C128+'04-2019'!C128+'05-2019'!C128+'06-2019'!C128+'07-2019'!C128+'08-2019'!C128+'09-2019'!C128+'10-2019'!C128+'11-2019'!C128+'12-2019'!C128)/COUNTA('01-2019'!C128,'02-2019'!C128,'03-2019'!C128,'04-2019'!C128,'05-2019'!C128,'06-2019'!C128,'07-2019'!C128,'08-2019'!C128,'09-2019'!C128,'10-2019'!C128,'11-2019'!C128,'12-2019'!C128))</f>
        <v>0.09607791036897197</v>
      </c>
      <c r="D128" s="29">
        <f>+'01-2019'!D128+'02-2019'!D128+'03-2019'!D128+'04-2019'!D128+'05-2019'!D128+'06-2019'!D128+'07-2019'!D128+'08-2019'!D128+'09-2019'!D128+'10-2019'!D128+'11-2019'!D128+'12-2019'!D128</f>
        <v>113480.1</v>
      </c>
      <c r="E128" s="29">
        <f>+'01-2019'!E128+'02-2019'!E128+'03-2019'!E128+'04-2019'!E128+'05-2019'!E128+'06-2019'!E128+'07-2019'!E128+'08-2019'!E128+'09-2019'!E128+'10-2019'!E128+'11-2019'!E128+'12-2019'!E128</f>
        <v>23044.05</v>
      </c>
      <c r="F128" s="29">
        <f>+'01-2019'!F128+'02-2019'!F128+'03-2019'!F128+'04-2019'!F128+'05-2019'!F128+'06-2019'!F128+'07-2019'!F128+'08-2019'!F128+'09-2019'!F128+'10-2019'!F128+'11-2019'!F128+'12-2019'!F128</f>
        <v>90436.04999999999</v>
      </c>
      <c r="G128" s="29">
        <f>+'01-2019'!G128+'02-2019'!G128+'03-2019'!G128+'04-2019'!G128+'05-2019'!G128+'06-2019'!G128+'07-2019'!G128+'08-2019'!G128+'09-2019'!G128+'10-2019'!G128+'11-2019'!G128+'12-2019'!G128</f>
        <v>10253.7125</v>
      </c>
      <c r="H128" s="29">
        <f>+'01-2019'!H128+'02-2019'!H128+'03-2019'!H128+'04-2019'!H128+'05-2019'!H128+'06-2019'!H128+'07-2019'!H128+'08-2019'!H128+'09-2019'!H128+'10-2019'!H128+'11-2019'!H128+'12-2019'!H128</f>
        <v>2050.7425</v>
      </c>
      <c r="I128" s="29">
        <f>+'01-2019'!I128+'02-2019'!I128+'03-2019'!I128+'04-2019'!I128+'05-2019'!I128+'06-2019'!I128+'07-2019'!I128+'08-2019'!I128+'09-2019'!I128+'10-2019'!I128+'11-2019'!I128+'12-2019'!I128</f>
        <v>8202.97</v>
      </c>
      <c r="J128" s="29">
        <f>+'01-2019'!J128+'02-2019'!J128+'03-2019'!J128+'04-2019'!J128+'05-2019'!J128+'06-2019'!J128+'07-2019'!J128+'08-2019'!J128+'09-2019'!J128+'10-2019'!J128+'11-2019'!J128+'12-2019'!J128</f>
        <v>1212472.7125</v>
      </c>
      <c r="K128" s="29">
        <f>+'01-2019'!K128+'02-2019'!K128+'03-2019'!K128+'04-2019'!K128+'05-2019'!K128+'06-2019'!K128+'07-2019'!K128+'08-2019'!K128+'09-2019'!K128+'10-2019'!K128+'11-2019'!K128+'12-2019'!K128</f>
        <v>253183.49</v>
      </c>
      <c r="L128" s="29">
        <f>+'01-2019'!L128+'02-2019'!L128+'03-2019'!L128+'04-2019'!L128+'05-2019'!L128+'06-2019'!L128+'07-2019'!L128+'08-2019'!L128+'09-2019'!L128+'10-2019'!L128+'11-2019'!L128+'12-2019'!L128</f>
        <v>969978.1699999999</v>
      </c>
      <c r="M128" s="39">
        <f t="shared" si="1"/>
        <v>1068617.19</v>
      </c>
    </row>
    <row r="129" spans="1:13" ht="12.75">
      <c r="A129" s="11">
        <f>+'01-2019'!A129</f>
        <v>118</v>
      </c>
      <c r="B129" s="27" t="str">
        <f>+'01-2019'!B129</f>
        <v>ITAJA</v>
      </c>
      <c r="C129" s="32">
        <f>+IF(ISERROR(('01-2019'!C129+'02-2019'!C129+'03-2019'!C129+'04-2019'!C129+'05-2019'!C129+'06-2019'!C129+'07-2019'!C129+'08-2019'!C129+'09-2019'!C129+'10-2019'!C129+'11-2019'!C129+'12-2019'!C129)/COUNTA('01-2019'!C129,'02-2019'!C129,'03-2019'!C129,'04-2019'!C129,'05-2019'!C129,'06-2019'!C129,'07-2019'!C129,'08-2019'!C129,'09-2019'!C129,'10-2019'!C129,'11-2019'!C129,'12-2019'!C129)),"",('01-2019'!C129+'02-2019'!C129+'03-2019'!C129+'04-2019'!C129+'05-2019'!C129+'06-2019'!C129+'07-2019'!C129+'08-2019'!C129+'09-2019'!C129+'10-2019'!C129+'11-2019'!C129+'12-2019'!C129)/COUNTA('01-2019'!C129,'02-2019'!C129,'03-2019'!C129,'04-2019'!C129,'05-2019'!C129,'06-2019'!C129,'07-2019'!C129,'08-2019'!C129,'09-2019'!C129,'10-2019'!C129,'11-2019'!C129,'12-2019'!C129))</f>
        <v>0.14576583267037602</v>
      </c>
      <c r="D129" s="29">
        <f>+'01-2019'!D129+'02-2019'!D129+'03-2019'!D129+'04-2019'!D129+'05-2019'!D129+'06-2019'!D129+'07-2019'!D129+'08-2019'!D129+'09-2019'!D129+'10-2019'!D129+'11-2019'!D129+'12-2019'!D129</f>
        <v>119421.97</v>
      </c>
      <c r="E129" s="29">
        <f>+'01-2019'!E129+'02-2019'!E129+'03-2019'!E129+'04-2019'!E129+'05-2019'!E129+'06-2019'!E129+'07-2019'!E129+'08-2019'!E129+'09-2019'!E129+'10-2019'!E129+'11-2019'!E129+'12-2019'!E129</f>
        <v>23883.77</v>
      </c>
      <c r="F129" s="29">
        <f>+'01-2019'!F129+'02-2019'!F129+'03-2019'!F129+'04-2019'!F129+'05-2019'!F129+'06-2019'!F129+'07-2019'!F129+'08-2019'!F129+'09-2019'!F129+'10-2019'!F129+'11-2019'!F129+'12-2019'!F129</f>
        <v>95538.2</v>
      </c>
      <c r="G129" s="29">
        <f>+'01-2019'!G129+'02-2019'!G129+'03-2019'!G129+'04-2019'!G129+'05-2019'!G129+'06-2019'!G129+'07-2019'!G129+'08-2019'!G129+'09-2019'!G129+'10-2019'!G129+'11-2019'!G129+'12-2019'!G129</f>
        <v>15492.825</v>
      </c>
      <c r="H129" s="29">
        <f>+'01-2019'!H129+'02-2019'!H129+'03-2019'!H129+'04-2019'!H129+'05-2019'!H129+'06-2019'!H129+'07-2019'!H129+'08-2019'!H129+'09-2019'!H129+'10-2019'!H129+'11-2019'!H129+'12-2019'!H129</f>
        <v>3098.5649999999996</v>
      </c>
      <c r="I129" s="29">
        <f>+'01-2019'!I129+'02-2019'!I129+'03-2019'!I129+'04-2019'!I129+'05-2019'!I129+'06-2019'!I129+'07-2019'!I129+'08-2019'!I129+'09-2019'!I129+'10-2019'!I129+'11-2019'!I129+'12-2019'!I129</f>
        <v>12394.259999999998</v>
      </c>
      <c r="J129" s="29">
        <f>+'01-2019'!J129+'02-2019'!J129+'03-2019'!J129+'04-2019'!J129+'05-2019'!J129+'06-2019'!J129+'07-2019'!J129+'08-2019'!J129+'09-2019'!J129+'10-2019'!J129+'11-2019'!J129+'12-2019'!J129</f>
        <v>1834041.925</v>
      </c>
      <c r="K129" s="29">
        <f>+'01-2019'!K129+'02-2019'!K129+'03-2019'!K129+'04-2019'!K129+'05-2019'!K129+'06-2019'!K129+'07-2019'!K129+'08-2019'!K129+'09-2019'!K129+'10-2019'!K129+'11-2019'!K129+'12-2019'!K129</f>
        <v>384274.33</v>
      </c>
      <c r="L129" s="29">
        <f>+'01-2019'!L129+'02-2019'!L129+'03-2019'!L129+'04-2019'!L129+'05-2019'!L129+'06-2019'!L129+'07-2019'!L129+'08-2019'!L129+'09-2019'!L129+'10-2019'!L129+'11-2019'!L129+'12-2019'!L129</f>
        <v>1467233.54</v>
      </c>
      <c r="M129" s="39">
        <f t="shared" si="1"/>
        <v>1575166</v>
      </c>
    </row>
    <row r="130" spans="1:13" ht="12.75">
      <c r="A130" s="11">
        <f>+'01-2019'!A130</f>
        <v>119</v>
      </c>
      <c r="B130" s="27" t="str">
        <f>+'01-2019'!B130</f>
        <v>ITAPACI</v>
      </c>
      <c r="C130" s="32">
        <f>+IF(ISERROR(('01-2019'!C130+'02-2019'!C130+'03-2019'!C130+'04-2019'!C130+'05-2019'!C130+'06-2019'!C130+'07-2019'!C130+'08-2019'!C130+'09-2019'!C130+'10-2019'!C130+'11-2019'!C130+'12-2019'!C130)/COUNTA('01-2019'!C130,'02-2019'!C130,'03-2019'!C130,'04-2019'!C130,'05-2019'!C130,'06-2019'!C130,'07-2019'!C130,'08-2019'!C130,'09-2019'!C130,'10-2019'!C130,'11-2019'!C130,'12-2019'!C130)),"",('01-2019'!C130+'02-2019'!C130+'03-2019'!C130+'04-2019'!C130+'05-2019'!C130+'06-2019'!C130+'07-2019'!C130+'08-2019'!C130+'09-2019'!C130+'10-2019'!C130+'11-2019'!C130+'12-2019'!C130)/COUNTA('01-2019'!C130,'02-2019'!C130,'03-2019'!C130,'04-2019'!C130,'05-2019'!C130,'06-2019'!C130,'07-2019'!C130,'08-2019'!C130,'09-2019'!C130,'10-2019'!C130,'11-2019'!C130,'12-2019'!C130))</f>
        <v>0.20707218980007824</v>
      </c>
      <c r="D130" s="29">
        <f>+'01-2019'!D130+'02-2019'!D130+'03-2019'!D130+'04-2019'!D130+'05-2019'!D130+'06-2019'!D130+'07-2019'!D130+'08-2019'!D130+'09-2019'!D130+'10-2019'!D130+'11-2019'!D130+'12-2019'!D130</f>
        <v>430388.87</v>
      </c>
      <c r="E130" s="29">
        <f>+'01-2019'!E130+'02-2019'!E130+'03-2019'!E130+'04-2019'!E130+'05-2019'!E130+'06-2019'!E130+'07-2019'!E130+'08-2019'!E130+'09-2019'!E130+'10-2019'!E130+'11-2019'!E130+'12-2019'!E130</f>
        <v>86992.44</v>
      </c>
      <c r="F130" s="29">
        <f>+'01-2019'!F130+'02-2019'!F130+'03-2019'!F130+'04-2019'!F130+'05-2019'!F130+'06-2019'!F130+'07-2019'!F130+'08-2019'!F130+'09-2019'!F130+'10-2019'!F130+'11-2019'!F130+'12-2019'!F130</f>
        <v>343396.43</v>
      </c>
      <c r="G130" s="29">
        <f>+'01-2019'!G130+'02-2019'!G130+'03-2019'!G130+'04-2019'!G130+'05-2019'!G130+'06-2019'!G130+'07-2019'!G130+'08-2019'!G130+'09-2019'!G130+'10-2019'!G130+'11-2019'!G130+'12-2019'!G130</f>
        <v>22101.575</v>
      </c>
      <c r="H130" s="29">
        <f>+'01-2019'!H130+'02-2019'!H130+'03-2019'!H130+'04-2019'!H130+'05-2019'!H130+'06-2019'!H130+'07-2019'!H130+'08-2019'!H130+'09-2019'!H130+'10-2019'!H130+'11-2019'!H130+'12-2019'!H130</f>
        <v>4420.3150000000005</v>
      </c>
      <c r="I130" s="29">
        <f>+'01-2019'!I130+'02-2019'!I130+'03-2019'!I130+'04-2019'!I130+'05-2019'!I130+'06-2019'!I130+'07-2019'!I130+'08-2019'!I130+'09-2019'!I130+'10-2019'!I130+'11-2019'!I130+'12-2019'!I130</f>
        <v>17681.260000000002</v>
      </c>
      <c r="J130" s="29">
        <f>+'01-2019'!J130+'02-2019'!J130+'03-2019'!J130+'04-2019'!J130+'05-2019'!J130+'06-2019'!J130+'07-2019'!J130+'08-2019'!J130+'09-2019'!J130+'10-2019'!J130+'11-2019'!J130+'12-2019'!J130</f>
        <v>2614892.6125</v>
      </c>
      <c r="K130" s="29">
        <f>+'01-2019'!K130+'02-2019'!K130+'03-2019'!K130+'04-2019'!K130+'05-2019'!K130+'06-2019'!K130+'07-2019'!K130+'08-2019'!K130+'09-2019'!K130+'10-2019'!K130+'11-2019'!K130+'12-2019'!K130</f>
        <v>545790.6699999999</v>
      </c>
      <c r="L130" s="29">
        <f>+'01-2019'!L130+'02-2019'!L130+'03-2019'!L130+'04-2019'!L130+'05-2019'!L130+'06-2019'!L130+'07-2019'!L130+'08-2019'!L130+'09-2019'!L130+'10-2019'!L130+'11-2019'!L130+'12-2019'!L130</f>
        <v>2091914.09</v>
      </c>
      <c r="M130" s="39">
        <f t="shared" si="1"/>
        <v>2452991.7800000003</v>
      </c>
    </row>
    <row r="131" spans="1:13" ht="12.75">
      <c r="A131" s="11">
        <f>+'01-2019'!A131</f>
        <v>120</v>
      </c>
      <c r="B131" s="27" t="str">
        <f>+'01-2019'!B131</f>
        <v>ITAPIRAPUA</v>
      </c>
      <c r="C131" s="32">
        <f>+IF(ISERROR(('01-2019'!C131+'02-2019'!C131+'03-2019'!C131+'04-2019'!C131+'05-2019'!C131+'06-2019'!C131+'07-2019'!C131+'08-2019'!C131+'09-2019'!C131+'10-2019'!C131+'11-2019'!C131+'12-2019'!C131)/COUNTA('01-2019'!C131,'02-2019'!C131,'03-2019'!C131,'04-2019'!C131,'05-2019'!C131,'06-2019'!C131,'07-2019'!C131,'08-2019'!C131,'09-2019'!C131,'10-2019'!C131,'11-2019'!C131,'12-2019'!C131)),"",('01-2019'!C131+'02-2019'!C131+'03-2019'!C131+'04-2019'!C131+'05-2019'!C131+'06-2019'!C131+'07-2019'!C131+'08-2019'!C131+'09-2019'!C131+'10-2019'!C131+'11-2019'!C131+'12-2019'!C131)/COUNTA('01-2019'!C131,'02-2019'!C131,'03-2019'!C131,'04-2019'!C131,'05-2019'!C131,'06-2019'!C131,'07-2019'!C131,'08-2019'!C131,'09-2019'!C131,'10-2019'!C131,'11-2019'!C131,'12-2019'!C131))</f>
        <v>0.17465672151673076</v>
      </c>
      <c r="D131" s="29">
        <f>+'01-2019'!D131+'02-2019'!D131+'03-2019'!D131+'04-2019'!D131+'05-2019'!D131+'06-2019'!D131+'07-2019'!D131+'08-2019'!D131+'09-2019'!D131+'10-2019'!D131+'11-2019'!D131+'12-2019'!D131</f>
        <v>127955.4</v>
      </c>
      <c r="E131" s="29">
        <f>+'01-2019'!E131+'02-2019'!E131+'03-2019'!E131+'04-2019'!E131+'05-2019'!E131+'06-2019'!E131+'07-2019'!E131+'08-2019'!E131+'09-2019'!E131+'10-2019'!E131+'11-2019'!E131+'12-2019'!E131</f>
        <v>26187.44</v>
      </c>
      <c r="F131" s="29">
        <f>+'01-2019'!F131+'02-2019'!F131+'03-2019'!F131+'04-2019'!F131+'05-2019'!F131+'06-2019'!F131+'07-2019'!F131+'08-2019'!F131+'09-2019'!F131+'10-2019'!F131+'11-2019'!F131+'12-2019'!F131</f>
        <v>101767.96</v>
      </c>
      <c r="G131" s="29">
        <f>+'01-2019'!G131+'02-2019'!G131+'03-2019'!G131+'04-2019'!G131+'05-2019'!G131+'06-2019'!G131+'07-2019'!G131+'08-2019'!G131+'09-2019'!G131+'10-2019'!G131+'11-2019'!G131+'12-2019'!G131</f>
        <v>18695.55</v>
      </c>
      <c r="H131" s="29">
        <f>+'01-2019'!H131+'02-2019'!H131+'03-2019'!H131+'04-2019'!H131+'05-2019'!H131+'06-2019'!H131+'07-2019'!H131+'08-2019'!H131+'09-2019'!H131+'10-2019'!H131+'11-2019'!H131+'12-2019'!H131</f>
        <v>3739.11</v>
      </c>
      <c r="I131" s="29">
        <f>+'01-2019'!I131+'02-2019'!I131+'03-2019'!I131+'04-2019'!I131+'05-2019'!I131+'06-2019'!I131+'07-2019'!I131+'08-2019'!I131+'09-2019'!I131+'10-2019'!I131+'11-2019'!I131+'12-2019'!I131</f>
        <v>14956.44</v>
      </c>
      <c r="J131" s="29">
        <f>+'01-2019'!J131+'02-2019'!J131+'03-2019'!J131+'04-2019'!J131+'05-2019'!J131+'06-2019'!J131+'07-2019'!J131+'08-2019'!J131+'09-2019'!J131+'10-2019'!J131+'11-2019'!J131+'12-2019'!J131</f>
        <v>2211702.4</v>
      </c>
      <c r="K131" s="29">
        <f>+'01-2019'!K131+'02-2019'!K131+'03-2019'!K131+'04-2019'!K131+'05-2019'!K131+'06-2019'!K131+'07-2019'!K131+'08-2019'!K131+'09-2019'!K131+'10-2019'!K131+'11-2019'!K131+'12-2019'!K131</f>
        <v>460349.66</v>
      </c>
      <c r="L131" s="29">
        <f>+'01-2019'!L131+'02-2019'!L131+'03-2019'!L131+'04-2019'!L131+'05-2019'!L131+'06-2019'!L131+'07-2019'!L131+'08-2019'!L131+'09-2019'!L131+'10-2019'!L131+'11-2019'!L131+'12-2019'!L131</f>
        <v>1769361.92</v>
      </c>
      <c r="M131" s="39">
        <f t="shared" si="1"/>
        <v>1886086.3199999998</v>
      </c>
    </row>
    <row r="132" spans="1:13" ht="12.75">
      <c r="A132" s="11">
        <f>+'01-2019'!A132</f>
        <v>121</v>
      </c>
      <c r="B132" s="27" t="str">
        <f>+'01-2019'!B132</f>
        <v>ITAPURANGA</v>
      </c>
      <c r="C132" s="32">
        <f>+IF(ISERROR(('01-2019'!C132+'02-2019'!C132+'03-2019'!C132+'04-2019'!C132+'05-2019'!C132+'06-2019'!C132+'07-2019'!C132+'08-2019'!C132+'09-2019'!C132+'10-2019'!C132+'11-2019'!C132+'12-2019'!C132)/COUNTA('01-2019'!C132,'02-2019'!C132,'03-2019'!C132,'04-2019'!C132,'05-2019'!C132,'06-2019'!C132,'07-2019'!C132,'08-2019'!C132,'09-2019'!C132,'10-2019'!C132,'11-2019'!C132,'12-2019'!C132)),"",('01-2019'!C132+'02-2019'!C132+'03-2019'!C132+'04-2019'!C132+'05-2019'!C132+'06-2019'!C132+'07-2019'!C132+'08-2019'!C132+'09-2019'!C132+'10-2019'!C132+'11-2019'!C132+'12-2019'!C132)/COUNTA('01-2019'!C132,'02-2019'!C132,'03-2019'!C132,'04-2019'!C132,'05-2019'!C132,'06-2019'!C132,'07-2019'!C132,'08-2019'!C132,'09-2019'!C132,'10-2019'!C132,'11-2019'!C132,'12-2019'!C132))</f>
        <v>0.1991017523958715</v>
      </c>
      <c r="D132" s="29">
        <f>+'01-2019'!D132+'02-2019'!D132+'03-2019'!D132+'04-2019'!D132+'05-2019'!D132+'06-2019'!D132+'07-2019'!D132+'08-2019'!D132+'09-2019'!D132+'10-2019'!D132+'11-2019'!D132+'12-2019'!D132</f>
        <v>666115.4299999999</v>
      </c>
      <c r="E132" s="29">
        <f>+'01-2019'!E132+'02-2019'!E132+'03-2019'!E132+'04-2019'!E132+'05-2019'!E132+'06-2019'!E132+'07-2019'!E132+'08-2019'!E132+'09-2019'!E132+'10-2019'!E132+'11-2019'!E132+'12-2019'!E132</f>
        <v>135116.56</v>
      </c>
      <c r="F132" s="29">
        <f>+'01-2019'!F132+'02-2019'!F132+'03-2019'!F132+'04-2019'!F132+'05-2019'!F132+'06-2019'!F132+'07-2019'!F132+'08-2019'!F132+'09-2019'!F132+'10-2019'!F132+'11-2019'!F132+'12-2019'!F132</f>
        <v>530998.87</v>
      </c>
      <c r="G132" s="29">
        <f>+'01-2019'!G132+'02-2019'!G132+'03-2019'!G132+'04-2019'!G132+'05-2019'!G132+'06-2019'!G132+'07-2019'!G132+'08-2019'!G132+'09-2019'!G132+'10-2019'!G132+'11-2019'!G132+'12-2019'!G132</f>
        <v>21259.025</v>
      </c>
      <c r="H132" s="29">
        <f>+'01-2019'!H132+'02-2019'!H132+'03-2019'!H132+'04-2019'!H132+'05-2019'!H132+'06-2019'!H132+'07-2019'!H132+'08-2019'!H132+'09-2019'!H132+'10-2019'!H132+'11-2019'!H132+'12-2019'!H132</f>
        <v>4251.805</v>
      </c>
      <c r="I132" s="29">
        <f>+'01-2019'!I132+'02-2019'!I132+'03-2019'!I132+'04-2019'!I132+'05-2019'!I132+'06-2019'!I132+'07-2019'!I132+'08-2019'!I132+'09-2019'!I132+'10-2019'!I132+'11-2019'!I132+'12-2019'!I132</f>
        <v>17007.22</v>
      </c>
      <c r="J132" s="29">
        <f>+'01-2019'!J132+'02-2019'!J132+'03-2019'!J132+'04-2019'!J132+'05-2019'!J132+'06-2019'!J132+'07-2019'!J132+'08-2019'!J132+'09-2019'!J132+'10-2019'!J132+'11-2019'!J132+'12-2019'!J132</f>
        <v>2515155.65</v>
      </c>
      <c r="K132" s="29">
        <f>+'01-2019'!K132+'02-2019'!K132+'03-2019'!K132+'04-2019'!K132+'05-2019'!K132+'06-2019'!K132+'07-2019'!K132+'08-2019'!K132+'09-2019'!K132+'10-2019'!K132+'11-2019'!K132+'12-2019'!K132</f>
        <v>524780.95</v>
      </c>
      <c r="L132" s="29">
        <f>+'01-2019'!L132+'02-2019'!L132+'03-2019'!L132+'04-2019'!L132+'05-2019'!L132+'06-2019'!L132+'07-2019'!L132+'08-2019'!L132+'09-2019'!L132+'10-2019'!L132+'11-2019'!L132+'12-2019'!L132</f>
        <v>2012124.52</v>
      </c>
      <c r="M132" s="39">
        <f t="shared" si="1"/>
        <v>2560130.61</v>
      </c>
    </row>
    <row r="133" spans="1:13" ht="12.75">
      <c r="A133" s="11">
        <f>+'01-2019'!A133</f>
        <v>122</v>
      </c>
      <c r="B133" s="27" t="str">
        <f>+'01-2019'!B133</f>
        <v>ITARUMA</v>
      </c>
      <c r="C133" s="32">
        <f>+IF(ISERROR(('01-2019'!C133+'02-2019'!C133+'03-2019'!C133+'04-2019'!C133+'05-2019'!C133+'06-2019'!C133+'07-2019'!C133+'08-2019'!C133+'09-2019'!C133+'10-2019'!C133+'11-2019'!C133+'12-2019'!C133)/COUNTA('01-2019'!C133,'02-2019'!C133,'03-2019'!C133,'04-2019'!C133,'05-2019'!C133,'06-2019'!C133,'07-2019'!C133,'08-2019'!C133,'09-2019'!C133,'10-2019'!C133,'11-2019'!C133,'12-2019'!C133)),"",('01-2019'!C133+'02-2019'!C133+'03-2019'!C133+'04-2019'!C133+'05-2019'!C133+'06-2019'!C133+'07-2019'!C133+'08-2019'!C133+'09-2019'!C133+'10-2019'!C133+'11-2019'!C133+'12-2019'!C133)/COUNTA('01-2019'!C133,'02-2019'!C133,'03-2019'!C133,'04-2019'!C133,'05-2019'!C133,'06-2019'!C133,'07-2019'!C133,'08-2019'!C133,'09-2019'!C133,'10-2019'!C133,'11-2019'!C133,'12-2019'!C133))</f>
        <v>0.20629752153960101</v>
      </c>
      <c r="D133" s="29">
        <f>+'01-2019'!D133+'02-2019'!D133+'03-2019'!D133+'04-2019'!D133+'05-2019'!D133+'06-2019'!D133+'07-2019'!D133+'08-2019'!D133+'09-2019'!D133+'10-2019'!D133+'11-2019'!D133+'12-2019'!D133</f>
        <v>182854.7</v>
      </c>
      <c r="E133" s="29">
        <f>+'01-2019'!E133+'02-2019'!E133+'03-2019'!E133+'04-2019'!E133+'05-2019'!E133+'06-2019'!E133+'07-2019'!E133+'08-2019'!E133+'09-2019'!E133+'10-2019'!E133+'11-2019'!E133+'12-2019'!E133</f>
        <v>37134.51</v>
      </c>
      <c r="F133" s="29">
        <f>+'01-2019'!F133+'02-2019'!F133+'03-2019'!F133+'04-2019'!F133+'05-2019'!F133+'06-2019'!F133+'07-2019'!F133+'08-2019'!F133+'09-2019'!F133+'10-2019'!F133+'11-2019'!F133+'12-2019'!F133</f>
        <v>145720.19</v>
      </c>
      <c r="G133" s="29">
        <f>+'01-2019'!G133+'02-2019'!G133+'03-2019'!G133+'04-2019'!G133+'05-2019'!G133+'06-2019'!G133+'07-2019'!G133+'08-2019'!G133+'09-2019'!G133+'10-2019'!G133+'11-2019'!G133+'12-2019'!G133</f>
        <v>21937.8625</v>
      </c>
      <c r="H133" s="29">
        <f>+'01-2019'!H133+'02-2019'!H133+'03-2019'!H133+'04-2019'!H133+'05-2019'!H133+'06-2019'!H133+'07-2019'!H133+'08-2019'!H133+'09-2019'!H133+'10-2019'!H133+'11-2019'!H133+'12-2019'!H133</f>
        <v>4387.5725</v>
      </c>
      <c r="I133" s="29">
        <f>+'01-2019'!I133+'02-2019'!I133+'03-2019'!I133+'04-2019'!I133+'05-2019'!I133+'06-2019'!I133+'07-2019'!I133+'08-2019'!I133+'09-2019'!I133+'10-2019'!I133+'11-2019'!I133+'12-2019'!I133</f>
        <v>17550.29</v>
      </c>
      <c r="J133" s="29">
        <f>+'01-2019'!J133+'02-2019'!J133+'03-2019'!J133+'04-2019'!J133+'05-2019'!J133+'06-2019'!J133+'07-2019'!J133+'08-2019'!J133+'09-2019'!J133+'10-2019'!J133+'11-2019'!J133+'12-2019'!J133</f>
        <v>2596817.7249999996</v>
      </c>
      <c r="K133" s="29">
        <f>+'01-2019'!K133+'02-2019'!K133+'03-2019'!K133+'04-2019'!K133+'05-2019'!K133+'06-2019'!K133+'07-2019'!K133+'08-2019'!K133+'09-2019'!K133+'10-2019'!K133+'11-2019'!K133+'12-2019'!K133</f>
        <v>543836.21</v>
      </c>
      <c r="L133" s="29">
        <f>+'01-2019'!L133+'02-2019'!L133+'03-2019'!L133+'04-2019'!L133+'05-2019'!L133+'06-2019'!L133+'07-2019'!L133+'08-2019'!L133+'09-2019'!L133+'10-2019'!L133+'11-2019'!L133+'12-2019'!L133</f>
        <v>2077454.1800000002</v>
      </c>
      <c r="M133" s="39">
        <f t="shared" si="1"/>
        <v>2240724.66</v>
      </c>
    </row>
    <row r="134" spans="1:13" ht="12.75">
      <c r="A134" s="11">
        <f>+'01-2019'!A134</f>
        <v>123</v>
      </c>
      <c r="B134" s="27" t="str">
        <f>+'01-2019'!B134</f>
        <v>ITAUCU</v>
      </c>
      <c r="C134" s="32">
        <f>+IF(ISERROR(('01-2019'!C134+'02-2019'!C134+'03-2019'!C134+'04-2019'!C134+'05-2019'!C134+'06-2019'!C134+'07-2019'!C134+'08-2019'!C134+'09-2019'!C134+'10-2019'!C134+'11-2019'!C134+'12-2019'!C134)/COUNTA('01-2019'!C134,'02-2019'!C134,'03-2019'!C134,'04-2019'!C134,'05-2019'!C134,'06-2019'!C134,'07-2019'!C134,'08-2019'!C134,'09-2019'!C134,'10-2019'!C134,'11-2019'!C134,'12-2019'!C134)),"",('01-2019'!C134+'02-2019'!C134+'03-2019'!C134+'04-2019'!C134+'05-2019'!C134+'06-2019'!C134+'07-2019'!C134+'08-2019'!C134+'09-2019'!C134+'10-2019'!C134+'11-2019'!C134+'12-2019'!C134)/COUNTA('01-2019'!C134,'02-2019'!C134,'03-2019'!C134,'04-2019'!C134,'05-2019'!C134,'06-2019'!C134,'07-2019'!C134,'08-2019'!C134,'09-2019'!C134,'10-2019'!C134,'11-2019'!C134,'12-2019'!C134))</f>
        <v>0.12011336355152977</v>
      </c>
      <c r="D134" s="29">
        <f>+'01-2019'!D134+'02-2019'!D134+'03-2019'!D134+'04-2019'!D134+'05-2019'!D134+'06-2019'!D134+'07-2019'!D134+'08-2019'!D134+'09-2019'!D134+'10-2019'!D134+'11-2019'!D134+'12-2019'!D134</f>
        <v>143648.74</v>
      </c>
      <c r="E134" s="29">
        <f>+'01-2019'!E134+'02-2019'!E134+'03-2019'!E134+'04-2019'!E134+'05-2019'!E134+'06-2019'!E134+'07-2019'!E134+'08-2019'!E134+'09-2019'!E134+'10-2019'!E134+'11-2019'!E134+'12-2019'!E134</f>
        <v>28813.48</v>
      </c>
      <c r="F134" s="29">
        <f>+'01-2019'!F134+'02-2019'!F134+'03-2019'!F134+'04-2019'!F134+'05-2019'!F134+'06-2019'!F134+'07-2019'!F134+'08-2019'!F134+'09-2019'!F134+'10-2019'!F134+'11-2019'!F134+'12-2019'!F134</f>
        <v>114835.26</v>
      </c>
      <c r="G134" s="29">
        <f>+'01-2019'!G134+'02-2019'!G134+'03-2019'!G134+'04-2019'!G134+'05-2019'!G134+'06-2019'!G134+'07-2019'!G134+'08-2019'!G134+'09-2019'!G134+'10-2019'!G134+'11-2019'!G134+'12-2019'!G134</f>
        <v>12837.1125</v>
      </c>
      <c r="H134" s="29">
        <f>+'01-2019'!H134+'02-2019'!H134+'03-2019'!H134+'04-2019'!H134+'05-2019'!H134+'06-2019'!H134+'07-2019'!H134+'08-2019'!H134+'09-2019'!H134+'10-2019'!H134+'11-2019'!H134+'12-2019'!H134</f>
        <v>2567.4224999999997</v>
      </c>
      <c r="I134" s="29">
        <f>+'01-2019'!I134+'02-2019'!I134+'03-2019'!I134+'04-2019'!I134+'05-2019'!I134+'06-2019'!I134+'07-2019'!I134+'08-2019'!I134+'09-2019'!I134+'10-2019'!I134+'11-2019'!I134+'12-2019'!I134</f>
        <v>10269.689999999999</v>
      </c>
      <c r="J134" s="29">
        <f>+'01-2019'!J134+'02-2019'!J134+'03-2019'!J134+'04-2019'!J134+'05-2019'!J134+'06-2019'!J134+'07-2019'!J134+'08-2019'!J134+'09-2019'!J134+'10-2019'!J134+'11-2019'!J134+'12-2019'!J134</f>
        <v>1518257.7874999999</v>
      </c>
      <c r="K134" s="29">
        <f>+'01-2019'!K134+'02-2019'!K134+'03-2019'!K134+'04-2019'!K134+'05-2019'!K134+'06-2019'!K134+'07-2019'!K134+'08-2019'!K134+'09-2019'!K134+'10-2019'!K134+'11-2019'!K134+'12-2019'!K134</f>
        <v>316550.87</v>
      </c>
      <c r="L134" s="29">
        <f>+'01-2019'!L134+'02-2019'!L134+'03-2019'!L134+'04-2019'!L134+'05-2019'!L134+'06-2019'!L134+'07-2019'!L134+'08-2019'!L134+'09-2019'!L134+'10-2019'!L134+'11-2019'!L134+'12-2019'!L134</f>
        <v>1214606.23</v>
      </c>
      <c r="M134" s="39">
        <f t="shared" si="1"/>
        <v>1339711.18</v>
      </c>
    </row>
    <row r="135" spans="1:13" ht="12.75">
      <c r="A135" s="11">
        <f>+'01-2019'!A135</f>
        <v>124</v>
      </c>
      <c r="B135" s="27" t="str">
        <f>+'01-2019'!B135</f>
        <v>ITUMBIARA</v>
      </c>
      <c r="C135" s="32">
        <f>+IF(ISERROR(('01-2019'!C135+'02-2019'!C135+'03-2019'!C135+'04-2019'!C135+'05-2019'!C135+'06-2019'!C135+'07-2019'!C135+'08-2019'!C135+'09-2019'!C135+'10-2019'!C135+'11-2019'!C135+'12-2019'!C135)/COUNTA('01-2019'!C135,'02-2019'!C135,'03-2019'!C135,'04-2019'!C135,'05-2019'!C135,'06-2019'!C135,'07-2019'!C135,'08-2019'!C135,'09-2019'!C135,'10-2019'!C135,'11-2019'!C135,'12-2019'!C135)),"",('01-2019'!C135+'02-2019'!C135+'03-2019'!C135+'04-2019'!C135+'05-2019'!C135+'06-2019'!C135+'07-2019'!C135+'08-2019'!C135+'09-2019'!C135+'10-2019'!C135+'11-2019'!C135+'12-2019'!C135)/COUNTA('01-2019'!C135,'02-2019'!C135,'03-2019'!C135,'04-2019'!C135,'05-2019'!C135,'06-2019'!C135,'07-2019'!C135,'08-2019'!C135,'09-2019'!C135,'10-2019'!C135,'11-2019'!C135,'12-2019'!C135))</f>
        <v>1.8759205568837225</v>
      </c>
      <c r="D135" s="29">
        <f>+'01-2019'!D135+'02-2019'!D135+'03-2019'!D135+'04-2019'!D135+'05-2019'!D135+'06-2019'!D135+'07-2019'!D135+'08-2019'!D135+'09-2019'!D135+'10-2019'!D135+'11-2019'!D135+'12-2019'!D135</f>
        <v>4499574.63</v>
      </c>
      <c r="E135" s="29">
        <f>+'01-2019'!E135+'02-2019'!E135+'03-2019'!E135+'04-2019'!E135+'05-2019'!E135+'06-2019'!E135+'07-2019'!E135+'08-2019'!E135+'09-2019'!E135+'10-2019'!E135+'11-2019'!E135+'12-2019'!E135</f>
        <v>909070.77</v>
      </c>
      <c r="F135" s="29">
        <f>+'01-2019'!F135+'02-2019'!F135+'03-2019'!F135+'04-2019'!F135+'05-2019'!F135+'06-2019'!F135+'07-2019'!F135+'08-2019'!F135+'09-2019'!F135+'10-2019'!F135+'11-2019'!F135+'12-2019'!F135</f>
        <v>3590503.8600000003</v>
      </c>
      <c r="G135" s="29">
        <f>+'01-2019'!G135+'02-2019'!G135+'03-2019'!G135+'04-2019'!G135+'05-2019'!G135+'06-2019'!G135+'07-2019'!G135+'08-2019'!G135+'09-2019'!G135+'10-2019'!G135+'11-2019'!G135+'12-2019'!G135</f>
        <v>199589.66249999998</v>
      </c>
      <c r="H135" s="29">
        <f>+'01-2019'!H135+'02-2019'!H135+'03-2019'!H135+'04-2019'!H135+'05-2019'!H135+'06-2019'!H135+'07-2019'!H135+'08-2019'!H135+'09-2019'!H135+'10-2019'!H135+'11-2019'!H135+'12-2019'!H135</f>
        <v>39917.932499999995</v>
      </c>
      <c r="I135" s="29">
        <f>+'01-2019'!I135+'02-2019'!I135+'03-2019'!I135+'04-2019'!I135+'05-2019'!I135+'06-2019'!I135+'07-2019'!I135+'08-2019'!I135+'09-2019'!I135+'10-2019'!I135+'11-2019'!I135+'12-2019'!I135</f>
        <v>159671.72999999998</v>
      </c>
      <c r="J135" s="29">
        <f>+'01-2019'!J135+'02-2019'!J135+'03-2019'!J135+'04-2019'!J135+'05-2019'!J135+'06-2019'!J135+'07-2019'!J135+'08-2019'!J135+'09-2019'!J135+'10-2019'!J135+'11-2019'!J135+'12-2019'!J135</f>
        <v>23624437.8875</v>
      </c>
      <c r="K135" s="29">
        <f>+'01-2019'!K135+'02-2019'!K135+'03-2019'!K135+'04-2019'!K135+'05-2019'!K135+'06-2019'!K135+'07-2019'!K135+'08-2019'!K135+'09-2019'!K135+'10-2019'!K135+'11-2019'!K135+'12-2019'!K135</f>
        <v>4945135.84</v>
      </c>
      <c r="L135" s="29">
        <f>+'01-2019'!L135+'02-2019'!L135+'03-2019'!L135+'04-2019'!L135+'05-2019'!L135+'06-2019'!L135+'07-2019'!L135+'08-2019'!L135+'09-2019'!L135+'10-2019'!L135+'11-2019'!L135+'12-2019'!L135</f>
        <v>18899550.31</v>
      </c>
      <c r="M135" s="39">
        <f t="shared" si="1"/>
        <v>22649725.9</v>
      </c>
    </row>
    <row r="136" spans="1:13" ht="12.75">
      <c r="A136" s="11">
        <f>+'01-2019'!A136</f>
        <v>125</v>
      </c>
      <c r="B136" s="27" t="str">
        <f>+'01-2019'!B136</f>
        <v>IVOLANDIA</v>
      </c>
      <c r="C136" s="32">
        <f>+IF(ISERROR(('01-2019'!C136+'02-2019'!C136+'03-2019'!C136+'04-2019'!C136+'05-2019'!C136+'06-2019'!C136+'07-2019'!C136+'08-2019'!C136+'09-2019'!C136+'10-2019'!C136+'11-2019'!C136+'12-2019'!C136)/COUNTA('01-2019'!C136,'02-2019'!C136,'03-2019'!C136,'04-2019'!C136,'05-2019'!C136,'06-2019'!C136,'07-2019'!C136,'08-2019'!C136,'09-2019'!C136,'10-2019'!C136,'11-2019'!C136,'12-2019'!C136)),"",('01-2019'!C136+'02-2019'!C136+'03-2019'!C136+'04-2019'!C136+'05-2019'!C136+'06-2019'!C136+'07-2019'!C136+'08-2019'!C136+'09-2019'!C136+'10-2019'!C136+'11-2019'!C136+'12-2019'!C136)/COUNTA('01-2019'!C136,'02-2019'!C136,'03-2019'!C136,'04-2019'!C136,'05-2019'!C136,'06-2019'!C136,'07-2019'!C136,'08-2019'!C136,'09-2019'!C136,'10-2019'!C136,'11-2019'!C136,'12-2019'!C136))</f>
        <v>0.136724109011958</v>
      </c>
      <c r="D136" s="29">
        <f>+'01-2019'!D136+'02-2019'!D136+'03-2019'!D136+'04-2019'!D136+'05-2019'!D136+'06-2019'!D136+'07-2019'!D136+'08-2019'!D136+'09-2019'!D136+'10-2019'!D136+'11-2019'!D136+'12-2019'!D136</f>
        <v>34718.32</v>
      </c>
      <c r="E136" s="29">
        <f>+'01-2019'!E136+'02-2019'!E136+'03-2019'!E136+'04-2019'!E136+'05-2019'!E136+'06-2019'!E136+'07-2019'!E136+'08-2019'!E136+'09-2019'!E136+'10-2019'!E136+'11-2019'!E136+'12-2019'!E136</f>
        <v>7013.0599999999995</v>
      </c>
      <c r="F136" s="29">
        <f>+'01-2019'!F136+'02-2019'!F136+'03-2019'!F136+'04-2019'!F136+'05-2019'!F136+'06-2019'!F136+'07-2019'!F136+'08-2019'!F136+'09-2019'!F136+'10-2019'!F136+'11-2019'!F136+'12-2019'!F136</f>
        <v>27705.260000000002</v>
      </c>
      <c r="G136" s="29">
        <f>+'01-2019'!G136+'02-2019'!G136+'03-2019'!G136+'04-2019'!G136+'05-2019'!G136+'06-2019'!G136+'07-2019'!G136+'08-2019'!G136+'09-2019'!G136+'10-2019'!G136+'11-2019'!G136+'12-2019'!G136</f>
        <v>14523.175</v>
      </c>
      <c r="H136" s="29">
        <f>+'01-2019'!H136+'02-2019'!H136+'03-2019'!H136+'04-2019'!H136+'05-2019'!H136+'06-2019'!H136+'07-2019'!H136+'08-2019'!H136+'09-2019'!H136+'10-2019'!H136+'11-2019'!H136+'12-2019'!H136</f>
        <v>2904.6349999999998</v>
      </c>
      <c r="I136" s="29">
        <f>+'01-2019'!I136+'02-2019'!I136+'03-2019'!I136+'04-2019'!I136+'05-2019'!I136+'06-2019'!I136+'07-2019'!I136+'08-2019'!I136+'09-2019'!I136+'10-2019'!I136+'11-2019'!I136+'12-2019'!I136</f>
        <v>11618.539999999999</v>
      </c>
      <c r="J136" s="29">
        <f>+'01-2019'!J136+'02-2019'!J136+'03-2019'!J136+'04-2019'!J136+'05-2019'!J136+'06-2019'!J136+'07-2019'!J136+'08-2019'!J136+'09-2019'!J136+'10-2019'!J136+'11-2019'!J136+'12-2019'!J136</f>
        <v>1717862.225</v>
      </c>
      <c r="K136" s="29">
        <f>+'01-2019'!K136+'02-2019'!K136+'03-2019'!K136+'04-2019'!K136+'05-2019'!K136+'06-2019'!K136+'07-2019'!K136+'08-2019'!K136+'09-2019'!K136+'10-2019'!K136+'11-2019'!K136+'12-2019'!K136</f>
        <v>360317.6</v>
      </c>
      <c r="L136" s="29">
        <f>+'01-2019'!L136+'02-2019'!L136+'03-2019'!L136+'04-2019'!L136+'05-2019'!L136+'06-2019'!L136+'07-2019'!L136+'08-2019'!L136+'09-2019'!L136+'10-2019'!L136+'11-2019'!L136+'12-2019'!L136</f>
        <v>1374289.78</v>
      </c>
      <c r="M136" s="39">
        <f t="shared" si="1"/>
        <v>1413613.58</v>
      </c>
    </row>
    <row r="137" spans="1:13" ht="12.75">
      <c r="A137" s="11">
        <f>+'01-2019'!A137</f>
        <v>126</v>
      </c>
      <c r="B137" s="27" t="str">
        <f>+'01-2019'!B137</f>
        <v>JANDAIA</v>
      </c>
      <c r="C137" s="32">
        <f>+IF(ISERROR(('01-2019'!C137+'02-2019'!C137+'03-2019'!C137+'04-2019'!C137+'05-2019'!C137+'06-2019'!C137+'07-2019'!C137+'08-2019'!C137+'09-2019'!C137+'10-2019'!C137+'11-2019'!C137+'12-2019'!C137)/COUNTA('01-2019'!C137,'02-2019'!C137,'03-2019'!C137,'04-2019'!C137,'05-2019'!C137,'06-2019'!C137,'07-2019'!C137,'08-2019'!C137,'09-2019'!C137,'10-2019'!C137,'11-2019'!C137,'12-2019'!C137)),"",('01-2019'!C137+'02-2019'!C137+'03-2019'!C137+'04-2019'!C137+'05-2019'!C137+'06-2019'!C137+'07-2019'!C137+'08-2019'!C137+'09-2019'!C137+'10-2019'!C137+'11-2019'!C137+'12-2019'!C137)/COUNTA('01-2019'!C137,'02-2019'!C137,'03-2019'!C137,'04-2019'!C137,'05-2019'!C137,'06-2019'!C137,'07-2019'!C137,'08-2019'!C137,'09-2019'!C137,'10-2019'!C137,'11-2019'!C137,'12-2019'!C137))</f>
        <v>0.21622713214442124</v>
      </c>
      <c r="D137" s="29">
        <f>+'01-2019'!D137+'02-2019'!D137+'03-2019'!D137+'04-2019'!D137+'05-2019'!D137+'06-2019'!D137+'07-2019'!D137+'08-2019'!D137+'09-2019'!D137+'10-2019'!D137+'11-2019'!D137+'12-2019'!D137</f>
        <v>120650.51000000001</v>
      </c>
      <c r="E137" s="29">
        <f>+'01-2019'!E137+'02-2019'!E137+'03-2019'!E137+'04-2019'!E137+'05-2019'!E137+'06-2019'!E137+'07-2019'!E137+'08-2019'!E137+'09-2019'!E137+'10-2019'!E137+'11-2019'!E137+'12-2019'!E137</f>
        <v>23895.02</v>
      </c>
      <c r="F137" s="29">
        <f>+'01-2019'!F137+'02-2019'!F137+'03-2019'!F137+'04-2019'!F137+'05-2019'!F137+'06-2019'!F137+'07-2019'!F137+'08-2019'!F137+'09-2019'!F137+'10-2019'!F137+'11-2019'!F137+'12-2019'!F137</f>
        <v>96755.49</v>
      </c>
      <c r="G137" s="29">
        <f>+'01-2019'!G137+'02-2019'!G137+'03-2019'!G137+'04-2019'!G137+'05-2019'!G137+'06-2019'!G137+'07-2019'!G137+'08-2019'!G137+'09-2019'!G137+'10-2019'!G137+'11-2019'!G137+'12-2019'!G137</f>
        <v>23093.275</v>
      </c>
      <c r="H137" s="29">
        <f>+'01-2019'!H137+'02-2019'!H137+'03-2019'!H137+'04-2019'!H137+'05-2019'!H137+'06-2019'!H137+'07-2019'!H137+'08-2019'!H137+'09-2019'!H137+'10-2019'!H137+'11-2019'!H137+'12-2019'!H137</f>
        <v>4618.655</v>
      </c>
      <c r="I137" s="29">
        <f>+'01-2019'!I137+'02-2019'!I137+'03-2019'!I137+'04-2019'!I137+'05-2019'!I137+'06-2019'!I137+'07-2019'!I137+'08-2019'!I137+'09-2019'!I137+'10-2019'!I137+'11-2019'!I137+'12-2019'!I137</f>
        <v>18474.62</v>
      </c>
      <c r="J137" s="29">
        <f>+'01-2019'!J137+'02-2019'!J137+'03-2019'!J137+'04-2019'!J137+'05-2019'!J137+'06-2019'!J137+'07-2019'!J137+'08-2019'!J137+'09-2019'!J137+'10-2019'!J137+'11-2019'!J137+'12-2019'!J137</f>
        <v>2732301.175</v>
      </c>
      <c r="K137" s="29">
        <f>+'01-2019'!K137+'02-2019'!K137+'03-2019'!K137+'04-2019'!K137+'05-2019'!K137+'06-2019'!K137+'07-2019'!K137+'08-2019'!K137+'09-2019'!K137+'10-2019'!K137+'11-2019'!K137+'12-2019'!K137</f>
        <v>569932.46</v>
      </c>
      <c r="L137" s="29">
        <f>+'01-2019'!L137+'02-2019'!L137+'03-2019'!L137+'04-2019'!L137+'05-2019'!L137+'06-2019'!L137+'07-2019'!L137+'08-2019'!L137+'09-2019'!L137+'10-2019'!L137+'11-2019'!L137+'12-2019'!L137</f>
        <v>2185840.9400000004</v>
      </c>
      <c r="M137" s="39">
        <f t="shared" si="1"/>
        <v>2301071.0500000003</v>
      </c>
    </row>
    <row r="138" spans="1:13" ht="12.75">
      <c r="A138" s="11">
        <f>+'01-2019'!A138</f>
        <v>127</v>
      </c>
      <c r="B138" s="27" t="str">
        <f>+'01-2019'!B138</f>
        <v>JARAGUA</v>
      </c>
      <c r="C138" s="32">
        <f>+IF(ISERROR(('01-2019'!C138+'02-2019'!C138+'03-2019'!C138+'04-2019'!C138+'05-2019'!C138+'06-2019'!C138+'07-2019'!C138+'08-2019'!C138+'09-2019'!C138+'10-2019'!C138+'11-2019'!C138+'12-2019'!C138)/COUNTA('01-2019'!C138,'02-2019'!C138,'03-2019'!C138,'04-2019'!C138,'05-2019'!C138,'06-2019'!C138,'07-2019'!C138,'08-2019'!C138,'09-2019'!C138,'10-2019'!C138,'11-2019'!C138,'12-2019'!C138)),"",('01-2019'!C138+'02-2019'!C138+'03-2019'!C138+'04-2019'!C138+'05-2019'!C138+'06-2019'!C138+'07-2019'!C138+'08-2019'!C138+'09-2019'!C138+'10-2019'!C138+'11-2019'!C138+'12-2019'!C138)/COUNTA('01-2019'!C138,'02-2019'!C138,'03-2019'!C138,'04-2019'!C138,'05-2019'!C138,'06-2019'!C138,'07-2019'!C138,'08-2019'!C138,'09-2019'!C138,'10-2019'!C138,'11-2019'!C138,'12-2019'!C138))</f>
        <v>0.3216871198914045</v>
      </c>
      <c r="D138" s="29">
        <f>+'01-2019'!D138+'02-2019'!D138+'03-2019'!D138+'04-2019'!D138+'05-2019'!D138+'06-2019'!D138+'07-2019'!D138+'08-2019'!D138+'09-2019'!D138+'10-2019'!D138+'11-2019'!D138+'12-2019'!D138</f>
        <v>856011.8400000001</v>
      </c>
      <c r="E138" s="29">
        <f>+'01-2019'!E138+'02-2019'!E138+'03-2019'!E138+'04-2019'!E138+'05-2019'!E138+'06-2019'!E138+'07-2019'!E138+'08-2019'!E138+'09-2019'!E138+'10-2019'!E138+'11-2019'!E138+'12-2019'!E138</f>
        <v>172717.61</v>
      </c>
      <c r="F138" s="29">
        <f>+'01-2019'!F138+'02-2019'!F138+'03-2019'!F138+'04-2019'!F138+'05-2019'!F138+'06-2019'!F138+'07-2019'!F138+'08-2019'!F138+'09-2019'!F138+'10-2019'!F138+'11-2019'!F138+'12-2019'!F138</f>
        <v>683294.23</v>
      </c>
      <c r="G138" s="29">
        <f>+'01-2019'!G138+'02-2019'!G138+'03-2019'!G138+'04-2019'!G138+'05-2019'!G138+'06-2019'!G138+'07-2019'!G138+'08-2019'!G138+'09-2019'!G138+'10-2019'!G138+'11-2019'!G138+'12-2019'!G138</f>
        <v>34387.9375</v>
      </c>
      <c r="H138" s="29">
        <f>+'01-2019'!H138+'02-2019'!H138+'03-2019'!H138+'04-2019'!H138+'05-2019'!H138+'06-2019'!H138+'07-2019'!H138+'08-2019'!H138+'09-2019'!H138+'10-2019'!H138+'11-2019'!H138+'12-2019'!H138</f>
        <v>6877.587500000001</v>
      </c>
      <c r="I138" s="29">
        <f>+'01-2019'!I138+'02-2019'!I138+'03-2019'!I138+'04-2019'!I138+'05-2019'!I138+'06-2019'!I138+'07-2019'!I138+'08-2019'!I138+'09-2019'!I138+'10-2019'!I138+'11-2019'!I138+'12-2019'!I138</f>
        <v>27510.350000000002</v>
      </c>
      <c r="J138" s="29">
        <f>+'01-2019'!J138+'02-2019'!J138+'03-2019'!J138+'04-2019'!J138+'05-2019'!J138+'06-2019'!J138+'07-2019'!J138+'08-2019'!J138+'09-2019'!J138+'10-2019'!J138+'11-2019'!J138+'12-2019'!J138</f>
        <v>4069172.2125000004</v>
      </c>
      <c r="K138" s="29">
        <f>+'01-2019'!K138+'02-2019'!K138+'03-2019'!K138+'04-2019'!K138+'05-2019'!K138+'06-2019'!K138+'07-2019'!K138+'08-2019'!K138+'09-2019'!K138+'10-2019'!K138+'11-2019'!K138+'12-2019'!K138</f>
        <v>847953.78</v>
      </c>
      <c r="L138" s="29">
        <f>+'01-2019'!L138+'02-2019'!L138+'03-2019'!L138+'04-2019'!L138+'05-2019'!L138+'06-2019'!L138+'07-2019'!L138+'08-2019'!L138+'09-2019'!L138+'10-2019'!L138+'11-2019'!L138+'12-2019'!L138</f>
        <v>3255337.7700000005</v>
      </c>
      <c r="M138" s="39">
        <f t="shared" si="1"/>
        <v>3966142.3500000006</v>
      </c>
    </row>
    <row r="139" spans="1:13" ht="12.75">
      <c r="A139" s="11">
        <f>+'01-2019'!A139</f>
        <v>128</v>
      </c>
      <c r="B139" s="27" t="str">
        <f>+'01-2019'!B139</f>
        <v>JATAI</v>
      </c>
      <c r="C139" s="32">
        <f>+IF(ISERROR(('01-2019'!C139+'02-2019'!C139+'03-2019'!C139+'04-2019'!C139+'05-2019'!C139+'06-2019'!C139+'07-2019'!C139+'08-2019'!C139+'09-2019'!C139+'10-2019'!C139+'11-2019'!C139+'12-2019'!C139)/COUNTA('01-2019'!C139,'02-2019'!C139,'03-2019'!C139,'04-2019'!C139,'05-2019'!C139,'06-2019'!C139,'07-2019'!C139,'08-2019'!C139,'09-2019'!C139,'10-2019'!C139,'11-2019'!C139,'12-2019'!C139)),"",('01-2019'!C139+'02-2019'!C139+'03-2019'!C139+'04-2019'!C139+'05-2019'!C139+'06-2019'!C139+'07-2019'!C139+'08-2019'!C139+'09-2019'!C139+'10-2019'!C139+'11-2019'!C139+'12-2019'!C139)/COUNTA('01-2019'!C139,'02-2019'!C139,'03-2019'!C139,'04-2019'!C139,'05-2019'!C139,'06-2019'!C139,'07-2019'!C139,'08-2019'!C139,'09-2019'!C139,'10-2019'!C139,'11-2019'!C139,'12-2019'!C139))</f>
        <v>2.4192249168047173</v>
      </c>
      <c r="D139" s="29">
        <f>+'01-2019'!D139+'02-2019'!D139+'03-2019'!D139+'04-2019'!D139+'05-2019'!D139+'06-2019'!D139+'07-2019'!D139+'08-2019'!D139+'09-2019'!D139+'10-2019'!D139+'11-2019'!D139+'12-2019'!D139</f>
        <v>4461691.51</v>
      </c>
      <c r="E139" s="29">
        <f>+'01-2019'!E139+'02-2019'!E139+'03-2019'!E139+'04-2019'!E139+'05-2019'!E139+'06-2019'!E139+'07-2019'!E139+'08-2019'!E139+'09-2019'!E139+'10-2019'!E139+'11-2019'!E139+'12-2019'!E139</f>
        <v>895707.49</v>
      </c>
      <c r="F139" s="29">
        <f>+'01-2019'!F139+'02-2019'!F139+'03-2019'!F139+'04-2019'!F139+'05-2019'!F139+'06-2019'!F139+'07-2019'!F139+'08-2019'!F139+'09-2019'!F139+'10-2019'!F139+'11-2019'!F139+'12-2019'!F139</f>
        <v>3565984.02</v>
      </c>
      <c r="G139" s="29">
        <f>+'01-2019'!G139+'02-2019'!G139+'03-2019'!G139+'04-2019'!G139+'05-2019'!G139+'06-2019'!G139+'07-2019'!G139+'08-2019'!G139+'09-2019'!G139+'10-2019'!G139+'11-2019'!G139+'12-2019'!G139</f>
        <v>257648.9125</v>
      </c>
      <c r="H139" s="29">
        <f>+'01-2019'!H139+'02-2019'!H139+'03-2019'!H139+'04-2019'!H139+'05-2019'!H139+'06-2019'!H139+'07-2019'!H139+'08-2019'!H139+'09-2019'!H139+'10-2019'!H139+'11-2019'!H139+'12-2019'!H139</f>
        <v>51529.7825</v>
      </c>
      <c r="I139" s="29">
        <f>+'01-2019'!I139+'02-2019'!I139+'03-2019'!I139+'04-2019'!I139+'05-2019'!I139+'06-2019'!I139+'07-2019'!I139+'08-2019'!I139+'09-2019'!I139+'10-2019'!I139+'11-2019'!I139+'12-2019'!I139</f>
        <v>206119.13</v>
      </c>
      <c r="J139" s="29">
        <f>+'01-2019'!J139+'02-2019'!J139+'03-2019'!J139+'04-2019'!J139+'05-2019'!J139+'06-2019'!J139+'07-2019'!J139+'08-2019'!J139+'09-2019'!J139+'10-2019'!J139+'11-2019'!J139+'12-2019'!J139</f>
        <v>30496594.4625</v>
      </c>
      <c r="K139" s="29">
        <f>+'01-2019'!K139+'02-2019'!K139+'03-2019'!K139+'04-2019'!K139+'05-2019'!K139+'06-2019'!K139+'07-2019'!K139+'08-2019'!K139+'09-2019'!K139+'10-2019'!K139+'11-2019'!K139+'12-2019'!K139</f>
        <v>6377405.8</v>
      </c>
      <c r="L139" s="29">
        <f>+'01-2019'!L139+'02-2019'!L139+'03-2019'!L139+'04-2019'!L139+'05-2019'!L139+'06-2019'!L139+'07-2019'!L139+'08-2019'!L139+'09-2019'!L139+'10-2019'!L139+'11-2019'!L139+'12-2019'!L139</f>
        <v>24397275.57</v>
      </c>
      <c r="M139" s="39">
        <f t="shared" si="1"/>
        <v>28169378.72</v>
      </c>
    </row>
    <row r="140" spans="1:13" ht="12.75">
      <c r="A140" s="11">
        <f>+'01-2019'!A140</f>
        <v>129</v>
      </c>
      <c r="B140" s="27" t="str">
        <f>+'01-2019'!B140</f>
        <v>JAUPACI</v>
      </c>
      <c r="C140" s="32">
        <f>+IF(ISERROR(('01-2019'!C140+'02-2019'!C140+'03-2019'!C140+'04-2019'!C140+'05-2019'!C140+'06-2019'!C140+'07-2019'!C140+'08-2019'!C140+'09-2019'!C140+'10-2019'!C140+'11-2019'!C140+'12-2019'!C140)/COUNTA('01-2019'!C140,'02-2019'!C140,'03-2019'!C140,'04-2019'!C140,'05-2019'!C140,'06-2019'!C140,'07-2019'!C140,'08-2019'!C140,'09-2019'!C140,'10-2019'!C140,'11-2019'!C140,'12-2019'!C140)),"",('01-2019'!C140+'02-2019'!C140+'03-2019'!C140+'04-2019'!C140+'05-2019'!C140+'06-2019'!C140+'07-2019'!C140+'08-2019'!C140+'09-2019'!C140+'10-2019'!C140+'11-2019'!C140+'12-2019'!C140)/COUNTA('01-2019'!C140,'02-2019'!C140,'03-2019'!C140,'04-2019'!C140,'05-2019'!C140,'06-2019'!C140,'07-2019'!C140,'08-2019'!C140,'09-2019'!C140,'10-2019'!C140,'11-2019'!C140,'12-2019'!C140))</f>
        <v>0.05794875231866125</v>
      </c>
      <c r="D140" s="29">
        <f>+'01-2019'!D140+'02-2019'!D140+'03-2019'!D140+'04-2019'!D140+'05-2019'!D140+'06-2019'!D140+'07-2019'!D140+'08-2019'!D140+'09-2019'!D140+'10-2019'!D140+'11-2019'!D140+'12-2019'!D140</f>
        <v>42990.56</v>
      </c>
      <c r="E140" s="29">
        <f>+'01-2019'!E140+'02-2019'!E140+'03-2019'!E140+'04-2019'!E140+'05-2019'!E140+'06-2019'!E140+'07-2019'!E140+'08-2019'!E140+'09-2019'!E140+'10-2019'!E140+'11-2019'!E140+'12-2019'!E140</f>
        <v>8351.7</v>
      </c>
      <c r="F140" s="29">
        <f>+'01-2019'!F140+'02-2019'!F140+'03-2019'!F140+'04-2019'!F140+'05-2019'!F140+'06-2019'!F140+'07-2019'!F140+'08-2019'!F140+'09-2019'!F140+'10-2019'!F140+'11-2019'!F140+'12-2019'!F140</f>
        <v>34638.86</v>
      </c>
      <c r="G140" s="29">
        <f>+'01-2019'!G140+'02-2019'!G140+'03-2019'!G140+'04-2019'!G140+'05-2019'!G140+'06-2019'!G140+'07-2019'!G140+'08-2019'!G140+'09-2019'!G140+'10-2019'!G140+'11-2019'!G140+'12-2019'!G140</f>
        <v>6187.7375</v>
      </c>
      <c r="H140" s="29">
        <f>+'01-2019'!H140+'02-2019'!H140+'03-2019'!H140+'04-2019'!H140+'05-2019'!H140+'06-2019'!H140+'07-2019'!H140+'08-2019'!H140+'09-2019'!H140+'10-2019'!H140+'11-2019'!H140+'12-2019'!H140</f>
        <v>1237.5475000000001</v>
      </c>
      <c r="I140" s="29">
        <f>+'01-2019'!I140+'02-2019'!I140+'03-2019'!I140+'04-2019'!I140+'05-2019'!I140+'06-2019'!I140+'07-2019'!I140+'08-2019'!I140+'09-2019'!I140+'10-2019'!I140+'11-2019'!I140+'12-2019'!I140</f>
        <v>4950.1900000000005</v>
      </c>
      <c r="J140" s="29">
        <f>+'01-2019'!J140+'02-2019'!J140+'03-2019'!J140+'04-2019'!J140+'05-2019'!J140+'06-2019'!J140+'07-2019'!J140+'08-2019'!J140+'09-2019'!J140+'10-2019'!J140+'11-2019'!J140+'12-2019'!J140</f>
        <v>732569.9875</v>
      </c>
      <c r="K140" s="29">
        <f>+'01-2019'!K140+'02-2019'!K140+'03-2019'!K140+'04-2019'!K140+'05-2019'!K140+'06-2019'!K140+'07-2019'!K140+'08-2019'!K140+'09-2019'!K140+'10-2019'!K140+'11-2019'!K140+'12-2019'!K140</f>
        <v>152783.66999999998</v>
      </c>
      <c r="L140" s="29">
        <f>+'01-2019'!L140+'02-2019'!L140+'03-2019'!L140+'04-2019'!L140+'05-2019'!L140+'06-2019'!L140+'07-2019'!L140+'08-2019'!L140+'09-2019'!L140+'10-2019'!L140+'11-2019'!L140+'12-2019'!L140</f>
        <v>586055.99</v>
      </c>
      <c r="M140" s="39">
        <f t="shared" si="1"/>
        <v>625645.04</v>
      </c>
    </row>
    <row r="141" spans="1:13" ht="12.75">
      <c r="A141" s="11">
        <f>+'01-2019'!A141</f>
        <v>130</v>
      </c>
      <c r="B141" s="27" t="str">
        <f>+'01-2019'!B141</f>
        <v>JESUPOLIS</v>
      </c>
      <c r="C141" s="32">
        <f>+IF(ISERROR(('01-2019'!C141+'02-2019'!C141+'03-2019'!C141+'04-2019'!C141+'05-2019'!C141+'06-2019'!C141+'07-2019'!C141+'08-2019'!C141+'09-2019'!C141+'10-2019'!C141+'11-2019'!C141+'12-2019'!C141)/COUNTA('01-2019'!C141,'02-2019'!C141,'03-2019'!C141,'04-2019'!C141,'05-2019'!C141,'06-2019'!C141,'07-2019'!C141,'08-2019'!C141,'09-2019'!C141,'10-2019'!C141,'11-2019'!C141,'12-2019'!C141)),"",('01-2019'!C141+'02-2019'!C141+'03-2019'!C141+'04-2019'!C141+'05-2019'!C141+'06-2019'!C141+'07-2019'!C141+'08-2019'!C141+'09-2019'!C141+'10-2019'!C141+'11-2019'!C141+'12-2019'!C141)/COUNTA('01-2019'!C141,'02-2019'!C141,'03-2019'!C141,'04-2019'!C141,'05-2019'!C141,'06-2019'!C141,'07-2019'!C141,'08-2019'!C141,'09-2019'!C141,'10-2019'!C141,'11-2019'!C141,'12-2019'!C141))</f>
        <v>0.050968474963763874</v>
      </c>
      <c r="D141" s="29">
        <f>+'01-2019'!D141+'02-2019'!D141+'03-2019'!D141+'04-2019'!D141+'05-2019'!D141+'06-2019'!D141+'07-2019'!D141+'08-2019'!D141+'09-2019'!D141+'10-2019'!D141+'11-2019'!D141+'12-2019'!D141</f>
        <v>23638.699999999997</v>
      </c>
      <c r="E141" s="29">
        <f>+'01-2019'!E141+'02-2019'!E141+'03-2019'!E141+'04-2019'!E141+'05-2019'!E141+'06-2019'!E141+'07-2019'!E141+'08-2019'!E141+'09-2019'!E141+'10-2019'!E141+'11-2019'!E141+'12-2019'!E141</f>
        <v>4856.42</v>
      </c>
      <c r="F141" s="29">
        <f>+'01-2019'!F141+'02-2019'!F141+'03-2019'!F141+'04-2019'!F141+'05-2019'!F141+'06-2019'!F141+'07-2019'!F141+'08-2019'!F141+'09-2019'!F141+'10-2019'!F141+'11-2019'!F141+'12-2019'!F141</f>
        <v>18782.28</v>
      </c>
      <c r="G141" s="29">
        <f>+'01-2019'!G141+'02-2019'!G141+'03-2019'!G141+'04-2019'!G141+'05-2019'!G141+'06-2019'!G141+'07-2019'!G141+'08-2019'!G141+'09-2019'!G141+'10-2019'!G141+'11-2019'!G141+'12-2019'!G141</f>
        <v>5462.05</v>
      </c>
      <c r="H141" s="29">
        <f>+'01-2019'!H141+'02-2019'!H141+'03-2019'!H141+'04-2019'!H141+'05-2019'!H141+'06-2019'!H141+'07-2019'!H141+'08-2019'!H141+'09-2019'!H141+'10-2019'!H141+'11-2019'!H141+'12-2019'!H141</f>
        <v>1092.41</v>
      </c>
      <c r="I141" s="29">
        <f>+'01-2019'!I141+'02-2019'!I141+'03-2019'!I141+'04-2019'!I141+'05-2019'!I141+'06-2019'!I141+'07-2019'!I141+'08-2019'!I141+'09-2019'!I141+'10-2019'!I141+'11-2019'!I141+'12-2019'!I141</f>
        <v>4369.64</v>
      </c>
      <c r="J141" s="29">
        <f>+'01-2019'!J141+'02-2019'!J141+'03-2019'!J141+'04-2019'!J141+'05-2019'!J141+'06-2019'!J141+'07-2019'!J141+'08-2019'!J141+'09-2019'!J141+'10-2019'!J141+'11-2019'!J141+'12-2019'!J141</f>
        <v>646655.5499999999</v>
      </c>
      <c r="K141" s="29">
        <f>+'01-2019'!K141+'02-2019'!K141+'03-2019'!K141+'04-2019'!K141+'05-2019'!K141+'06-2019'!K141+'07-2019'!K141+'08-2019'!K141+'09-2019'!K141+'10-2019'!K141+'11-2019'!K141+'12-2019'!K141</f>
        <v>134386.98</v>
      </c>
      <c r="L141" s="29">
        <f>+'01-2019'!L141+'02-2019'!L141+'03-2019'!L141+'04-2019'!L141+'05-2019'!L141+'06-2019'!L141+'07-2019'!L141+'08-2019'!L141+'09-2019'!L141+'10-2019'!L141+'11-2019'!L141+'12-2019'!L141</f>
        <v>517324.44000000006</v>
      </c>
      <c r="M141" s="39">
        <f aca="true" t="shared" si="2" ref="M141:M204">+F141+I141+L141</f>
        <v>540476.3600000001</v>
      </c>
    </row>
    <row r="142" spans="1:13" ht="12.75">
      <c r="A142" s="11">
        <f>+'01-2019'!A142</f>
        <v>131</v>
      </c>
      <c r="B142" s="27" t="str">
        <f>+'01-2019'!B142</f>
        <v>JOVIANIA</v>
      </c>
      <c r="C142" s="32">
        <f>+IF(ISERROR(('01-2019'!C142+'02-2019'!C142+'03-2019'!C142+'04-2019'!C142+'05-2019'!C142+'06-2019'!C142+'07-2019'!C142+'08-2019'!C142+'09-2019'!C142+'10-2019'!C142+'11-2019'!C142+'12-2019'!C142)/COUNTA('01-2019'!C142,'02-2019'!C142,'03-2019'!C142,'04-2019'!C142,'05-2019'!C142,'06-2019'!C142,'07-2019'!C142,'08-2019'!C142,'09-2019'!C142,'10-2019'!C142,'11-2019'!C142,'12-2019'!C142)),"",('01-2019'!C142+'02-2019'!C142+'03-2019'!C142+'04-2019'!C142+'05-2019'!C142+'06-2019'!C142+'07-2019'!C142+'08-2019'!C142+'09-2019'!C142+'10-2019'!C142+'11-2019'!C142+'12-2019'!C142)/COUNTA('01-2019'!C142,'02-2019'!C142,'03-2019'!C142,'04-2019'!C142,'05-2019'!C142,'06-2019'!C142,'07-2019'!C142,'08-2019'!C142,'09-2019'!C142,'10-2019'!C142,'11-2019'!C142,'12-2019'!C142))</f>
        <v>0.143451450352439</v>
      </c>
      <c r="D142" s="29">
        <f>+'01-2019'!D142+'02-2019'!D142+'03-2019'!D142+'04-2019'!D142+'05-2019'!D142+'06-2019'!D142+'07-2019'!D142+'08-2019'!D142+'09-2019'!D142+'10-2019'!D142+'11-2019'!D142+'12-2019'!D142</f>
        <v>236294.03</v>
      </c>
      <c r="E142" s="29">
        <f>+'01-2019'!E142+'02-2019'!E142+'03-2019'!E142+'04-2019'!E142+'05-2019'!E142+'06-2019'!E142+'07-2019'!E142+'08-2019'!E142+'09-2019'!E142+'10-2019'!E142+'11-2019'!E142+'12-2019'!E142</f>
        <v>47888.17999999999</v>
      </c>
      <c r="F142" s="29">
        <f>+'01-2019'!F142+'02-2019'!F142+'03-2019'!F142+'04-2019'!F142+'05-2019'!F142+'06-2019'!F142+'07-2019'!F142+'08-2019'!F142+'09-2019'!F142+'10-2019'!F142+'11-2019'!F142+'12-2019'!F142</f>
        <v>188405.84999999998</v>
      </c>
      <c r="G142" s="29">
        <f>+'01-2019'!G142+'02-2019'!G142+'03-2019'!G142+'04-2019'!G142+'05-2019'!G142+'06-2019'!G142+'07-2019'!G142+'08-2019'!G142+'09-2019'!G142+'10-2019'!G142+'11-2019'!G142+'12-2019'!G142</f>
        <v>15390.262499999999</v>
      </c>
      <c r="H142" s="29">
        <f>+'01-2019'!H142+'02-2019'!H142+'03-2019'!H142+'04-2019'!H142+'05-2019'!H142+'06-2019'!H142+'07-2019'!H142+'08-2019'!H142+'09-2019'!H142+'10-2019'!H142+'11-2019'!H142+'12-2019'!H142</f>
        <v>3078.0525</v>
      </c>
      <c r="I142" s="29">
        <f>+'01-2019'!I142+'02-2019'!I142+'03-2019'!I142+'04-2019'!I142+'05-2019'!I142+'06-2019'!I142+'07-2019'!I142+'08-2019'!I142+'09-2019'!I142+'10-2019'!I142+'11-2019'!I142+'12-2019'!I142</f>
        <v>12312.21</v>
      </c>
      <c r="J142" s="29">
        <f>+'01-2019'!J142+'02-2019'!J142+'03-2019'!J142+'04-2019'!J142+'05-2019'!J142+'06-2019'!J142+'07-2019'!J142+'08-2019'!J142+'09-2019'!J142+'10-2019'!J142+'11-2019'!J142+'12-2019'!J142</f>
        <v>1821851.4875000003</v>
      </c>
      <c r="K142" s="29">
        <f>+'01-2019'!K142+'02-2019'!K142+'03-2019'!K142+'04-2019'!K142+'05-2019'!K142+'06-2019'!K142+'07-2019'!K142+'08-2019'!K142+'09-2019'!K142+'10-2019'!K142+'11-2019'!K142+'12-2019'!K142</f>
        <v>378210.88</v>
      </c>
      <c r="L142" s="29">
        <f>+'01-2019'!L142+'02-2019'!L142+'03-2019'!L142+'04-2019'!L142+'05-2019'!L142+'06-2019'!L142+'07-2019'!L142+'08-2019'!L142+'09-2019'!L142+'10-2019'!L142+'11-2019'!L142+'12-2019'!L142</f>
        <v>1457481.19</v>
      </c>
      <c r="M142" s="39">
        <f t="shared" si="2"/>
        <v>1658199.25</v>
      </c>
    </row>
    <row r="143" spans="1:13" ht="12.75">
      <c r="A143" s="11">
        <f>+'01-2019'!A143</f>
        <v>132</v>
      </c>
      <c r="B143" s="27" t="str">
        <f>+'01-2019'!B143</f>
        <v>JUSSARA</v>
      </c>
      <c r="C143" s="32">
        <f>+IF(ISERROR(('01-2019'!C143+'02-2019'!C143+'03-2019'!C143+'04-2019'!C143+'05-2019'!C143+'06-2019'!C143+'07-2019'!C143+'08-2019'!C143+'09-2019'!C143+'10-2019'!C143+'11-2019'!C143+'12-2019'!C143)/COUNTA('01-2019'!C143,'02-2019'!C143,'03-2019'!C143,'04-2019'!C143,'05-2019'!C143,'06-2019'!C143,'07-2019'!C143,'08-2019'!C143,'09-2019'!C143,'10-2019'!C143,'11-2019'!C143,'12-2019'!C143)),"",('01-2019'!C143+'02-2019'!C143+'03-2019'!C143+'04-2019'!C143+'05-2019'!C143+'06-2019'!C143+'07-2019'!C143+'08-2019'!C143+'09-2019'!C143+'10-2019'!C143+'11-2019'!C143+'12-2019'!C143)/COUNTA('01-2019'!C143,'02-2019'!C143,'03-2019'!C143,'04-2019'!C143,'05-2019'!C143,'06-2019'!C143,'07-2019'!C143,'08-2019'!C143,'09-2019'!C143,'10-2019'!C143,'11-2019'!C143,'12-2019'!C143))</f>
        <v>0.34532471565944145</v>
      </c>
      <c r="D143" s="29">
        <f>+'01-2019'!D143+'02-2019'!D143+'03-2019'!D143+'04-2019'!D143+'05-2019'!D143+'06-2019'!D143+'07-2019'!D143+'08-2019'!D143+'09-2019'!D143+'10-2019'!D143+'11-2019'!D143+'12-2019'!D143</f>
        <v>589197.01</v>
      </c>
      <c r="E143" s="29">
        <f>+'01-2019'!E143+'02-2019'!E143+'03-2019'!E143+'04-2019'!E143+'05-2019'!E143+'06-2019'!E143+'07-2019'!E143+'08-2019'!E143+'09-2019'!E143+'10-2019'!E143+'11-2019'!E143+'12-2019'!E143</f>
        <v>117823.38</v>
      </c>
      <c r="F143" s="29">
        <f>+'01-2019'!F143+'02-2019'!F143+'03-2019'!F143+'04-2019'!F143+'05-2019'!F143+'06-2019'!F143+'07-2019'!F143+'08-2019'!F143+'09-2019'!F143+'10-2019'!F143+'11-2019'!F143+'12-2019'!F143</f>
        <v>471373.63</v>
      </c>
      <c r="G143" s="29">
        <f>+'01-2019'!G143+'02-2019'!G143+'03-2019'!G143+'04-2019'!G143+'05-2019'!G143+'06-2019'!G143+'07-2019'!G143+'08-2019'!G143+'09-2019'!G143+'10-2019'!G143+'11-2019'!G143+'12-2019'!G143</f>
        <v>36865.700000000004</v>
      </c>
      <c r="H143" s="29">
        <f>+'01-2019'!H143+'02-2019'!H143+'03-2019'!H143+'04-2019'!H143+'05-2019'!H143+'06-2019'!H143+'07-2019'!H143+'08-2019'!H143+'09-2019'!H143+'10-2019'!H143+'11-2019'!H143+'12-2019'!H143</f>
        <v>7373.14</v>
      </c>
      <c r="I143" s="29">
        <f>+'01-2019'!I143+'02-2019'!I143+'03-2019'!I143+'04-2019'!I143+'05-2019'!I143+'06-2019'!I143+'07-2019'!I143+'08-2019'!I143+'09-2019'!I143+'10-2019'!I143+'11-2019'!I143+'12-2019'!I143</f>
        <v>29492.56</v>
      </c>
      <c r="J143" s="29">
        <f>+'01-2019'!J143+'02-2019'!J143+'03-2019'!J143+'04-2019'!J143+'05-2019'!J143+'06-2019'!J143+'07-2019'!J143+'08-2019'!J143+'09-2019'!J143+'10-2019'!J143+'11-2019'!J143+'12-2019'!J143</f>
        <v>4364190.800000001</v>
      </c>
      <c r="K143" s="29">
        <f>+'01-2019'!K143+'02-2019'!K143+'03-2019'!K143+'04-2019'!K143+'05-2019'!K143+'06-2019'!K143+'07-2019'!K143+'08-2019'!K143+'09-2019'!K143+'10-2019'!K143+'11-2019'!K143+'12-2019'!K143</f>
        <v>910412.8899999999</v>
      </c>
      <c r="L143" s="29">
        <f>+'01-2019'!L143+'02-2019'!L143+'03-2019'!L143+'04-2019'!L143+'05-2019'!L143+'06-2019'!L143+'07-2019'!L143+'08-2019'!L143+'09-2019'!L143+'10-2019'!L143+'11-2019'!L143+'12-2019'!L143</f>
        <v>3491352.64</v>
      </c>
      <c r="M143" s="39">
        <f t="shared" si="2"/>
        <v>3992218.83</v>
      </c>
    </row>
    <row r="144" spans="1:13" ht="12.75">
      <c r="A144" s="11">
        <f>+'01-2019'!A144</f>
        <v>133</v>
      </c>
      <c r="B144" s="27" t="str">
        <f>+'01-2019'!B144</f>
        <v>LAGOA SANTA</v>
      </c>
      <c r="C144" s="32">
        <f>+IF(ISERROR(('01-2019'!C144+'02-2019'!C144+'03-2019'!C144+'04-2019'!C144+'05-2019'!C144+'06-2019'!C144+'07-2019'!C144+'08-2019'!C144+'09-2019'!C144+'10-2019'!C144+'11-2019'!C144+'12-2019'!C144)/COUNTA('01-2019'!C144,'02-2019'!C144,'03-2019'!C144,'04-2019'!C144,'05-2019'!C144,'06-2019'!C144,'07-2019'!C144,'08-2019'!C144,'09-2019'!C144,'10-2019'!C144,'11-2019'!C144,'12-2019'!C144)),"",('01-2019'!C144+'02-2019'!C144+'03-2019'!C144+'04-2019'!C144+'05-2019'!C144+'06-2019'!C144+'07-2019'!C144+'08-2019'!C144+'09-2019'!C144+'10-2019'!C144+'11-2019'!C144+'12-2019'!C144)/COUNTA('01-2019'!C144,'02-2019'!C144,'03-2019'!C144,'04-2019'!C144,'05-2019'!C144,'06-2019'!C144,'07-2019'!C144,'08-2019'!C144,'09-2019'!C144,'10-2019'!C144,'11-2019'!C144,'12-2019'!C144))</f>
        <v>0.10254348458971149</v>
      </c>
      <c r="D144" s="29">
        <f>+'01-2019'!D144+'02-2019'!D144+'03-2019'!D144+'04-2019'!D144+'05-2019'!D144+'06-2019'!D144+'07-2019'!D144+'08-2019'!D144+'09-2019'!D144+'10-2019'!D144+'11-2019'!D144+'12-2019'!D144</f>
        <v>26651.780000000002</v>
      </c>
      <c r="E144" s="29">
        <f>+'01-2019'!E144+'02-2019'!E144+'03-2019'!E144+'04-2019'!E144+'05-2019'!E144+'06-2019'!E144+'07-2019'!E144+'08-2019'!E144+'09-2019'!E144+'10-2019'!E144+'11-2019'!E144+'12-2019'!E144</f>
        <v>5366.2300000000005</v>
      </c>
      <c r="F144" s="29">
        <f>+'01-2019'!F144+'02-2019'!F144+'03-2019'!F144+'04-2019'!F144+'05-2019'!F144+'06-2019'!F144+'07-2019'!F144+'08-2019'!F144+'09-2019'!F144+'10-2019'!F144+'11-2019'!F144+'12-2019'!F144</f>
        <v>21285.55</v>
      </c>
      <c r="G144" s="29">
        <f>+'01-2019'!G144+'02-2019'!G144+'03-2019'!G144+'04-2019'!G144+'05-2019'!G144+'06-2019'!G144+'07-2019'!G144+'08-2019'!G144+'09-2019'!G144+'10-2019'!G144+'11-2019'!G144+'12-2019'!G144</f>
        <v>10947.775</v>
      </c>
      <c r="H144" s="29">
        <f>+'01-2019'!H144+'02-2019'!H144+'03-2019'!H144+'04-2019'!H144+'05-2019'!H144+'06-2019'!H144+'07-2019'!H144+'08-2019'!H144+'09-2019'!H144+'10-2019'!H144+'11-2019'!H144+'12-2019'!H144</f>
        <v>2189.555</v>
      </c>
      <c r="I144" s="29">
        <f>+'01-2019'!I144+'02-2019'!I144+'03-2019'!I144+'04-2019'!I144+'05-2019'!I144+'06-2019'!I144+'07-2019'!I144+'08-2019'!I144+'09-2019'!I144+'10-2019'!I144+'11-2019'!I144+'12-2019'!I144</f>
        <v>8758.22</v>
      </c>
      <c r="J144" s="29">
        <f>+'01-2019'!J144+'02-2019'!J144+'03-2019'!J144+'04-2019'!J144+'05-2019'!J144+'06-2019'!J144+'07-2019'!J144+'08-2019'!J144+'09-2019'!J144+'10-2019'!J144+'11-2019'!J144+'12-2019'!J144</f>
        <v>1294626.8375</v>
      </c>
      <c r="K144" s="29">
        <f>+'01-2019'!K144+'02-2019'!K144+'03-2019'!K144+'04-2019'!K144+'05-2019'!K144+'06-2019'!K144+'07-2019'!K144+'08-2019'!K144+'09-2019'!K144+'10-2019'!K144+'11-2019'!K144+'12-2019'!K144</f>
        <v>270229.14</v>
      </c>
      <c r="L144" s="29">
        <f>+'01-2019'!L144+'02-2019'!L144+'03-2019'!L144+'04-2019'!L144+'05-2019'!L144+'06-2019'!L144+'07-2019'!L144+'08-2019'!L144+'09-2019'!L144+'10-2019'!L144+'11-2019'!L144+'12-2019'!L144</f>
        <v>1035701.47</v>
      </c>
      <c r="M144" s="39">
        <f t="shared" si="2"/>
        <v>1065745.24</v>
      </c>
    </row>
    <row r="145" spans="1:13" ht="12.75">
      <c r="A145" s="11">
        <f>+'01-2019'!A145</f>
        <v>134</v>
      </c>
      <c r="B145" s="27" t="str">
        <f>+'01-2019'!B145</f>
        <v>LEOPOLDO DE BULHOES</v>
      </c>
      <c r="C145" s="32">
        <f>+IF(ISERROR(('01-2019'!C145+'02-2019'!C145+'03-2019'!C145+'04-2019'!C145+'05-2019'!C145+'06-2019'!C145+'07-2019'!C145+'08-2019'!C145+'09-2019'!C145+'10-2019'!C145+'11-2019'!C145+'12-2019'!C145)/COUNTA('01-2019'!C145,'02-2019'!C145,'03-2019'!C145,'04-2019'!C145,'05-2019'!C145,'06-2019'!C145,'07-2019'!C145,'08-2019'!C145,'09-2019'!C145,'10-2019'!C145,'11-2019'!C145,'12-2019'!C145)),"",('01-2019'!C145+'02-2019'!C145+'03-2019'!C145+'04-2019'!C145+'05-2019'!C145+'06-2019'!C145+'07-2019'!C145+'08-2019'!C145+'09-2019'!C145+'10-2019'!C145+'11-2019'!C145+'12-2019'!C145)/COUNTA('01-2019'!C145,'02-2019'!C145,'03-2019'!C145,'04-2019'!C145,'05-2019'!C145,'06-2019'!C145,'07-2019'!C145,'08-2019'!C145,'09-2019'!C145,'10-2019'!C145,'11-2019'!C145,'12-2019'!C145))</f>
        <v>0.16920760445288202</v>
      </c>
      <c r="D145" s="29">
        <f>+'01-2019'!D145+'02-2019'!D145+'03-2019'!D145+'04-2019'!D145+'05-2019'!D145+'06-2019'!D145+'07-2019'!D145+'08-2019'!D145+'09-2019'!D145+'10-2019'!D145+'11-2019'!D145+'12-2019'!D145</f>
        <v>178255.19</v>
      </c>
      <c r="E145" s="29">
        <f>+'01-2019'!E145+'02-2019'!E145+'03-2019'!E145+'04-2019'!E145+'05-2019'!E145+'06-2019'!E145+'07-2019'!E145+'08-2019'!E145+'09-2019'!E145+'10-2019'!E145+'11-2019'!E145+'12-2019'!E145</f>
        <v>35749.75</v>
      </c>
      <c r="F145" s="29">
        <f>+'01-2019'!F145+'02-2019'!F145+'03-2019'!F145+'04-2019'!F145+'05-2019'!F145+'06-2019'!F145+'07-2019'!F145+'08-2019'!F145+'09-2019'!F145+'10-2019'!F145+'11-2019'!F145+'12-2019'!F145</f>
        <v>142505.44</v>
      </c>
      <c r="G145" s="29">
        <f>+'01-2019'!G145+'02-2019'!G145+'03-2019'!G145+'04-2019'!G145+'05-2019'!G145+'06-2019'!G145+'07-2019'!G145+'08-2019'!G145+'09-2019'!G145+'10-2019'!G145+'11-2019'!G145+'12-2019'!G145</f>
        <v>18151.875</v>
      </c>
      <c r="H145" s="29">
        <f>+'01-2019'!H145+'02-2019'!H145+'03-2019'!H145+'04-2019'!H145+'05-2019'!H145+'06-2019'!H145+'07-2019'!H145+'08-2019'!H145+'09-2019'!H145+'10-2019'!H145+'11-2019'!H145+'12-2019'!H145</f>
        <v>3630.375</v>
      </c>
      <c r="I145" s="29">
        <f>+'01-2019'!I145+'02-2019'!I145+'03-2019'!I145+'04-2019'!I145+'05-2019'!I145+'06-2019'!I145+'07-2019'!I145+'08-2019'!I145+'09-2019'!I145+'10-2019'!I145+'11-2019'!I145+'12-2019'!I145</f>
        <v>14521.5</v>
      </c>
      <c r="J145" s="29">
        <f>+'01-2019'!J145+'02-2019'!J145+'03-2019'!J145+'04-2019'!J145+'05-2019'!J145+'06-2019'!J145+'07-2019'!J145+'08-2019'!J145+'09-2019'!J145+'10-2019'!J145+'11-2019'!J145+'12-2019'!J145</f>
        <v>2148745.525</v>
      </c>
      <c r="K145" s="29">
        <f>+'01-2019'!K145+'02-2019'!K145+'03-2019'!K145+'04-2019'!K145+'05-2019'!K145+'06-2019'!K145+'07-2019'!K145+'08-2019'!K145+'09-2019'!K145+'10-2019'!K145+'11-2019'!K145+'12-2019'!K145</f>
        <v>446114.80000000005</v>
      </c>
      <c r="L145" s="29">
        <f>+'01-2019'!L145+'02-2019'!L145+'03-2019'!L145+'04-2019'!L145+'05-2019'!L145+'06-2019'!L145+'07-2019'!L145+'08-2019'!L145+'09-2019'!L145+'10-2019'!L145+'11-2019'!L145+'12-2019'!L145</f>
        <v>1718996.42</v>
      </c>
      <c r="M145" s="39">
        <f t="shared" si="2"/>
        <v>1876023.3599999999</v>
      </c>
    </row>
    <row r="146" spans="1:13" ht="12.75">
      <c r="A146" s="11">
        <f>+'01-2019'!A146</f>
        <v>135</v>
      </c>
      <c r="B146" s="27" t="str">
        <f>+'01-2019'!B146</f>
        <v>LUZIANIA</v>
      </c>
      <c r="C146" s="32">
        <f>+IF(ISERROR(('01-2019'!C146+'02-2019'!C146+'03-2019'!C146+'04-2019'!C146+'05-2019'!C146+'06-2019'!C146+'07-2019'!C146+'08-2019'!C146+'09-2019'!C146+'10-2019'!C146+'11-2019'!C146+'12-2019'!C146)/COUNTA('01-2019'!C146,'02-2019'!C146,'03-2019'!C146,'04-2019'!C146,'05-2019'!C146,'06-2019'!C146,'07-2019'!C146,'08-2019'!C146,'09-2019'!C146,'10-2019'!C146,'11-2019'!C146,'12-2019'!C146)),"",('01-2019'!C146+'02-2019'!C146+'03-2019'!C146+'04-2019'!C146+'05-2019'!C146+'06-2019'!C146+'07-2019'!C146+'08-2019'!C146+'09-2019'!C146+'10-2019'!C146+'11-2019'!C146+'12-2019'!C146)/COUNTA('01-2019'!C146,'02-2019'!C146,'03-2019'!C146,'04-2019'!C146,'05-2019'!C146,'06-2019'!C146,'07-2019'!C146,'08-2019'!C146,'09-2019'!C146,'10-2019'!C146,'11-2019'!C146,'12-2019'!C146))</f>
        <v>1.3604206559407925</v>
      </c>
      <c r="D146" s="29">
        <f>+'01-2019'!D146+'02-2019'!D146+'03-2019'!D146+'04-2019'!D146+'05-2019'!D146+'06-2019'!D146+'07-2019'!D146+'08-2019'!D146+'09-2019'!D146+'10-2019'!D146+'11-2019'!D146+'12-2019'!D146</f>
        <v>2744474.6399999997</v>
      </c>
      <c r="E146" s="29">
        <f>+'01-2019'!E146+'02-2019'!E146+'03-2019'!E146+'04-2019'!E146+'05-2019'!E146+'06-2019'!E146+'07-2019'!E146+'08-2019'!E146+'09-2019'!E146+'10-2019'!E146+'11-2019'!E146+'12-2019'!E146</f>
        <v>554566.37</v>
      </c>
      <c r="F146" s="29">
        <f>+'01-2019'!F146+'02-2019'!F146+'03-2019'!F146+'04-2019'!F146+'05-2019'!F146+'06-2019'!F146+'07-2019'!F146+'08-2019'!F146+'09-2019'!F146+'10-2019'!F146+'11-2019'!F146+'12-2019'!F146</f>
        <v>2189908.2699999996</v>
      </c>
      <c r="G146" s="29">
        <f>+'01-2019'!G146+'02-2019'!G146+'03-2019'!G146+'04-2019'!G146+'05-2019'!G146+'06-2019'!G146+'07-2019'!G146+'08-2019'!G146+'09-2019'!G146+'10-2019'!G146+'11-2019'!G146+'12-2019'!G146</f>
        <v>145335.6875</v>
      </c>
      <c r="H146" s="29">
        <f>+'01-2019'!H146+'02-2019'!H146+'03-2019'!H146+'04-2019'!H146+'05-2019'!H146+'06-2019'!H146+'07-2019'!H146+'08-2019'!H146+'09-2019'!H146+'10-2019'!H146+'11-2019'!H146+'12-2019'!H146</f>
        <v>29067.1375</v>
      </c>
      <c r="I146" s="29">
        <f>+'01-2019'!I146+'02-2019'!I146+'03-2019'!I146+'04-2019'!I146+'05-2019'!I146+'06-2019'!I146+'07-2019'!I146+'08-2019'!I146+'09-2019'!I146+'10-2019'!I146+'11-2019'!I146+'12-2019'!I146</f>
        <v>116268.55</v>
      </c>
      <c r="J146" s="29">
        <f>+'01-2019'!J146+'02-2019'!J146+'03-2019'!J146+'04-2019'!J146+'05-2019'!J146+'06-2019'!J146+'07-2019'!J146+'08-2019'!J146+'09-2019'!J146+'10-2019'!J146+'11-2019'!J146+'12-2019'!J146</f>
        <v>17203523.575</v>
      </c>
      <c r="K146" s="29">
        <f>+'01-2019'!K146+'02-2019'!K146+'03-2019'!K146+'04-2019'!K146+'05-2019'!K146+'06-2019'!K146+'07-2019'!K146+'08-2019'!K146+'09-2019'!K146+'10-2019'!K146+'11-2019'!K146+'12-2019'!K146</f>
        <v>3586467.81</v>
      </c>
      <c r="L146" s="29">
        <f>+'01-2019'!L146+'02-2019'!L146+'03-2019'!L146+'04-2019'!L146+'05-2019'!L146+'06-2019'!L146+'07-2019'!L146+'08-2019'!L146+'09-2019'!L146+'10-2019'!L146+'11-2019'!L146+'12-2019'!L146</f>
        <v>13762818.860000001</v>
      </c>
      <c r="M146" s="39">
        <f t="shared" si="2"/>
        <v>16068995.68</v>
      </c>
    </row>
    <row r="147" spans="1:13" ht="12.75">
      <c r="A147" s="11">
        <f>+'01-2019'!A147</f>
        <v>136</v>
      </c>
      <c r="B147" s="27" t="str">
        <f>+'01-2019'!B147</f>
        <v>MAIRIPOTABA</v>
      </c>
      <c r="C147" s="32">
        <f>+IF(ISERROR(('01-2019'!C147+'02-2019'!C147+'03-2019'!C147+'04-2019'!C147+'05-2019'!C147+'06-2019'!C147+'07-2019'!C147+'08-2019'!C147+'09-2019'!C147+'10-2019'!C147+'11-2019'!C147+'12-2019'!C147)/COUNTA('01-2019'!C147,'02-2019'!C147,'03-2019'!C147,'04-2019'!C147,'05-2019'!C147,'06-2019'!C147,'07-2019'!C147,'08-2019'!C147,'09-2019'!C147,'10-2019'!C147,'11-2019'!C147,'12-2019'!C147)),"",('01-2019'!C147+'02-2019'!C147+'03-2019'!C147+'04-2019'!C147+'05-2019'!C147+'06-2019'!C147+'07-2019'!C147+'08-2019'!C147+'09-2019'!C147+'10-2019'!C147+'11-2019'!C147+'12-2019'!C147)/COUNTA('01-2019'!C147,'02-2019'!C147,'03-2019'!C147,'04-2019'!C147,'05-2019'!C147,'06-2019'!C147,'07-2019'!C147,'08-2019'!C147,'09-2019'!C147,'10-2019'!C147,'11-2019'!C147,'12-2019'!C147))</f>
        <v>0.0745276247368122</v>
      </c>
      <c r="D147" s="29">
        <f>+'01-2019'!D147+'02-2019'!D147+'03-2019'!D147+'04-2019'!D147+'05-2019'!D147+'06-2019'!D147+'07-2019'!D147+'08-2019'!D147+'09-2019'!D147+'10-2019'!D147+'11-2019'!D147+'12-2019'!D147</f>
        <v>38403.01</v>
      </c>
      <c r="E147" s="29">
        <f>+'01-2019'!E147+'02-2019'!E147+'03-2019'!E147+'04-2019'!E147+'05-2019'!E147+'06-2019'!E147+'07-2019'!E147+'08-2019'!E147+'09-2019'!E147+'10-2019'!E147+'11-2019'!E147+'12-2019'!E147</f>
        <v>7616.76</v>
      </c>
      <c r="F147" s="29">
        <f>+'01-2019'!F147+'02-2019'!F147+'03-2019'!F147+'04-2019'!F147+'05-2019'!F147+'06-2019'!F147+'07-2019'!F147+'08-2019'!F147+'09-2019'!F147+'10-2019'!F147+'11-2019'!F147+'12-2019'!F147</f>
        <v>30786.25</v>
      </c>
      <c r="G147" s="29">
        <f>+'01-2019'!G147+'02-2019'!G147+'03-2019'!G147+'04-2019'!G147+'05-2019'!G147+'06-2019'!G147+'07-2019'!G147+'08-2019'!G147+'09-2019'!G147+'10-2019'!G147+'11-2019'!G147+'12-2019'!G147</f>
        <v>7967.925</v>
      </c>
      <c r="H147" s="29">
        <f>+'01-2019'!H147+'02-2019'!H147+'03-2019'!H147+'04-2019'!H147+'05-2019'!H147+'06-2019'!H147+'07-2019'!H147+'08-2019'!H147+'09-2019'!H147+'10-2019'!H147+'11-2019'!H147+'12-2019'!H147</f>
        <v>1593.585</v>
      </c>
      <c r="I147" s="29">
        <f>+'01-2019'!I147+'02-2019'!I147+'03-2019'!I147+'04-2019'!I147+'05-2019'!I147+'06-2019'!I147+'07-2019'!I147+'08-2019'!I147+'09-2019'!I147+'10-2019'!I147+'11-2019'!I147+'12-2019'!I147</f>
        <v>6374.34</v>
      </c>
      <c r="J147" s="29">
        <f>+'01-2019'!J147+'02-2019'!J147+'03-2019'!J147+'04-2019'!J147+'05-2019'!J147+'06-2019'!J147+'07-2019'!J147+'08-2019'!J147+'09-2019'!J147+'10-2019'!J147+'11-2019'!J147+'12-2019'!J147</f>
        <v>943184.4125000001</v>
      </c>
      <c r="K147" s="29">
        <f>+'01-2019'!K147+'02-2019'!K147+'03-2019'!K147+'04-2019'!K147+'05-2019'!K147+'06-2019'!K147+'07-2019'!K147+'08-2019'!K147+'09-2019'!K147+'10-2019'!K147+'11-2019'!K147+'12-2019'!K147</f>
        <v>196484.97</v>
      </c>
      <c r="L147" s="29">
        <f>+'01-2019'!L147+'02-2019'!L147+'03-2019'!L147+'04-2019'!L147+'05-2019'!L147+'06-2019'!L147+'07-2019'!L147+'08-2019'!L147+'09-2019'!L147+'10-2019'!L147+'11-2019'!L147+'12-2019'!L147</f>
        <v>754547.53</v>
      </c>
      <c r="M147" s="39">
        <f t="shared" si="2"/>
        <v>791708.12</v>
      </c>
    </row>
    <row r="148" spans="1:13" ht="12.75">
      <c r="A148" s="11">
        <f>+'01-2019'!A148</f>
        <v>137</v>
      </c>
      <c r="B148" s="27" t="str">
        <f>+'01-2019'!B148</f>
        <v>MAMBAI</v>
      </c>
      <c r="C148" s="32">
        <f>+IF(ISERROR(('01-2019'!C148+'02-2019'!C148+'03-2019'!C148+'04-2019'!C148+'05-2019'!C148+'06-2019'!C148+'07-2019'!C148+'08-2019'!C148+'09-2019'!C148+'10-2019'!C148+'11-2019'!C148+'12-2019'!C148)/COUNTA('01-2019'!C148,'02-2019'!C148,'03-2019'!C148,'04-2019'!C148,'05-2019'!C148,'06-2019'!C148,'07-2019'!C148,'08-2019'!C148,'09-2019'!C148,'10-2019'!C148,'11-2019'!C148,'12-2019'!C148)),"",('01-2019'!C148+'02-2019'!C148+'03-2019'!C148+'04-2019'!C148+'05-2019'!C148+'06-2019'!C148+'07-2019'!C148+'08-2019'!C148+'09-2019'!C148+'10-2019'!C148+'11-2019'!C148+'12-2019'!C148)/COUNTA('01-2019'!C148,'02-2019'!C148,'03-2019'!C148,'04-2019'!C148,'05-2019'!C148,'06-2019'!C148,'07-2019'!C148,'08-2019'!C148,'09-2019'!C148,'10-2019'!C148,'11-2019'!C148,'12-2019'!C148))</f>
        <v>0.09336964822811275</v>
      </c>
      <c r="D148" s="29">
        <f>+'01-2019'!D148+'02-2019'!D148+'03-2019'!D148+'04-2019'!D148+'05-2019'!D148+'06-2019'!D148+'07-2019'!D148+'08-2019'!D148+'09-2019'!D148+'10-2019'!D148+'11-2019'!D148+'12-2019'!D148</f>
        <v>111768.25</v>
      </c>
      <c r="E148" s="29">
        <f>+'01-2019'!E148+'02-2019'!E148+'03-2019'!E148+'04-2019'!E148+'05-2019'!E148+'06-2019'!E148+'07-2019'!E148+'08-2019'!E148+'09-2019'!E148+'10-2019'!E148+'11-2019'!E148+'12-2019'!E148</f>
        <v>23269.52</v>
      </c>
      <c r="F148" s="29">
        <f>+'01-2019'!F148+'02-2019'!F148+'03-2019'!F148+'04-2019'!F148+'05-2019'!F148+'06-2019'!F148+'07-2019'!F148+'08-2019'!F148+'09-2019'!F148+'10-2019'!F148+'11-2019'!F148+'12-2019'!F148</f>
        <v>88498.73000000001</v>
      </c>
      <c r="G148" s="29">
        <f>+'01-2019'!G148+'02-2019'!G148+'03-2019'!G148+'04-2019'!G148+'05-2019'!G148+'06-2019'!G148+'07-2019'!G148+'08-2019'!G148+'09-2019'!G148+'10-2019'!G148+'11-2019'!G148+'12-2019'!G148</f>
        <v>9966.8875</v>
      </c>
      <c r="H148" s="29">
        <f>+'01-2019'!H148+'02-2019'!H148+'03-2019'!H148+'04-2019'!H148+'05-2019'!H148+'06-2019'!H148+'07-2019'!H148+'08-2019'!H148+'09-2019'!H148+'10-2019'!H148+'11-2019'!H148+'12-2019'!H148</f>
        <v>1993.3775</v>
      </c>
      <c r="I148" s="29">
        <f>+'01-2019'!I148+'02-2019'!I148+'03-2019'!I148+'04-2019'!I148+'05-2019'!I148+'06-2019'!I148+'07-2019'!I148+'08-2019'!I148+'09-2019'!I148+'10-2019'!I148+'11-2019'!I148+'12-2019'!I148</f>
        <v>7973.51</v>
      </c>
      <c r="J148" s="29">
        <f>+'01-2019'!J148+'02-2019'!J148+'03-2019'!J148+'04-2019'!J148+'05-2019'!J148+'06-2019'!J148+'07-2019'!J148+'08-2019'!J148+'09-2019'!J148+'10-2019'!J148+'11-2019'!J148+'12-2019'!J148</f>
        <v>1178518.4375</v>
      </c>
      <c r="K148" s="29">
        <f>+'01-2019'!K148+'02-2019'!K148+'03-2019'!K148+'04-2019'!K148+'05-2019'!K148+'06-2019'!K148+'07-2019'!K148+'08-2019'!K148+'09-2019'!K148+'10-2019'!K148+'11-2019'!K148+'12-2019'!K148</f>
        <v>246043.9</v>
      </c>
      <c r="L148" s="29">
        <f>+'01-2019'!L148+'02-2019'!L148+'03-2019'!L148+'04-2019'!L148+'05-2019'!L148+'06-2019'!L148+'07-2019'!L148+'08-2019'!L148+'09-2019'!L148+'10-2019'!L148+'11-2019'!L148+'12-2019'!L148</f>
        <v>942814.75</v>
      </c>
      <c r="M148" s="39">
        <f t="shared" si="2"/>
        <v>1039286.99</v>
      </c>
    </row>
    <row r="149" spans="1:13" ht="12.75">
      <c r="A149" s="11">
        <f>+'01-2019'!A149</f>
        <v>138</v>
      </c>
      <c r="B149" s="27" t="str">
        <f>+'01-2019'!B149</f>
        <v>MARA ROSA</v>
      </c>
      <c r="C149" s="32">
        <f>+IF(ISERROR(('01-2019'!C149+'02-2019'!C149+'03-2019'!C149+'04-2019'!C149+'05-2019'!C149+'06-2019'!C149+'07-2019'!C149+'08-2019'!C149+'09-2019'!C149+'10-2019'!C149+'11-2019'!C149+'12-2019'!C149)/COUNTA('01-2019'!C149,'02-2019'!C149,'03-2019'!C149,'04-2019'!C149,'05-2019'!C149,'06-2019'!C149,'07-2019'!C149,'08-2019'!C149,'09-2019'!C149,'10-2019'!C149,'11-2019'!C149,'12-2019'!C149)),"",('01-2019'!C149+'02-2019'!C149+'03-2019'!C149+'04-2019'!C149+'05-2019'!C149+'06-2019'!C149+'07-2019'!C149+'08-2019'!C149+'09-2019'!C149+'10-2019'!C149+'11-2019'!C149+'12-2019'!C149)/COUNTA('01-2019'!C149,'02-2019'!C149,'03-2019'!C149,'04-2019'!C149,'05-2019'!C149,'06-2019'!C149,'07-2019'!C149,'08-2019'!C149,'09-2019'!C149,'10-2019'!C149,'11-2019'!C149,'12-2019'!C149))</f>
        <v>0.17705517635789875</v>
      </c>
      <c r="D149" s="29">
        <f>+'01-2019'!D149+'02-2019'!D149+'03-2019'!D149+'04-2019'!D149+'05-2019'!D149+'06-2019'!D149+'07-2019'!D149+'08-2019'!D149+'09-2019'!D149+'10-2019'!D149+'11-2019'!D149+'12-2019'!D149</f>
        <v>198143.43</v>
      </c>
      <c r="E149" s="29">
        <f>+'01-2019'!E149+'02-2019'!E149+'03-2019'!E149+'04-2019'!E149+'05-2019'!E149+'06-2019'!E149+'07-2019'!E149+'08-2019'!E149+'09-2019'!E149+'10-2019'!E149+'11-2019'!E149+'12-2019'!E149</f>
        <v>39183</v>
      </c>
      <c r="F149" s="29">
        <f>+'01-2019'!F149+'02-2019'!F149+'03-2019'!F149+'04-2019'!F149+'05-2019'!F149+'06-2019'!F149+'07-2019'!F149+'08-2019'!F149+'09-2019'!F149+'10-2019'!F149+'11-2019'!F149+'12-2019'!F149</f>
        <v>158960.43</v>
      </c>
      <c r="G149" s="29">
        <f>+'01-2019'!G149+'02-2019'!G149+'03-2019'!G149+'04-2019'!G149+'05-2019'!G149+'06-2019'!G149+'07-2019'!G149+'08-2019'!G149+'09-2019'!G149+'10-2019'!G149+'11-2019'!G149+'12-2019'!G149</f>
        <v>18910.5625</v>
      </c>
      <c r="H149" s="29">
        <f>+'01-2019'!H149+'02-2019'!H149+'03-2019'!H149+'04-2019'!H149+'05-2019'!H149+'06-2019'!H149+'07-2019'!H149+'08-2019'!H149+'09-2019'!H149+'10-2019'!H149+'11-2019'!H149+'12-2019'!H149</f>
        <v>3782.1125</v>
      </c>
      <c r="I149" s="29">
        <f>+'01-2019'!I149+'02-2019'!I149+'03-2019'!I149+'04-2019'!I149+'05-2019'!I149+'06-2019'!I149+'07-2019'!I149+'08-2019'!I149+'09-2019'!I149+'10-2019'!I149+'11-2019'!I149+'12-2019'!I149</f>
        <v>15128.45</v>
      </c>
      <c r="J149" s="29">
        <f>+'01-2019'!J149+'02-2019'!J149+'03-2019'!J149+'04-2019'!J149+'05-2019'!J149+'06-2019'!J149+'07-2019'!J149+'08-2019'!J149+'09-2019'!J149+'10-2019'!J149+'11-2019'!J149+'12-2019'!J149</f>
        <v>2237184.3125</v>
      </c>
      <c r="K149" s="29">
        <f>+'01-2019'!K149+'02-2019'!K149+'03-2019'!K149+'04-2019'!K149+'05-2019'!K149+'06-2019'!K149+'07-2019'!K149+'08-2019'!K149+'09-2019'!K149+'10-2019'!K149+'11-2019'!K149+'12-2019'!K149</f>
        <v>466663.64</v>
      </c>
      <c r="L149" s="29">
        <f>+'01-2019'!L149+'02-2019'!L149+'03-2019'!L149+'04-2019'!L149+'05-2019'!L149+'06-2019'!L149+'07-2019'!L149+'08-2019'!L149+'09-2019'!L149+'10-2019'!L149+'11-2019'!L149+'12-2019'!L149</f>
        <v>1789747.4500000002</v>
      </c>
      <c r="M149" s="39">
        <f t="shared" si="2"/>
        <v>1963836.33</v>
      </c>
    </row>
    <row r="150" spans="1:13" ht="12.75">
      <c r="A150" s="11">
        <f>+'01-2019'!A150</f>
        <v>139</v>
      </c>
      <c r="B150" s="27" t="str">
        <f>+'01-2019'!B150</f>
        <v>MARZAGAO</v>
      </c>
      <c r="C150" s="32">
        <f>+IF(ISERROR(('01-2019'!C150+'02-2019'!C150+'03-2019'!C150+'04-2019'!C150+'05-2019'!C150+'06-2019'!C150+'07-2019'!C150+'08-2019'!C150+'09-2019'!C150+'10-2019'!C150+'11-2019'!C150+'12-2019'!C150)/COUNTA('01-2019'!C150,'02-2019'!C150,'03-2019'!C150,'04-2019'!C150,'05-2019'!C150,'06-2019'!C150,'07-2019'!C150,'08-2019'!C150,'09-2019'!C150,'10-2019'!C150,'11-2019'!C150,'12-2019'!C150)),"",('01-2019'!C150+'02-2019'!C150+'03-2019'!C150+'04-2019'!C150+'05-2019'!C150+'06-2019'!C150+'07-2019'!C150+'08-2019'!C150+'09-2019'!C150+'10-2019'!C150+'11-2019'!C150+'12-2019'!C150)/COUNTA('01-2019'!C150,'02-2019'!C150,'03-2019'!C150,'04-2019'!C150,'05-2019'!C150,'06-2019'!C150,'07-2019'!C150,'08-2019'!C150,'09-2019'!C150,'10-2019'!C150,'11-2019'!C150,'12-2019'!C150))</f>
        <v>0.0599852387268028</v>
      </c>
      <c r="D150" s="29">
        <f>+'01-2019'!D150+'02-2019'!D150+'03-2019'!D150+'04-2019'!D150+'05-2019'!D150+'06-2019'!D150+'07-2019'!D150+'08-2019'!D150+'09-2019'!D150+'10-2019'!D150+'11-2019'!D150+'12-2019'!D150</f>
        <v>40485.18</v>
      </c>
      <c r="E150" s="29">
        <f>+'01-2019'!E150+'02-2019'!E150+'03-2019'!E150+'04-2019'!E150+'05-2019'!E150+'06-2019'!E150+'07-2019'!E150+'08-2019'!E150+'09-2019'!E150+'10-2019'!E150+'11-2019'!E150+'12-2019'!E150</f>
        <v>8022.05</v>
      </c>
      <c r="F150" s="29">
        <f>+'01-2019'!F150+'02-2019'!F150+'03-2019'!F150+'04-2019'!F150+'05-2019'!F150+'06-2019'!F150+'07-2019'!F150+'08-2019'!F150+'09-2019'!F150+'10-2019'!F150+'11-2019'!F150+'12-2019'!F150</f>
        <v>32463.129999999997</v>
      </c>
      <c r="G150" s="29">
        <f>+'01-2019'!G150+'02-2019'!G150+'03-2019'!G150+'04-2019'!G150+'05-2019'!G150+'06-2019'!G150+'07-2019'!G150+'08-2019'!G150+'09-2019'!G150+'10-2019'!G150+'11-2019'!G150+'12-2019'!G150</f>
        <v>6407.825000000001</v>
      </c>
      <c r="H150" s="29">
        <f>+'01-2019'!H150+'02-2019'!H150+'03-2019'!H150+'04-2019'!H150+'05-2019'!H150+'06-2019'!H150+'07-2019'!H150+'08-2019'!H150+'09-2019'!H150+'10-2019'!H150+'11-2019'!H150+'12-2019'!H150</f>
        <v>1281.565</v>
      </c>
      <c r="I150" s="29">
        <f>+'01-2019'!I150+'02-2019'!I150+'03-2019'!I150+'04-2019'!I150+'05-2019'!I150+'06-2019'!I150+'07-2019'!I150+'08-2019'!I150+'09-2019'!I150+'10-2019'!I150+'11-2019'!I150+'12-2019'!I150</f>
        <v>5126.26</v>
      </c>
      <c r="J150" s="29">
        <f>+'01-2019'!J150+'02-2019'!J150+'03-2019'!J150+'04-2019'!J150+'05-2019'!J150+'06-2019'!J150+'07-2019'!J150+'08-2019'!J150+'09-2019'!J150+'10-2019'!J150+'11-2019'!J150+'12-2019'!J150</f>
        <v>758622.3624999999</v>
      </c>
      <c r="K150" s="29">
        <f>+'01-2019'!K150+'02-2019'!K150+'03-2019'!K150+'04-2019'!K150+'05-2019'!K150+'06-2019'!K150+'07-2019'!K150+'08-2019'!K150+'09-2019'!K150+'10-2019'!K150+'11-2019'!K150+'12-2019'!K150</f>
        <v>158153.26</v>
      </c>
      <c r="L150" s="29">
        <f>+'01-2019'!L150+'02-2019'!L150+'03-2019'!L150+'04-2019'!L150+'05-2019'!L150+'06-2019'!L150+'07-2019'!L150+'08-2019'!L150+'09-2019'!L150+'10-2019'!L150+'11-2019'!L150+'12-2019'!L150</f>
        <v>606897.8900000001</v>
      </c>
      <c r="M150" s="39">
        <f t="shared" si="2"/>
        <v>644487.2800000001</v>
      </c>
    </row>
    <row r="151" spans="1:13" ht="12.75">
      <c r="A151" s="11">
        <f>+'01-2019'!A151</f>
        <v>140</v>
      </c>
      <c r="B151" s="27" t="str">
        <f>+'01-2019'!B151</f>
        <v>MATRINCHA</v>
      </c>
      <c r="C151" s="32">
        <f>+IF(ISERROR(('01-2019'!C151+'02-2019'!C151+'03-2019'!C151+'04-2019'!C151+'05-2019'!C151+'06-2019'!C151+'07-2019'!C151+'08-2019'!C151+'09-2019'!C151+'10-2019'!C151+'11-2019'!C151+'12-2019'!C151)/COUNTA('01-2019'!C151,'02-2019'!C151,'03-2019'!C151,'04-2019'!C151,'05-2019'!C151,'06-2019'!C151,'07-2019'!C151,'08-2019'!C151,'09-2019'!C151,'10-2019'!C151,'11-2019'!C151,'12-2019'!C151)),"",('01-2019'!C151+'02-2019'!C151+'03-2019'!C151+'04-2019'!C151+'05-2019'!C151+'06-2019'!C151+'07-2019'!C151+'08-2019'!C151+'09-2019'!C151+'10-2019'!C151+'11-2019'!C151+'12-2019'!C151)/COUNTA('01-2019'!C151,'02-2019'!C151,'03-2019'!C151,'04-2019'!C151,'05-2019'!C151,'06-2019'!C151,'07-2019'!C151,'08-2019'!C151,'09-2019'!C151,'10-2019'!C151,'11-2019'!C151,'12-2019'!C151))</f>
        <v>0.10443446183373425</v>
      </c>
      <c r="D151" s="29">
        <f>+'01-2019'!D151+'02-2019'!D151+'03-2019'!D151+'04-2019'!D151+'05-2019'!D151+'06-2019'!D151+'07-2019'!D151+'08-2019'!D151+'09-2019'!D151+'10-2019'!D151+'11-2019'!D151+'12-2019'!D151</f>
        <v>61473.84</v>
      </c>
      <c r="E151" s="29">
        <f>+'01-2019'!E151+'02-2019'!E151+'03-2019'!E151+'04-2019'!E151+'05-2019'!E151+'06-2019'!E151+'07-2019'!E151+'08-2019'!E151+'09-2019'!E151+'10-2019'!E151+'11-2019'!E151+'12-2019'!E151</f>
        <v>12516.91</v>
      </c>
      <c r="F151" s="29">
        <f>+'01-2019'!F151+'02-2019'!F151+'03-2019'!F151+'04-2019'!F151+'05-2019'!F151+'06-2019'!F151+'07-2019'!F151+'08-2019'!F151+'09-2019'!F151+'10-2019'!F151+'11-2019'!F151+'12-2019'!F151</f>
        <v>48956.93</v>
      </c>
      <c r="G151" s="29">
        <f>+'01-2019'!G151+'02-2019'!G151+'03-2019'!G151+'04-2019'!G151+'05-2019'!G151+'06-2019'!G151+'07-2019'!G151+'08-2019'!G151+'09-2019'!G151+'10-2019'!G151+'11-2019'!G151+'12-2019'!G151</f>
        <v>11128.7125</v>
      </c>
      <c r="H151" s="29">
        <f>+'01-2019'!H151+'02-2019'!H151+'03-2019'!H151+'04-2019'!H151+'05-2019'!H151+'06-2019'!H151+'07-2019'!H151+'08-2019'!H151+'09-2019'!H151+'10-2019'!H151+'11-2019'!H151+'12-2019'!H151</f>
        <v>2225.7425</v>
      </c>
      <c r="I151" s="29">
        <f>+'01-2019'!I151+'02-2019'!I151+'03-2019'!I151+'04-2019'!I151+'05-2019'!I151+'06-2019'!I151+'07-2019'!I151+'08-2019'!I151+'09-2019'!I151+'10-2019'!I151+'11-2019'!I151+'12-2019'!I151</f>
        <v>8902.97</v>
      </c>
      <c r="J151" s="29">
        <f>+'01-2019'!J151+'02-2019'!J151+'03-2019'!J151+'04-2019'!J151+'05-2019'!J151+'06-2019'!J151+'07-2019'!J151+'08-2019'!J151+'09-2019'!J151+'10-2019'!J151+'11-2019'!J151+'12-2019'!J151</f>
        <v>1317343.875</v>
      </c>
      <c r="K151" s="29">
        <f>+'01-2019'!K151+'02-2019'!K151+'03-2019'!K151+'04-2019'!K151+'05-2019'!K151+'06-2019'!K151+'07-2019'!K151+'08-2019'!K151+'09-2019'!K151+'10-2019'!K151+'11-2019'!K151+'12-2019'!K151</f>
        <v>275319.52</v>
      </c>
      <c r="L151" s="29">
        <f>+'01-2019'!L151+'02-2019'!L151+'03-2019'!L151+'04-2019'!L151+'05-2019'!L151+'06-2019'!L151+'07-2019'!L151+'08-2019'!L151+'09-2019'!L151+'10-2019'!L151+'11-2019'!L151+'12-2019'!L151</f>
        <v>1053875.1</v>
      </c>
      <c r="M151" s="39">
        <f t="shared" si="2"/>
        <v>1111735</v>
      </c>
    </row>
    <row r="152" spans="1:13" ht="12.75">
      <c r="A152" s="11">
        <f>+'01-2019'!A152</f>
        <v>141</v>
      </c>
      <c r="B152" s="27" t="str">
        <f>+'01-2019'!B152</f>
        <v>MAURILANDIA</v>
      </c>
      <c r="C152" s="32">
        <f>+IF(ISERROR(('01-2019'!C152+'02-2019'!C152+'03-2019'!C152+'04-2019'!C152+'05-2019'!C152+'06-2019'!C152+'07-2019'!C152+'08-2019'!C152+'09-2019'!C152+'10-2019'!C152+'11-2019'!C152+'12-2019'!C152)/COUNTA('01-2019'!C152,'02-2019'!C152,'03-2019'!C152,'04-2019'!C152,'05-2019'!C152,'06-2019'!C152,'07-2019'!C152,'08-2019'!C152,'09-2019'!C152,'10-2019'!C152,'11-2019'!C152,'12-2019'!C152)),"",('01-2019'!C152+'02-2019'!C152+'03-2019'!C152+'04-2019'!C152+'05-2019'!C152+'06-2019'!C152+'07-2019'!C152+'08-2019'!C152+'09-2019'!C152+'10-2019'!C152+'11-2019'!C152+'12-2019'!C152)/COUNTA('01-2019'!C152,'02-2019'!C152,'03-2019'!C152,'04-2019'!C152,'05-2019'!C152,'06-2019'!C152,'07-2019'!C152,'08-2019'!C152,'09-2019'!C152,'10-2019'!C152,'11-2019'!C152,'12-2019'!C152))</f>
        <v>0.155955050194228</v>
      </c>
      <c r="D152" s="29">
        <f>+'01-2019'!D152+'02-2019'!D152+'03-2019'!D152+'04-2019'!D152+'05-2019'!D152+'06-2019'!D152+'07-2019'!D152+'08-2019'!D152+'09-2019'!D152+'10-2019'!D152+'11-2019'!D152+'12-2019'!D152</f>
        <v>342063</v>
      </c>
      <c r="E152" s="29">
        <f>+'01-2019'!E152+'02-2019'!E152+'03-2019'!E152+'04-2019'!E152+'05-2019'!E152+'06-2019'!E152+'07-2019'!E152+'08-2019'!E152+'09-2019'!E152+'10-2019'!E152+'11-2019'!E152+'12-2019'!E152</f>
        <v>68481.01</v>
      </c>
      <c r="F152" s="29">
        <f>+'01-2019'!F152+'02-2019'!F152+'03-2019'!F152+'04-2019'!F152+'05-2019'!F152+'06-2019'!F152+'07-2019'!F152+'08-2019'!F152+'09-2019'!F152+'10-2019'!F152+'11-2019'!F152+'12-2019'!F152</f>
        <v>273581.99</v>
      </c>
      <c r="G152" s="29">
        <f>+'01-2019'!G152+'02-2019'!G152+'03-2019'!G152+'04-2019'!G152+'05-2019'!G152+'06-2019'!G152+'07-2019'!G152+'08-2019'!G152+'09-2019'!G152+'10-2019'!G152+'11-2019'!G152+'12-2019'!G152</f>
        <v>16621.125</v>
      </c>
      <c r="H152" s="29">
        <f>+'01-2019'!H152+'02-2019'!H152+'03-2019'!H152+'04-2019'!H152+'05-2019'!H152+'06-2019'!H152+'07-2019'!H152+'08-2019'!H152+'09-2019'!H152+'10-2019'!H152+'11-2019'!H152+'12-2019'!H152</f>
        <v>3324.225</v>
      </c>
      <c r="I152" s="29">
        <f>+'01-2019'!I152+'02-2019'!I152+'03-2019'!I152+'04-2019'!I152+'05-2019'!I152+'06-2019'!I152+'07-2019'!I152+'08-2019'!I152+'09-2019'!I152+'10-2019'!I152+'11-2019'!I152+'12-2019'!I152</f>
        <v>13296.9</v>
      </c>
      <c r="J152" s="29">
        <f>+'01-2019'!J152+'02-2019'!J152+'03-2019'!J152+'04-2019'!J152+'05-2019'!J152+'06-2019'!J152+'07-2019'!J152+'08-2019'!J152+'09-2019'!J152+'10-2019'!J152+'11-2019'!J152+'12-2019'!J152</f>
        <v>1967502.7374999998</v>
      </c>
      <c r="K152" s="29">
        <f>+'01-2019'!K152+'02-2019'!K152+'03-2019'!K152+'04-2019'!K152+'05-2019'!K152+'06-2019'!K152+'07-2019'!K152+'08-2019'!K152+'09-2019'!K152+'10-2019'!K152+'11-2019'!K152+'12-2019'!K152</f>
        <v>411141.17</v>
      </c>
      <c r="L152" s="29">
        <f>+'01-2019'!L152+'02-2019'!L152+'03-2019'!L152+'04-2019'!L152+'05-2019'!L152+'06-2019'!L152+'07-2019'!L152+'08-2019'!L152+'09-2019'!L152+'10-2019'!L152+'11-2019'!L152+'12-2019'!L152</f>
        <v>1574002.19</v>
      </c>
      <c r="M152" s="39">
        <f t="shared" si="2"/>
        <v>1860881.08</v>
      </c>
    </row>
    <row r="153" spans="1:13" ht="12.75">
      <c r="A153" s="11">
        <f>+'01-2019'!A153</f>
        <v>142</v>
      </c>
      <c r="B153" s="27" t="str">
        <f>+'01-2019'!B153</f>
        <v>MIMOSO DE GOIAS</v>
      </c>
      <c r="C153" s="32">
        <f>+IF(ISERROR(('01-2019'!C153+'02-2019'!C153+'03-2019'!C153+'04-2019'!C153+'05-2019'!C153+'06-2019'!C153+'07-2019'!C153+'08-2019'!C153+'09-2019'!C153+'10-2019'!C153+'11-2019'!C153+'12-2019'!C153)/COUNTA('01-2019'!C153,'02-2019'!C153,'03-2019'!C153,'04-2019'!C153,'05-2019'!C153,'06-2019'!C153,'07-2019'!C153,'08-2019'!C153,'09-2019'!C153,'10-2019'!C153,'11-2019'!C153,'12-2019'!C153)),"",('01-2019'!C153+'02-2019'!C153+'03-2019'!C153+'04-2019'!C153+'05-2019'!C153+'06-2019'!C153+'07-2019'!C153+'08-2019'!C153+'09-2019'!C153+'10-2019'!C153+'11-2019'!C153+'12-2019'!C153)/COUNTA('01-2019'!C153,'02-2019'!C153,'03-2019'!C153,'04-2019'!C153,'05-2019'!C153,'06-2019'!C153,'07-2019'!C153,'08-2019'!C153,'09-2019'!C153,'10-2019'!C153,'11-2019'!C153,'12-2019'!C153))</f>
        <v>0.07160773878776082</v>
      </c>
      <c r="D153" s="29">
        <f>+'01-2019'!D153+'02-2019'!D153+'03-2019'!D153+'04-2019'!D153+'05-2019'!D153+'06-2019'!D153+'07-2019'!D153+'08-2019'!D153+'09-2019'!D153+'10-2019'!D153+'11-2019'!D153+'12-2019'!D153</f>
        <v>7071.32</v>
      </c>
      <c r="E153" s="29">
        <f>+'01-2019'!E153+'02-2019'!E153+'03-2019'!E153+'04-2019'!E153+'05-2019'!E153+'06-2019'!E153+'07-2019'!E153+'08-2019'!E153+'09-2019'!E153+'10-2019'!E153+'11-2019'!E153+'12-2019'!E153</f>
        <v>1414.28</v>
      </c>
      <c r="F153" s="29">
        <f>+'01-2019'!F153+'02-2019'!F153+'03-2019'!F153+'04-2019'!F153+'05-2019'!F153+'06-2019'!F153+'07-2019'!F153+'08-2019'!F153+'09-2019'!F153+'10-2019'!F153+'11-2019'!F153+'12-2019'!F153</f>
        <v>5657.04</v>
      </c>
      <c r="G153" s="29">
        <f>+'01-2019'!G153+'02-2019'!G153+'03-2019'!G153+'04-2019'!G153+'05-2019'!G153+'06-2019'!G153+'07-2019'!G153+'08-2019'!G153+'09-2019'!G153+'10-2019'!G153+'11-2019'!G153+'12-2019'!G153</f>
        <v>7672.45</v>
      </c>
      <c r="H153" s="29">
        <f>+'01-2019'!H153+'02-2019'!H153+'03-2019'!H153+'04-2019'!H153+'05-2019'!H153+'06-2019'!H153+'07-2019'!H153+'08-2019'!H153+'09-2019'!H153+'10-2019'!H153+'11-2019'!H153+'12-2019'!H153</f>
        <v>1534.49</v>
      </c>
      <c r="I153" s="29">
        <f>+'01-2019'!I153+'02-2019'!I153+'03-2019'!I153+'04-2019'!I153+'05-2019'!I153+'06-2019'!I153+'07-2019'!I153+'08-2019'!I153+'09-2019'!I153+'10-2019'!I153+'11-2019'!I153+'12-2019'!I153</f>
        <v>6137.96</v>
      </c>
      <c r="J153" s="29">
        <f>+'01-2019'!J153+'02-2019'!J153+'03-2019'!J153+'04-2019'!J153+'05-2019'!J153+'06-2019'!J153+'07-2019'!J153+'08-2019'!J153+'09-2019'!J153+'10-2019'!J153+'11-2019'!J153+'12-2019'!J153</f>
        <v>908289.1499999999</v>
      </c>
      <c r="K153" s="29">
        <f>+'01-2019'!K153+'02-2019'!K153+'03-2019'!K153+'04-2019'!K153+'05-2019'!K153+'06-2019'!K153+'07-2019'!K153+'08-2019'!K153+'09-2019'!K153+'10-2019'!K153+'11-2019'!K153+'12-2019'!K153</f>
        <v>188797.22</v>
      </c>
      <c r="L153" s="29">
        <f>+'01-2019'!L153+'02-2019'!L153+'03-2019'!L153+'04-2019'!L153+'05-2019'!L153+'06-2019'!L153+'07-2019'!L153+'08-2019'!L153+'09-2019'!L153+'10-2019'!L153+'11-2019'!L153+'12-2019'!L153</f>
        <v>726631.32</v>
      </c>
      <c r="M153" s="39">
        <f t="shared" si="2"/>
        <v>738426.32</v>
      </c>
    </row>
    <row r="154" spans="1:13" ht="12.75">
      <c r="A154" s="11">
        <f>+'01-2019'!A154</f>
        <v>143</v>
      </c>
      <c r="B154" s="27" t="str">
        <f>+'01-2019'!B154</f>
        <v>MINACU</v>
      </c>
      <c r="C154" s="32">
        <f>+IF(ISERROR(('01-2019'!C154+'02-2019'!C154+'03-2019'!C154+'04-2019'!C154+'05-2019'!C154+'06-2019'!C154+'07-2019'!C154+'08-2019'!C154+'09-2019'!C154+'10-2019'!C154+'11-2019'!C154+'12-2019'!C154)/COUNTA('01-2019'!C154,'02-2019'!C154,'03-2019'!C154,'04-2019'!C154,'05-2019'!C154,'06-2019'!C154,'07-2019'!C154,'08-2019'!C154,'09-2019'!C154,'10-2019'!C154,'11-2019'!C154,'12-2019'!C154)),"",('01-2019'!C154+'02-2019'!C154+'03-2019'!C154+'04-2019'!C154+'05-2019'!C154+'06-2019'!C154+'07-2019'!C154+'08-2019'!C154+'09-2019'!C154+'10-2019'!C154+'11-2019'!C154+'12-2019'!C154)/COUNTA('01-2019'!C154,'02-2019'!C154,'03-2019'!C154,'04-2019'!C154,'05-2019'!C154,'06-2019'!C154,'07-2019'!C154,'08-2019'!C154,'09-2019'!C154,'10-2019'!C154,'11-2019'!C154,'12-2019'!C154))</f>
        <v>1.0197888708847451</v>
      </c>
      <c r="D154" s="29">
        <f>+'01-2019'!D154+'02-2019'!D154+'03-2019'!D154+'04-2019'!D154+'05-2019'!D154+'06-2019'!D154+'07-2019'!D154+'08-2019'!D154+'09-2019'!D154+'10-2019'!D154+'11-2019'!D154+'12-2019'!D154</f>
        <v>723532.3</v>
      </c>
      <c r="E154" s="29">
        <f>+'01-2019'!E154+'02-2019'!E154+'03-2019'!E154+'04-2019'!E154+'05-2019'!E154+'06-2019'!E154+'07-2019'!E154+'08-2019'!E154+'09-2019'!E154+'10-2019'!E154+'11-2019'!E154+'12-2019'!E154</f>
        <v>145298.78999999998</v>
      </c>
      <c r="F154" s="29">
        <f>+'01-2019'!F154+'02-2019'!F154+'03-2019'!F154+'04-2019'!F154+'05-2019'!F154+'06-2019'!F154+'07-2019'!F154+'08-2019'!F154+'09-2019'!F154+'10-2019'!F154+'11-2019'!F154+'12-2019'!F154</f>
        <v>578233.51</v>
      </c>
      <c r="G154" s="29">
        <f>+'01-2019'!G154+'02-2019'!G154+'03-2019'!G154+'04-2019'!G154+'05-2019'!G154+'06-2019'!G154+'07-2019'!G154+'08-2019'!G154+'09-2019'!G154+'10-2019'!G154+'11-2019'!G154+'12-2019'!G154</f>
        <v>109132.475</v>
      </c>
      <c r="H154" s="29">
        <f>+'01-2019'!H154+'02-2019'!H154+'03-2019'!H154+'04-2019'!H154+'05-2019'!H154+'06-2019'!H154+'07-2019'!H154+'08-2019'!H154+'09-2019'!H154+'10-2019'!H154+'11-2019'!H154+'12-2019'!H154</f>
        <v>21826.495000000003</v>
      </c>
      <c r="I154" s="29">
        <f>+'01-2019'!I154+'02-2019'!I154+'03-2019'!I154+'04-2019'!I154+'05-2019'!I154+'06-2019'!I154+'07-2019'!I154+'08-2019'!I154+'09-2019'!I154+'10-2019'!I154+'11-2019'!I154+'12-2019'!I154</f>
        <v>87305.98000000001</v>
      </c>
      <c r="J154" s="29">
        <f>+'01-2019'!J154+'02-2019'!J154+'03-2019'!J154+'04-2019'!J154+'05-2019'!J154+'06-2019'!J154+'07-2019'!J154+'08-2019'!J154+'09-2019'!J154+'10-2019'!J154+'11-2019'!J154+'12-2019'!J154</f>
        <v>12917995.7625</v>
      </c>
      <c r="K154" s="29">
        <f>+'01-2019'!K154+'02-2019'!K154+'03-2019'!K154+'04-2019'!K154+'05-2019'!K154+'06-2019'!K154+'07-2019'!K154+'08-2019'!K154+'09-2019'!K154+'10-2019'!K154+'11-2019'!K154+'12-2019'!K154</f>
        <v>2688504.87</v>
      </c>
      <c r="L154" s="29">
        <f>+'01-2019'!L154+'02-2019'!L154+'03-2019'!L154+'04-2019'!L154+'05-2019'!L154+'06-2019'!L154+'07-2019'!L154+'08-2019'!L154+'09-2019'!L154+'10-2019'!L154+'11-2019'!L154+'12-2019'!L154</f>
        <v>10334396.61</v>
      </c>
      <c r="M154" s="39">
        <f t="shared" si="2"/>
        <v>10999936.1</v>
      </c>
    </row>
    <row r="155" spans="1:13" ht="12.75">
      <c r="A155" s="11">
        <f>+'01-2019'!A155</f>
        <v>144</v>
      </c>
      <c r="B155" s="27" t="str">
        <f>+'01-2019'!B155</f>
        <v>MINEIROS</v>
      </c>
      <c r="C155" s="32">
        <f>+IF(ISERROR(('01-2019'!C155+'02-2019'!C155+'03-2019'!C155+'04-2019'!C155+'05-2019'!C155+'06-2019'!C155+'07-2019'!C155+'08-2019'!C155+'09-2019'!C155+'10-2019'!C155+'11-2019'!C155+'12-2019'!C155)/COUNTA('01-2019'!C155,'02-2019'!C155,'03-2019'!C155,'04-2019'!C155,'05-2019'!C155,'06-2019'!C155,'07-2019'!C155,'08-2019'!C155,'09-2019'!C155,'10-2019'!C155,'11-2019'!C155,'12-2019'!C155)),"",('01-2019'!C155+'02-2019'!C155+'03-2019'!C155+'04-2019'!C155+'05-2019'!C155+'06-2019'!C155+'07-2019'!C155+'08-2019'!C155+'09-2019'!C155+'10-2019'!C155+'11-2019'!C155+'12-2019'!C155)/COUNTA('01-2019'!C155,'02-2019'!C155,'03-2019'!C155,'04-2019'!C155,'05-2019'!C155,'06-2019'!C155,'07-2019'!C155,'08-2019'!C155,'09-2019'!C155,'10-2019'!C155,'11-2019'!C155,'12-2019'!C155))</f>
        <v>1.4513014156882222</v>
      </c>
      <c r="D155" s="29">
        <f>+'01-2019'!D155+'02-2019'!D155+'03-2019'!D155+'04-2019'!D155+'05-2019'!D155+'06-2019'!D155+'07-2019'!D155+'08-2019'!D155+'09-2019'!D155+'10-2019'!D155+'11-2019'!D155+'12-2019'!D155</f>
        <v>2651726.1799999997</v>
      </c>
      <c r="E155" s="29">
        <f>+'01-2019'!E155+'02-2019'!E155+'03-2019'!E155+'04-2019'!E155+'05-2019'!E155+'06-2019'!E155+'07-2019'!E155+'08-2019'!E155+'09-2019'!E155+'10-2019'!E155+'11-2019'!E155+'12-2019'!E155</f>
        <v>535568.9199999999</v>
      </c>
      <c r="F155" s="29">
        <f>+'01-2019'!F155+'02-2019'!F155+'03-2019'!F155+'04-2019'!F155+'05-2019'!F155+'06-2019'!F155+'07-2019'!F155+'08-2019'!F155+'09-2019'!F155+'10-2019'!F155+'11-2019'!F155+'12-2019'!F155</f>
        <v>2116157.26</v>
      </c>
      <c r="G155" s="29">
        <f>+'01-2019'!G155+'02-2019'!G155+'03-2019'!G155+'04-2019'!G155+'05-2019'!G155+'06-2019'!G155+'07-2019'!G155+'08-2019'!G155+'09-2019'!G155+'10-2019'!G155+'11-2019'!G155+'12-2019'!G155</f>
        <v>154985.11250000002</v>
      </c>
      <c r="H155" s="29">
        <f>+'01-2019'!H155+'02-2019'!H155+'03-2019'!H155+'04-2019'!H155+'05-2019'!H155+'06-2019'!H155+'07-2019'!H155+'08-2019'!H155+'09-2019'!H155+'10-2019'!H155+'11-2019'!H155+'12-2019'!H155</f>
        <v>30997.022500000003</v>
      </c>
      <c r="I155" s="29">
        <f>+'01-2019'!I155+'02-2019'!I155+'03-2019'!I155+'04-2019'!I155+'05-2019'!I155+'06-2019'!I155+'07-2019'!I155+'08-2019'!I155+'09-2019'!I155+'10-2019'!I155+'11-2019'!I155+'12-2019'!I155</f>
        <v>123988.09000000001</v>
      </c>
      <c r="J155" s="29">
        <f>+'01-2019'!J155+'02-2019'!J155+'03-2019'!J155+'04-2019'!J155+'05-2019'!J155+'06-2019'!J155+'07-2019'!J155+'08-2019'!J155+'09-2019'!J155+'10-2019'!J155+'11-2019'!J155+'12-2019'!J155</f>
        <v>18344442.425</v>
      </c>
      <c r="K155" s="29">
        <f>+'01-2019'!K155+'02-2019'!K155+'03-2019'!K155+'04-2019'!K155+'05-2019'!K155+'06-2019'!K155+'07-2019'!K155+'08-2019'!K155+'09-2019'!K155+'10-2019'!K155+'11-2019'!K155+'12-2019'!K155</f>
        <v>3825932.1100000003</v>
      </c>
      <c r="L155" s="29">
        <f>+'01-2019'!L155+'02-2019'!L155+'03-2019'!L155+'04-2019'!L155+'05-2019'!L155+'06-2019'!L155+'07-2019'!L155+'08-2019'!L155+'09-2019'!L155+'10-2019'!L155+'11-2019'!L155+'12-2019'!L155</f>
        <v>14675553.94</v>
      </c>
      <c r="M155" s="39">
        <f t="shared" si="2"/>
        <v>16915699.29</v>
      </c>
    </row>
    <row r="156" spans="1:13" ht="12.75">
      <c r="A156" s="11">
        <f>+'01-2019'!A156</f>
        <v>145</v>
      </c>
      <c r="B156" s="27" t="str">
        <f>+'01-2019'!B156</f>
        <v>MOIPORA</v>
      </c>
      <c r="C156" s="32">
        <f>+IF(ISERROR(('01-2019'!C156+'02-2019'!C156+'03-2019'!C156+'04-2019'!C156+'05-2019'!C156+'06-2019'!C156+'07-2019'!C156+'08-2019'!C156+'09-2019'!C156+'10-2019'!C156+'11-2019'!C156+'12-2019'!C156)/COUNTA('01-2019'!C156,'02-2019'!C156,'03-2019'!C156,'04-2019'!C156,'05-2019'!C156,'06-2019'!C156,'07-2019'!C156,'08-2019'!C156,'09-2019'!C156,'10-2019'!C156,'11-2019'!C156,'12-2019'!C156)),"",('01-2019'!C156+'02-2019'!C156+'03-2019'!C156+'04-2019'!C156+'05-2019'!C156+'06-2019'!C156+'07-2019'!C156+'08-2019'!C156+'09-2019'!C156+'10-2019'!C156+'11-2019'!C156+'12-2019'!C156)/COUNTA('01-2019'!C156,'02-2019'!C156,'03-2019'!C156,'04-2019'!C156,'05-2019'!C156,'06-2019'!C156,'07-2019'!C156,'08-2019'!C156,'09-2019'!C156,'10-2019'!C156,'11-2019'!C156,'12-2019'!C156))</f>
        <v>0.061984361568330426</v>
      </c>
      <c r="D156" s="29">
        <f>+'01-2019'!D156+'02-2019'!D156+'03-2019'!D156+'04-2019'!D156+'05-2019'!D156+'06-2019'!D156+'07-2019'!D156+'08-2019'!D156+'09-2019'!D156+'10-2019'!D156+'11-2019'!D156+'12-2019'!D156</f>
        <v>25293.370000000003</v>
      </c>
      <c r="E156" s="29">
        <f>+'01-2019'!E156+'02-2019'!E156+'03-2019'!E156+'04-2019'!E156+'05-2019'!E156+'06-2019'!E156+'07-2019'!E156+'08-2019'!E156+'09-2019'!E156+'10-2019'!E156+'11-2019'!E156+'12-2019'!E156</f>
        <v>4982.400000000001</v>
      </c>
      <c r="F156" s="29">
        <f>+'01-2019'!F156+'02-2019'!F156+'03-2019'!F156+'04-2019'!F156+'05-2019'!F156+'06-2019'!F156+'07-2019'!F156+'08-2019'!F156+'09-2019'!F156+'10-2019'!F156+'11-2019'!F156+'12-2019'!F156</f>
        <v>20310.97</v>
      </c>
      <c r="G156" s="29">
        <f>+'01-2019'!G156+'02-2019'!G156+'03-2019'!G156+'04-2019'!G156+'05-2019'!G156+'06-2019'!G156+'07-2019'!G156+'08-2019'!G156+'09-2019'!G156+'10-2019'!G156+'11-2019'!G156+'12-2019'!G156</f>
        <v>6626.65</v>
      </c>
      <c r="H156" s="29">
        <f>+'01-2019'!H156+'02-2019'!H156+'03-2019'!H156+'04-2019'!H156+'05-2019'!H156+'06-2019'!H156+'07-2019'!H156+'08-2019'!H156+'09-2019'!H156+'10-2019'!H156+'11-2019'!H156+'12-2019'!H156</f>
        <v>1325.33</v>
      </c>
      <c r="I156" s="29">
        <f>+'01-2019'!I156+'02-2019'!I156+'03-2019'!I156+'04-2019'!I156+'05-2019'!I156+'06-2019'!I156+'07-2019'!I156+'08-2019'!I156+'09-2019'!I156+'10-2019'!I156+'11-2019'!I156+'12-2019'!I156</f>
        <v>5301.32</v>
      </c>
      <c r="J156" s="29">
        <f>+'01-2019'!J156+'02-2019'!J156+'03-2019'!J156+'04-2019'!J156+'05-2019'!J156+'06-2019'!J156+'07-2019'!J156+'08-2019'!J156+'09-2019'!J156+'10-2019'!J156+'11-2019'!J156+'12-2019'!J156</f>
        <v>784514.8375</v>
      </c>
      <c r="K156" s="29">
        <f>+'01-2019'!K156+'02-2019'!K156+'03-2019'!K156+'04-2019'!K156+'05-2019'!K156+'06-2019'!K156+'07-2019'!K156+'08-2019'!K156+'09-2019'!K156+'10-2019'!K156+'11-2019'!K156+'12-2019'!K156</f>
        <v>163423.89</v>
      </c>
      <c r="L156" s="29">
        <f>+'01-2019'!L156+'02-2019'!L156+'03-2019'!L156+'04-2019'!L156+'05-2019'!L156+'06-2019'!L156+'07-2019'!L156+'08-2019'!L156+'09-2019'!L156+'10-2019'!L156+'11-2019'!L156+'12-2019'!L156</f>
        <v>627611.87</v>
      </c>
      <c r="M156" s="39">
        <f t="shared" si="2"/>
        <v>653224.16</v>
      </c>
    </row>
    <row r="157" spans="1:13" ht="12.75">
      <c r="A157" s="11">
        <f>+'01-2019'!A157</f>
        <v>146</v>
      </c>
      <c r="B157" s="27" t="str">
        <f>+'01-2019'!B157</f>
        <v>MONTE ALEGRE DE GOIAS</v>
      </c>
      <c r="C157" s="32">
        <f>+IF(ISERROR(('01-2019'!C157+'02-2019'!C157+'03-2019'!C157+'04-2019'!C157+'05-2019'!C157+'06-2019'!C157+'07-2019'!C157+'08-2019'!C157+'09-2019'!C157+'10-2019'!C157+'11-2019'!C157+'12-2019'!C157)/COUNTA('01-2019'!C157,'02-2019'!C157,'03-2019'!C157,'04-2019'!C157,'05-2019'!C157,'06-2019'!C157,'07-2019'!C157,'08-2019'!C157,'09-2019'!C157,'10-2019'!C157,'11-2019'!C157,'12-2019'!C157)),"",('01-2019'!C157+'02-2019'!C157+'03-2019'!C157+'04-2019'!C157+'05-2019'!C157+'06-2019'!C157+'07-2019'!C157+'08-2019'!C157+'09-2019'!C157+'10-2019'!C157+'11-2019'!C157+'12-2019'!C157)/COUNTA('01-2019'!C157,'02-2019'!C157,'03-2019'!C157,'04-2019'!C157,'05-2019'!C157,'06-2019'!C157,'07-2019'!C157,'08-2019'!C157,'09-2019'!C157,'10-2019'!C157,'11-2019'!C157,'12-2019'!C157))</f>
        <v>0.07327654205111304</v>
      </c>
      <c r="D157" s="29">
        <f>+'01-2019'!D157+'02-2019'!D157+'03-2019'!D157+'04-2019'!D157+'05-2019'!D157+'06-2019'!D157+'07-2019'!D157+'08-2019'!D157+'09-2019'!D157+'10-2019'!D157+'11-2019'!D157+'12-2019'!D157</f>
        <v>40894.01</v>
      </c>
      <c r="E157" s="29">
        <f>+'01-2019'!E157+'02-2019'!E157+'03-2019'!E157+'04-2019'!E157+'05-2019'!E157+'06-2019'!E157+'07-2019'!E157+'08-2019'!E157+'09-2019'!E157+'10-2019'!E157+'11-2019'!E157+'12-2019'!E157</f>
        <v>8178.620000000001</v>
      </c>
      <c r="F157" s="29">
        <f>+'01-2019'!F157+'02-2019'!F157+'03-2019'!F157+'04-2019'!F157+'05-2019'!F157+'06-2019'!F157+'07-2019'!F157+'08-2019'!F157+'09-2019'!F157+'10-2019'!F157+'11-2019'!F157+'12-2019'!F157</f>
        <v>32715.39</v>
      </c>
      <c r="G157" s="29">
        <f>+'01-2019'!G157+'02-2019'!G157+'03-2019'!G157+'04-2019'!G157+'05-2019'!G157+'06-2019'!G157+'07-2019'!G157+'08-2019'!G157+'09-2019'!G157+'10-2019'!G157+'11-2019'!G157+'12-2019'!G157</f>
        <v>7805.15</v>
      </c>
      <c r="H157" s="29">
        <f>+'01-2019'!H157+'02-2019'!H157+'03-2019'!H157+'04-2019'!H157+'05-2019'!H157+'06-2019'!H157+'07-2019'!H157+'08-2019'!H157+'09-2019'!H157+'10-2019'!H157+'11-2019'!H157+'12-2019'!H157</f>
        <v>1561.0300000000002</v>
      </c>
      <c r="I157" s="29">
        <f>+'01-2019'!I157+'02-2019'!I157+'03-2019'!I157+'04-2019'!I157+'05-2019'!I157+'06-2019'!I157+'07-2019'!I157+'08-2019'!I157+'09-2019'!I157+'10-2019'!I157+'11-2019'!I157+'12-2019'!I157</f>
        <v>6244.120000000001</v>
      </c>
      <c r="J157" s="29">
        <f>+'01-2019'!J157+'02-2019'!J157+'03-2019'!J157+'04-2019'!J157+'05-2019'!J157+'06-2019'!J157+'07-2019'!J157+'08-2019'!J157+'09-2019'!J157+'10-2019'!J157+'11-2019'!J157+'12-2019'!J157</f>
        <v>924043.0125</v>
      </c>
      <c r="K157" s="29">
        <f>+'01-2019'!K157+'02-2019'!K157+'03-2019'!K157+'04-2019'!K157+'05-2019'!K157+'06-2019'!K157+'07-2019'!K157+'08-2019'!K157+'09-2019'!K157+'10-2019'!K157+'11-2019'!K157+'12-2019'!K157</f>
        <v>193188.09999999998</v>
      </c>
      <c r="L157" s="29">
        <f>+'01-2019'!L157+'02-2019'!L157+'03-2019'!L157+'04-2019'!L157+'05-2019'!L157+'06-2019'!L157+'07-2019'!L157+'08-2019'!L157+'09-2019'!L157+'10-2019'!L157+'11-2019'!L157+'12-2019'!L157</f>
        <v>739234.41</v>
      </c>
      <c r="M157" s="39">
        <f t="shared" si="2"/>
        <v>778193.92</v>
      </c>
    </row>
    <row r="158" spans="1:13" ht="12.75">
      <c r="A158" s="11">
        <f>+'01-2019'!A158</f>
        <v>147</v>
      </c>
      <c r="B158" s="27" t="str">
        <f>+'01-2019'!B158</f>
        <v>MONTES CLAROS DE GOIAS</v>
      </c>
      <c r="C158" s="32">
        <f>+IF(ISERROR(('01-2019'!C158+'02-2019'!C158+'03-2019'!C158+'04-2019'!C158+'05-2019'!C158+'06-2019'!C158+'07-2019'!C158+'08-2019'!C158+'09-2019'!C158+'10-2019'!C158+'11-2019'!C158+'12-2019'!C158)/COUNTA('01-2019'!C158,'02-2019'!C158,'03-2019'!C158,'04-2019'!C158,'05-2019'!C158,'06-2019'!C158,'07-2019'!C158,'08-2019'!C158,'09-2019'!C158,'10-2019'!C158,'11-2019'!C158,'12-2019'!C158)),"",('01-2019'!C158+'02-2019'!C158+'03-2019'!C158+'04-2019'!C158+'05-2019'!C158+'06-2019'!C158+'07-2019'!C158+'08-2019'!C158+'09-2019'!C158+'10-2019'!C158+'11-2019'!C158+'12-2019'!C158)/COUNTA('01-2019'!C158,'02-2019'!C158,'03-2019'!C158,'04-2019'!C158,'05-2019'!C158,'06-2019'!C158,'07-2019'!C158,'08-2019'!C158,'09-2019'!C158,'10-2019'!C158,'11-2019'!C158,'12-2019'!C158))</f>
        <v>0.23093968897674075</v>
      </c>
      <c r="D158" s="29">
        <f>+'01-2019'!D158+'02-2019'!D158+'03-2019'!D158+'04-2019'!D158+'05-2019'!D158+'06-2019'!D158+'07-2019'!D158+'08-2019'!D158+'09-2019'!D158+'10-2019'!D158+'11-2019'!D158+'12-2019'!D158</f>
        <v>161140.66</v>
      </c>
      <c r="E158" s="29">
        <f>+'01-2019'!E158+'02-2019'!E158+'03-2019'!E158+'04-2019'!E158+'05-2019'!E158+'06-2019'!E158+'07-2019'!E158+'08-2019'!E158+'09-2019'!E158+'10-2019'!E158+'11-2019'!E158+'12-2019'!E158</f>
        <v>32344.629999999997</v>
      </c>
      <c r="F158" s="29">
        <f>+'01-2019'!F158+'02-2019'!F158+'03-2019'!F158+'04-2019'!F158+'05-2019'!F158+'06-2019'!F158+'07-2019'!F158+'08-2019'!F158+'09-2019'!F158+'10-2019'!F158+'11-2019'!F158+'12-2019'!F158</f>
        <v>128796.03</v>
      </c>
      <c r="G158" s="29">
        <f>+'01-2019'!G158+'02-2019'!G158+'03-2019'!G158+'04-2019'!G158+'05-2019'!G158+'06-2019'!G158+'07-2019'!G158+'08-2019'!G158+'09-2019'!G158+'10-2019'!G158+'11-2019'!G158+'12-2019'!G158</f>
        <v>24847.0125</v>
      </c>
      <c r="H158" s="29">
        <f>+'01-2019'!H158+'02-2019'!H158+'03-2019'!H158+'04-2019'!H158+'05-2019'!H158+'06-2019'!H158+'07-2019'!H158+'08-2019'!H158+'09-2019'!H158+'10-2019'!H158+'11-2019'!H158+'12-2019'!H158</f>
        <v>4969.4025</v>
      </c>
      <c r="I158" s="29">
        <f>+'01-2019'!I158+'02-2019'!I158+'03-2019'!I158+'04-2019'!I158+'05-2019'!I158+'06-2019'!I158+'07-2019'!I158+'08-2019'!I158+'09-2019'!I158+'10-2019'!I158+'11-2019'!I158+'12-2019'!I158</f>
        <v>19877.61</v>
      </c>
      <c r="J158" s="29">
        <f>+'01-2019'!J158+'02-2019'!J158+'03-2019'!J158+'04-2019'!J158+'05-2019'!J158+'06-2019'!J158+'07-2019'!J158+'08-2019'!J158+'09-2019'!J158+'10-2019'!J158+'11-2019'!J158+'12-2019'!J158</f>
        <v>2939856.0250000004</v>
      </c>
      <c r="K158" s="29">
        <f>+'01-2019'!K158+'02-2019'!K158+'03-2019'!K158+'04-2019'!K158+'05-2019'!K158+'06-2019'!K158+'07-2019'!K158+'08-2019'!K158+'09-2019'!K158+'10-2019'!K158+'11-2019'!K158+'12-2019'!K158</f>
        <v>608770.01</v>
      </c>
      <c r="L158" s="29">
        <f>+'01-2019'!L158+'02-2019'!L158+'03-2019'!L158+'04-2019'!L158+'05-2019'!L158+'06-2019'!L158+'07-2019'!L158+'08-2019'!L158+'09-2019'!L158+'10-2019'!L158+'11-2019'!L158+'12-2019'!L158</f>
        <v>2351884.82</v>
      </c>
      <c r="M158" s="39">
        <f t="shared" si="2"/>
        <v>2500558.46</v>
      </c>
    </row>
    <row r="159" spans="1:13" ht="12.75">
      <c r="A159" s="11">
        <f>+'01-2019'!A159</f>
        <v>148</v>
      </c>
      <c r="B159" s="27" t="str">
        <f>+'01-2019'!B159</f>
        <v>MONTIVIDIU</v>
      </c>
      <c r="C159" s="32">
        <f>+IF(ISERROR(('01-2019'!C159+'02-2019'!C159+'03-2019'!C159+'04-2019'!C159+'05-2019'!C159+'06-2019'!C159+'07-2019'!C159+'08-2019'!C159+'09-2019'!C159+'10-2019'!C159+'11-2019'!C159+'12-2019'!C159)/COUNTA('01-2019'!C159,'02-2019'!C159,'03-2019'!C159,'04-2019'!C159,'05-2019'!C159,'06-2019'!C159,'07-2019'!C159,'08-2019'!C159,'09-2019'!C159,'10-2019'!C159,'11-2019'!C159,'12-2019'!C159)),"",('01-2019'!C159+'02-2019'!C159+'03-2019'!C159+'04-2019'!C159+'05-2019'!C159+'06-2019'!C159+'07-2019'!C159+'08-2019'!C159+'09-2019'!C159+'10-2019'!C159+'11-2019'!C159+'12-2019'!C159)/COUNTA('01-2019'!C159,'02-2019'!C159,'03-2019'!C159,'04-2019'!C159,'05-2019'!C159,'06-2019'!C159,'07-2019'!C159,'08-2019'!C159,'09-2019'!C159,'10-2019'!C159,'11-2019'!C159,'12-2019'!C159))</f>
        <v>0.49790896482547276</v>
      </c>
      <c r="D159" s="29">
        <f>+'01-2019'!D159+'02-2019'!D159+'03-2019'!D159+'04-2019'!D159+'05-2019'!D159+'06-2019'!D159+'07-2019'!D159+'08-2019'!D159+'09-2019'!D159+'10-2019'!D159+'11-2019'!D159+'12-2019'!D159</f>
        <v>333808.4</v>
      </c>
      <c r="E159" s="29">
        <f>+'01-2019'!E159+'02-2019'!E159+'03-2019'!E159+'04-2019'!E159+'05-2019'!E159+'06-2019'!E159+'07-2019'!E159+'08-2019'!E159+'09-2019'!E159+'10-2019'!E159+'11-2019'!E159+'12-2019'!E159</f>
        <v>67469.64</v>
      </c>
      <c r="F159" s="29">
        <f>+'01-2019'!F159+'02-2019'!F159+'03-2019'!F159+'04-2019'!F159+'05-2019'!F159+'06-2019'!F159+'07-2019'!F159+'08-2019'!F159+'09-2019'!F159+'10-2019'!F159+'11-2019'!F159+'12-2019'!F159</f>
        <v>266338.76</v>
      </c>
      <c r="G159" s="29">
        <f>+'01-2019'!G159+'02-2019'!G159+'03-2019'!G159+'04-2019'!G159+'05-2019'!G159+'06-2019'!G159+'07-2019'!G159+'08-2019'!G159+'09-2019'!G159+'10-2019'!G159+'11-2019'!G159+'12-2019'!G159</f>
        <v>52782.925</v>
      </c>
      <c r="H159" s="29">
        <f>+'01-2019'!H159+'02-2019'!H159+'03-2019'!H159+'04-2019'!H159+'05-2019'!H159+'06-2019'!H159+'07-2019'!H159+'08-2019'!H159+'09-2019'!H159+'10-2019'!H159+'11-2019'!H159+'12-2019'!H159</f>
        <v>10556.585</v>
      </c>
      <c r="I159" s="29">
        <f>+'01-2019'!I159+'02-2019'!I159+'03-2019'!I159+'04-2019'!I159+'05-2019'!I159+'06-2019'!I159+'07-2019'!I159+'08-2019'!I159+'09-2019'!I159+'10-2019'!I159+'11-2019'!I159+'12-2019'!I159</f>
        <v>42226.34</v>
      </c>
      <c r="J159" s="29">
        <f>+'01-2019'!J159+'02-2019'!J159+'03-2019'!J159+'04-2019'!J159+'05-2019'!J159+'06-2019'!J159+'07-2019'!J159+'08-2019'!J159+'09-2019'!J159+'10-2019'!J159+'11-2019'!J159+'12-2019'!J159</f>
        <v>6248010.8375</v>
      </c>
      <c r="K159" s="29">
        <f>+'01-2019'!K159+'02-2019'!K159+'03-2019'!K159+'04-2019'!K159+'05-2019'!K159+'06-2019'!K159+'07-2019'!K159+'08-2019'!K159+'09-2019'!K159+'10-2019'!K159+'11-2019'!K159+'12-2019'!K159</f>
        <v>1312515.08</v>
      </c>
      <c r="L159" s="29">
        <f>+'01-2019'!L159+'02-2019'!L159+'03-2019'!L159+'04-2019'!L159+'05-2019'!L159+'06-2019'!L159+'07-2019'!L159+'08-2019'!L159+'09-2019'!L159+'10-2019'!L159+'11-2019'!L159+'12-2019'!L159</f>
        <v>4998408.67</v>
      </c>
      <c r="M159" s="39">
        <f t="shared" si="2"/>
        <v>5306973.77</v>
      </c>
    </row>
    <row r="160" spans="1:13" ht="12.75">
      <c r="A160" s="11">
        <f>+'01-2019'!A160</f>
        <v>149</v>
      </c>
      <c r="B160" s="27" t="str">
        <f>+'01-2019'!B160</f>
        <v>MONTIVIDIU DO NORTE</v>
      </c>
      <c r="C160" s="32">
        <f>+IF(ISERROR(('01-2019'!C160+'02-2019'!C160+'03-2019'!C160+'04-2019'!C160+'05-2019'!C160+'06-2019'!C160+'07-2019'!C160+'08-2019'!C160+'09-2019'!C160+'10-2019'!C160+'11-2019'!C160+'12-2019'!C160)/COUNTA('01-2019'!C160,'02-2019'!C160,'03-2019'!C160,'04-2019'!C160,'05-2019'!C160,'06-2019'!C160,'07-2019'!C160,'08-2019'!C160,'09-2019'!C160,'10-2019'!C160,'11-2019'!C160,'12-2019'!C160)),"",('01-2019'!C160+'02-2019'!C160+'03-2019'!C160+'04-2019'!C160+'05-2019'!C160+'06-2019'!C160+'07-2019'!C160+'08-2019'!C160+'09-2019'!C160+'10-2019'!C160+'11-2019'!C160+'12-2019'!C160)/COUNTA('01-2019'!C160,'02-2019'!C160,'03-2019'!C160,'04-2019'!C160,'05-2019'!C160,'06-2019'!C160,'07-2019'!C160,'08-2019'!C160,'09-2019'!C160,'10-2019'!C160,'11-2019'!C160,'12-2019'!C160))</f>
        <v>0.07526461816155287</v>
      </c>
      <c r="D160" s="29">
        <f>+'01-2019'!D160+'02-2019'!D160+'03-2019'!D160+'04-2019'!D160+'05-2019'!D160+'06-2019'!D160+'07-2019'!D160+'08-2019'!D160+'09-2019'!D160+'10-2019'!D160+'11-2019'!D160+'12-2019'!D160</f>
        <v>43006.08</v>
      </c>
      <c r="E160" s="29">
        <f>+'01-2019'!E160+'02-2019'!E160+'03-2019'!E160+'04-2019'!E160+'05-2019'!E160+'06-2019'!E160+'07-2019'!E160+'08-2019'!E160+'09-2019'!E160+'10-2019'!E160+'11-2019'!E160+'12-2019'!E160</f>
        <v>8453.07</v>
      </c>
      <c r="F160" s="29">
        <f>+'01-2019'!F160+'02-2019'!F160+'03-2019'!F160+'04-2019'!F160+'05-2019'!F160+'06-2019'!F160+'07-2019'!F160+'08-2019'!F160+'09-2019'!F160+'10-2019'!F160+'11-2019'!F160+'12-2019'!F160</f>
        <v>34553.01</v>
      </c>
      <c r="G160" s="29">
        <f>+'01-2019'!G160+'02-2019'!G160+'03-2019'!G160+'04-2019'!G160+'05-2019'!G160+'06-2019'!G160+'07-2019'!G160+'08-2019'!G160+'09-2019'!G160+'10-2019'!G160+'11-2019'!G160+'12-2019'!G160</f>
        <v>8026.1625</v>
      </c>
      <c r="H160" s="29">
        <f>+'01-2019'!H160+'02-2019'!H160+'03-2019'!H160+'04-2019'!H160+'05-2019'!H160+'06-2019'!H160+'07-2019'!H160+'08-2019'!H160+'09-2019'!H160+'10-2019'!H160+'11-2019'!H160+'12-2019'!H160</f>
        <v>1605.2325000000003</v>
      </c>
      <c r="I160" s="29">
        <f>+'01-2019'!I160+'02-2019'!I160+'03-2019'!I160+'04-2019'!I160+'05-2019'!I160+'06-2019'!I160+'07-2019'!I160+'08-2019'!I160+'09-2019'!I160+'10-2019'!I160+'11-2019'!I160+'12-2019'!I160</f>
        <v>6420.930000000001</v>
      </c>
      <c r="J160" s="29">
        <f>+'01-2019'!J160+'02-2019'!J160+'03-2019'!J160+'04-2019'!J160+'05-2019'!J160+'06-2019'!J160+'07-2019'!J160+'08-2019'!J160+'09-2019'!J160+'10-2019'!J160+'11-2019'!J160+'12-2019'!J160</f>
        <v>950181.675</v>
      </c>
      <c r="K160" s="29">
        <f>+'01-2019'!K160+'02-2019'!K160+'03-2019'!K160+'04-2019'!K160+'05-2019'!K160+'06-2019'!K160+'07-2019'!K160+'08-2019'!K160+'09-2019'!K160+'10-2019'!K160+'11-2019'!K160+'12-2019'!K160</f>
        <v>198429.61</v>
      </c>
      <c r="L160" s="29">
        <f>+'01-2019'!L160+'02-2019'!L160+'03-2019'!L160+'04-2019'!L160+'05-2019'!L160+'06-2019'!L160+'07-2019'!L160+'08-2019'!L160+'09-2019'!L160+'10-2019'!L160+'11-2019'!L160+'12-2019'!L160</f>
        <v>760145.3400000001</v>
      </c>
      <c r="M160" s="39">
        <f t="shared" si="2"/>
        <v>801119.28</v>
      </c>
    </row>
    <row r="161" spans="1:13" ht="12.75">
      <c r="A161" s="11">
        <f>+'01-2019'!A161</f>
        <v>150</v>
      </c>
      <c r="B161" s="27" t="str">
        <f>+'01-2019'!B161</f>
        <v>MORRINHOS</v>
      </c>
      <c r="C161" s="32">
        <f>+IF(ISERROR(('01-2019'!C161+'02-2019'!C161+'03-2019'!C161+'04-2019'!C161+'05-2019'!C161+'06-2019'!C161+'07-2019'!C161+'08-2019'!C161+'09-2019'!C161+'10-2019'!C161+'11-2019'!C161+'12-2019'!C161)/COUNTA('01-2019'!C161,'02-2019'!C161,'03-2019'!C161,'04-2019'!C161,'05-2019'!C161,'06-2019'!C161,'07-2019'!C161,'08-2019'!C161,'09-2019'!C161,'10-2019'!C161,'11-2019'!C161,'12-2019'!C161)),"",('01-2019'!C161+'02-2019'!C161+'03-2019'!C161+'04-2019'!C161+'05-2019'!C161+'06-2019'!C161+'07-2019'!C161+'08-2019'!C161+'09-2019'!C161+'10-2019'!C161+'11-2019'!C161+'12-2019'!C161)/COUNTA('01-2019'!C161,'02-2019'!C161,'03-2019'!C161,'04-2019'!C161,'05-2019'!C161,'06-2019'!C161,'07-2019'!C161,'08-2019'!C161,'09-2019'!C161,'10-2019'!C161,'11-2019'!C161,'12-2019'!C161))</f>
        <v>0.7663944148328825</v>
      </c>
      <c r="D161" s="29">
        <f>+'01-2019'!D161+'02-2019'!D161+'03-2019'!D161+'04-2019'!D161+'05-2019'!D161+'06-2019'!D161+'07-2019'!D161+'08-2019'!D161+'09-2019'!D161+'10-2019'!D161+'11-2019'!D161+'12-2019'!D161</f>
        <v>1426265.6099999999</v>
      </c>
      <c r="E161" s="29">
        <f>+'01-2019'!E161+'02-2019'!E161+'03-2019'!E161+'04-2019'!E161+'05-2019'!E161+'06-2019'!E161+'07-2019'!E161+'08-2019'!E161+'09-2019'!E161+'10-2019'!E161+'11-2019'!E161+'12-2019'!E161</f>
        <v>285970.75</v>
      </c>
      <c r="F161" s="29">
        <f>+'01-2019'!F161+'02-2019'!F161+'03-2019'!F161+'04-2019'!F161+'05-2019'!F161+'06-2019'!F161+'07-2019'!F161+'08-2019'!F161+'09-2019'!F161+'10-2019'!F161+'11-2019'!F161+'12-2019'!F161</f>
        <v>1140294.86</v>
      </c>
      <c r="G161" s="29">
        <f>+'01-2019'!G161+'02-2019'!G161+'03-2019'!G161+'04-2019'!G161+'05-2019'!G161+'06-2019'!G161+'07-2019'!G161+'08-2019'!G161+'09-2019'!G161+'10-2019'!G161+'11-2019'!G161+'12-2019'!G161</f>
        <v>81745.8</v>
      </c>
      <c r="H161" s="29">
        <f>+'01-2019'!H161+'02-2019'!H161+'03-2019'!H161+'04-2019'!H161+'05-2019'!H161+'06-2019'!H161+'07-2019'!H161+'08-2019'!H161+'09-2019'!H161+'10-2019'!H161+'11-2019'!H161+'12-2019'!H161</f>
        <v>16349.16</v>
      </c>
      <c r="I161" s="29">
        <f>+'01-2019'!I161+'02-2019'!I161+'03-2019'!I161+'04-2019'!I161+'05-2019'!I161+'06-2019'!I161+'07-2019'!I161+'08-2019'!I161+'09-2019'!I161+'10-2019'!I161+'11-2019'!I161+'12-2019'!I161</f>
        <v>65396.64</v>
      </c>
      <c r="J161" s="29">
        <f>+'01-2019'!J161+'02-2019'!J161+'03-2019'!J161+'04-2019'!J161+'05-2019'!J161+'06-2019'!J161+'07-2019'!J161+'08-2019'!J161+'09-2019'!J161+'10-2019'!J161+'11-2019'!J161+'12-2019'!J161</f>
        <v>9674969.6375</v>
      </c>
      <c r="K161" s="29">
        <f>+'01-2019'!K161+'02-2019'!K161+'03-2019'!K161+'04-2019'!K161+'05-2019'!K161+'06-2019'!K161+'07-2019'!K161+'08-2019'!K161+'09-2019'!K161+'10-2019'!K161+'11-2019'!K161+'12-2019'!K161</f>
        <v>2020287.38</v>
      </c>
      <c r="L161" s="29">
        <f>+'01-2019'!L161+'02-2019'!L161+'03-2019'!L161+'04-2019'!L161+'05-2019'!L161+'06-2019'!L161+'07-2019'!L161+'08-2019'!L161+'09-2019'!L161+'10-2019'!L161+'11-2019'!L161+'12-2019'!L161</f>
        <v>7739975.71</v>
      </c>
      <c r="M161" s="39">
        <f t="shared" si="2"/>
        <v>8945667.21</v>
      </c>
    </row>
    <row r="162" spans="1:13" ht="12.75">
      <c r="A162" s="11">
        <f>+'01-2019'!A162</f>
        <v>151</v>
      </c>
      <c r="B162" s="27" t="str">
        <f>+'01-2019'!B162</f>
        <v>MORRO AGUDO DE GOIAS</v>
      </c>
      <c r="C162" s="32">
        <f>+IF(ISERROR(('01-2019'!C162+'02-2019'!C162+'03-2019'!C162+'04-2019'!C162+'05-2019'!C162+'06-2019'!C162+'07-2019'!C162+'08-2019'!C162+'09-2019'!C162+'10-2019'!C162+'11-2019'!C162+'12-2019'!C162)/COUNTA('01-2019'!C162,'02-2019'!C162,'03-2019'!C162,'04-2019'!C162,'05-2019'!C162,'06-2019'!C162,'07-2019'!C162,'08-2019'!C162,'09-2019'!C162,'10-2019'!C162,'11-2019'!C162,'12-2019'!C162)),"",('01-2019'!C162+'02-2019'!C162+'03-2019'!C162+'04-2019'!C162+'05-2019'!C162+'06-2019'!C162+'07-2019'!C162+'08-2019'!C162+'09-2019'!C162+'10-2019'!C162+'11-2019'!C162+'12-2019'!C162)/COUNTA('01-2019'!C162,'02-2019'!C162,'03-2019'!C162,'04-2019'!C162,'05-2019'!C162,'06-2019'!C162,'07-2019'!C162,'08-2019'!C162,'09-2019'!C162,'10-2019'!C162,'11-2019'!C162,'12-2019'!C162))</f>
        <v>0.08930805461805968</v>
      </c>
      <c r="D162" s="29">
        <f>+'01-2019'!D162+'02-2019'!D162+'03-2019'!D162+'04-2019'!D162+'05-2019'!D162+'06-2019'!D162+'07-2019'!D162+'08-2019'!D162+'09-2019'!D162+'10-2019'!D162+'11-2019'!D162+'12-2019'!D162</f>
        <v>51831.17</v>
      </c>
      <c r="E162" s="29">
        <f>+'01-2019'!E162+'02-2019'!E162+'03-2019'!E162+'04-2019'!E162+'05-2019'!E162+'06-2019'!E162+'07-2019'!E162+'08-2019'!E162+'09-2019'!E162+'10-2019'!E162+'11-2019'!E162+'12-2019'!E162</f>
        <v>10355.69</v>
      </c>
      <c r="F162" s="29">
        <f>+'01-2019'!F162+'02-2019'!F162+'03-2019'!F162+'04-2019'!F162+'05-2019'!F162+'06-2019'!F162+'07-2019'!F162+'08-2019'!F162+'09-2019'!F162+'10-2019'!F162+'11-2019'!F162+'12-2019'!F162</f>
        <v>41475.479999999996</v>
      </c>
      <c r="G162" s="29">
        <f>+'01-2019'!G162+'02-2019'!G162+'03-2019'!G162+'04-2019'!G162+'05-2019'!G162+'06-2019'!G162+'07-2019'!G162+'08-2019'!G162+'09-2019'!G162+'10-2019'!G162+'11-2019'!G162+'12-2019'!G162</f>
        <v>9538.6875</v>
      </c>
      <c r="H162" s="29">
        <f>+'01-2019'!H162+'02-2019'!H162+'03-2019'!H162+'04-2019'!H162+'05-2019'!H162+'06-2019'!H162+'07-2019'!H162+'08-2019'!H162+'09-2019'!H162+'10-2019'!H162+'11-2019'!H162+'12-2019'!H162</f>
        <v>1907.7375</v>
      </c>
      <c r="I162" s="29">
        <f>+'01-2019'!I162+'02-2019'!I162+'03-2019'!I162+'04-2019'!I162+'05-2019'!I162+'06-2019'!I162+'07-2019'!I162+'08-2019'!I162+'09-2019'!I162+'10-2019'!I162+'11-2019'!I162+'12-2019'!I162</f>
        <v>7630.95</v>
      </c>
      <c r="J162" s="29">
        <f>+'01-2019'!J162+'02-2019'!J162+'03-2019'!J162+'04-2019'!J162+'05-2019'!J162+'06-2019'!J162+'07-2019'!J162+'08-2019'!J162+'09-2019'!J162+'10-2019'!J162+'11-2019'!J162+'12-2019'!J162</f>
        <v>1127830.65</v>
      </c>
      <c r="K162" s="29">
        <f>+'01-2019'!K162+'02-2019'!K162+'03-2019'!K162+'04-2019'!K162+'05-2019'!K162+'06-2019'!K162+'07-2019'!K162+'08-2019'!K162+'09-2019'!K162+'10-2019'!K162+'11-2019'!K162+'12-2019'!K162</f>
        <v>235337.90000000002</v>
      </c>
      <c r="L162" s="29">
        <f>+'01-2019'!L162+'02-2019'!L162+'03-2019'!L162+'04-2019'!L162+'05-2019'!L162+'06-2019'!L162+'07-2019'!L162+'08-2019'!L162+'09-2019'!L162+'10-2019'!L162+'11-2019'!L162+'12-2019'!L162</f>
        <v>902264.5199999999</v>
      </c>
      <c r="M162" s="39">
        <f t="shared" si="2"/>
        <v>951370.95</v>
      </c>
    </row>
    <row r="163" spans="1:13" ht="12.75">
      <c r="A163" s="11">
        <f>+'01-2019'!A163</f>
        <v>152</v>
      </c>
      <c r="B163" s="27" t="str">
        <f>+'01-2019'!B163</f>
        <v>MOSSAMEDES</v>
      </c>
      <c r="C163" s="32">
        <f>+IF(ISERROR(('01-2019'!C163+'02-2019'!C163+'03-2019'!C163+'04-2019'!C163+'05-2019'!C163+'06-2019'!C163+'07-2019'!C163+'08-2019'!C163+'09-2019'!C163+'10-2019'!C163+'11-2019'!C163+'12-2019'!C163)/COUNTA('01-2019'!C163,'02-2019'!C163,'03-2019'!C163,'04-2019'!C163,'05-2019'!C163,'06-2019'!C163,'07-2019'!C163,'08-2019'!C163,'09-2019'!C163,'10-2019'!C163,'11-2019'!C163,'12-2019'!C163)),"",('01-2019'!C163+'02-2019'!C163+'03-2019'!C163+'04-2019'!C163+'05-2019'!C163+'06-2019'!C163+'07-2019'!C163+'08-2019'!C163+'09-2019'!C163+'10-2019'!C163+'11-2019'!C163+'12-2019'!C163)/COUNTA('01-2019'!C163,'02-2019'!C163,'03-2019'!C163,'04-2019'!C163,'05-2019'!C163,'06-2019'!C163,'07-2019'!C163,'08-2019'!C163,'09-2019'!C163,'10-2019'!C163,'11-2019'!C163,'12-2019'!C163))</f>
        <v>0.12654499487472448</v>
      </c>
      <c r="D163" s="29">
        <f>+'01-2019'!D163+'02-2019'!D163+'03-2019'!D163+'04-2019'!D163+'05-2019'!D163+'06-2019'!D163+'07-2019'!D163+'08-2019'!D163+'09-2019'!D163+'10-2019'!D163+'11-2019'!D163+'12-2019'!D163</f>
        <v>95410.17</v>
      </c>
      <c r="E163" s="29">
        <f>+'01-2019'!E163+'02-2019'!E163+'03-2019'!E163+'04-2019'!E163+'05-2019'!E163+'06-2019'!E163+'07-2019'!E163+'08-2019'!E163+'09-2019'!E163+'10-2019'!E163+'11-2019'!E163+'12-2019'!E163</f>
        <v>19192.04</v>
      </c>
      <c r="F163" s="29">
        <f>+'01-2019'!F163+'02-2019'!F163+'03-2019'!F163+'04-2019'!F163+'05-2019'!F163+'06-2019'!F163+'07-2019'!F163+'08-2019'!F163+'09-2019'!F163+'10-2019'!F163+'11-2019'!F163+'12-2019'!F163</f>
        <v>76218.13</v>
      </c>
      <c r="G163" s="29">
        <f>+'01-2019'!G163+'02-2019'!G163+'03-2019'!G163+'04-2019'!G163+'05-2019'!G163+'06-2019'!G163+'07-2019'!G163+'08-2019'!G163+'09-2019'!G163+'10-2019'!G163+'11-2019'!G163+'12-2019'!G163</f>
        <v>13500.237500000001</v>
      </c>
      <c r="H163" s="29">
        <f>+'01-2019'!H163+'02-2019'!H163+'03-2019'!H163+'04-2019'!H163+'05-2019'!H163+'06-2019'!H163+'07-2019'!H163+'08-2019'!H163+'09-2019'!H163+'10-2019'!H163+'11-2019'!H163+'12-2019'!H163</f>
        <v>2700.0475</v>
      </c>
      <c r="I163" s="29">
        <f>+'01-2019'!I163+'02-2019'!I163+'03-2019'!I163+'04-2019'!I163+'05-2019'!I163+'06-2019'!I163+'07-2019'!I163+'08-2019'!I163+'09-2019'!I163+'10-2019'!I163+'11-2019'!I163+'12-2019'!I163</f>
        <v>10800.19</v>
      </c>
      <c r="J163" s="29">
        <f>+'01-2019'!J163+'02-2019'!J163+'03-2019'!J163+'04-2019'!J163+'05-2019'!J163+'06-2019'!J163+'07-2019'!J163+'08-2019'!J163+'09-2019'!J163+'10-2019'!J163+'11-2019'!J163+'12-2019'!J163</f>
        <v>1596775.675</v>
      </c>
      <c r="K163" s="29">
        <f>+'01-2019'!K163+'02-2019'!K163+'03-2019'!K163+'04-2019'!K163+'05-2019'!K163+'06-2019'!K163+'07-2019'!K163+'08-2019'!K163+'09-2019'!K163+'10-2019'!K163+'11-2019'!K163+'12-2019'!K163</f>
        <v>333501.87</v>
      </c>
      <c r="L163" s="29">
        <f>+'01-2019'!L163+'02-2019'!L163+'03-2019'!L163+'04-2019'!L163+'05-2019'!L163+'06-2019'!L163+'07-2019'!L163+'08-2019'!L163+'09-2019'!L163+'10-2019'!L163+'11-2019'!L163+'12-2019'!L163</f>
        <v>1277420.54</v>
      </c>
      <c r="M163" s="39">
        <f t="shared" si="2"/>
        <v>1364438.86</v>
      </c>
    </row>
    <row r="164" spans="1:13" ht="12.75">
      <c r="A164" s="11">
        <f>+'01-2019'!A164</f>
        <v>153</v>
      </c>
      <c r="B164" s="27" t="str">
        <f>+'01-2019'!B164</f>
        <v>MOZARLANDIA</v>
      </c>
      <c r="C164" s="32">
        <f>+IF(ISERROR(('01-2019'!C164+'02-2019'!C164+'03-2019'!C164+'04-2019'!C164+'05-2019'!C164+'06-2019'!C164+'07-2019'!C164+'08-2019'!C164+'09-2019'!C164+'10-2019'!C164+'11-2019'!C164+'12-2019'!C164)/COUNTA('01-2019'!C164,'02-2019'!C164,'03-2019'!C164,'04-2019'!C164,'05-2019'!C164,'06-2019'!C164,'07-2019'!C164,'08-2019'!C164,'09-2019'!C164,'10-2019'!C164,'11-2019'!C164,'12-2019'!C164)),"",('01-2019'!C164+'02-2019'!C164+'03-2019'!C164+'04-2019'!C164+'05-2019'!C164+'06-2019'!C164+'07-2019'!C164+'08-2019'!C164+'09-2019'!C164+'10-2019'!C164+'11-2019'!C164+'12-2019'!C164)/COUNTA('01-2019'!C164,'02-2019'!C164,'03-2019'!C164,'04-2019'!C164,'05-2019'!C164,'06-2019'!C164,'07-2019'!C164,'08-2019'!C164,'09-2019'!C164,'10-2019'!C164,'11-2019'!C164,'12-2019'!C164))</f>
        <v>0.34999992019394854</v>
      </c>
      <c r="D164" s="29">
        <f>+'01-2019'!D164+'02-2019'!D164+'03-2019'!D164+'04-2019'!D164+'05-2019'!D164+'06-2019'!D164+'07-2019'!D164+'08-2019'!D164+'09-2019'!D164+'10-2019'!D164+'11-2019'!D164+'12-2019'!D164</f>
        <v>304677.61</v>
      </c>
      <c r="E164" s="29">
        <f>+'01-2019'!E164+'02-2019'!E164+'03-2019'!E164+'04-2019'!E164+'05-2019'!E164+'06-2019'!E164+'07-2019'!E164+'08-2019'!E164+'09-2019'!E164+'10-2019'!E164+'11-2019'!E164+'12-2019'!E164</f>
        <v>61068.229999999996</v>
      </c>
      <c r="F164" s="29">
        <f>+'01-2019'!F164+'02-2019'!F164+'03-2019'!F164+'04-2019'!F164+'05-2019'!F164+'06-2019'!F164+'07-2019'!F164+'08-2019'!F164+'09-2019'!F164+'10-2019'!F164+'11-2019'!F164+'12-2019'!F164</f>
        <v>243609.38</v>
      </c>
      <c r="G164" s="29">
        <f>+'01-2019'!G164+'02-2019'!G164+'03-2019'!G164+'04-2019'!G164+'05-2019'!G164+'06-2019'!G164+'07-2019'!G164+'08-2019'!G164+'09-2019'!G164+'10-2019'!G164+'11-2019'!G164+'12-2019'!G164</f>
        <v>37213.712499999994</v>
      </c>
      <c r="H164" s="29">
        <f>+'01-2019'!H164+'02-2019'!H164+'03-2019'!H164+'04-2019'!H164+'05-2019'!H164+'06-2019'!H164+'07-2019'!H164+'08-2019'!H164+'09-2019'!H164+'10-2019'!H164+'11-2019'!H164+'12-2019'!H164</f>
        <v>7442.7425</v>
      </c>
      <c r="I164" s="29">
        <f>+'01-2019'!I164+'02-2019'!I164+'03-2019'!I164+'04-2019'!I164+'05-2019'!I164+'06-2019'!I164+'07-2019'!I164+'08-2019'!I164+'09-2019'!I164+'10-2019'!I164+'11-2019'!I164+'12-2019'!I164</f>
        <v>29770.97</v>
      </c>
      <c r="J164" s="29">
        <f>+'01-2019'!J164+'02-2019'!J164+'03-2019'!J164+'04-2019'!J164+'05-2019'!J164+'06-2019'!J164+'07-2019'!J164+'08-2019'!J164+'09-2019'!J164+'10-2019'!J164+'11-2019'!J164+'12-2019'!J164</f>
        <v>4403621.8</v>
      </c>
      <c r="K164" s="29">
        <f>+'01-2019'!K164+'02-2019'!K164+'03-2019'!K164+'04-2019'!K164+'05-2019'!K164+'06-2019'!K164+'07-2019'!K164+'08-2019'!K164+'09-2019'!K164+'10-2019'!K164+'11-2019'!K164+'12-2019'!K164</f>
        <v>922529.64</v>
      </c>
      <c r="L164" s="29">
        <f>+'01-2019'!L164+'02-2019'!L164+'03-2019'!L164+'04-2019'!L164+'05-2019'!L164+'06-2019'!L164+'07-2019'!L164+'08-2019'!L164+'09-2019'!L164+'10-2019'!L164+'11-2019'!L164+'12-2019'!L164</f>
        <v>3522897.44</v>
      </c>
      <c r="M164" s="39">
        <f t="shared" si="2"/>
        <v>3796277.79</v>
      </c>
    </row>
    <row r="165" spans="1:13" ht="12.75">
      <c r="A165" s="11">
        <f>+'01-2019'!A165</f>
        <v>154</v>
      </c>
      <c r="B165" s="27" t="str">
        <f>+'01-2019'!B165</f>
        <v>MUNDO NOVO</v>
      </c>
      <c r="C165" s="32">
        <f>+IF(ISERROR(('01-2019'!C165+'02-2019'!C165+'03-2019'!C165+'04-2019'!C165+'05-2019'!C165+'06-2019'!C165+'07-2019'!C165+'08-2019'!C165+'09-2019'!C165+'10-2019'!C165+'11-2019'!C165+'12-2019'!C165)/COUNTA('01-2019'!C165,'02-2019'!C165,'03-2019'!C165,'04-2019'!C165,'05-2019'!C165,'06-2019'!C165,'07-2019'!C165,'08-2019'!C165,'09-2019'!C165,'10-2019'!C165,'11-2019'!C165,'12-2019'!C165)),"",('01-2019'!C165+'02-2019'!C165+'03-2019'!C165+'04-2019'!C165+'05-2019'!C165+'06-2019'!C165+'07-2019'!C165+'08-2019'!C165+'09-2019'!C165+'10-2019'!C165+'11-2019'!C165+'12-2019'!C165)/COUNTA('01-2019'!C165,'02-2019'!C165,'03-2019'!C165,'04-2019'!C165,'05-2019'!C165,'06-2019'!C165,'07-2019'!C165,'08-2019'!C165,'09-2019'!C165,'10-2019'!C165,'11-2019'!C165,'12-2019'!C165))</f>
        <v>0.12680258358543076</v>
      </c>
      <c r="D165" s="29">
        <f>+'01-2019'!D165+'02-2019'!D165+'03-2019'!D165+'04-2019'!D165+'05-2019'!D165+'06-2019'!D165+'07-2019'!D165+'08-2019'!D165+'09-2019'!D165+'10-2019'!D165+'11-2019'!D165+'12-2019'!D165</f>
        <v>73267.06999999999</v>
      </c>
      <c r="E165" s="29">
        <f>+'01-2019'!E165+'02-2019'!E165+'03-2019'!E165+'04-2019'!E165+'05-2019'!E165+'06-2019'!E165+'07-2019'!E165+'08-2019'!E165+'09-2019'!E165+'10-2019'!E165+'11-2019'!E165+'12-2019'!E165</f>
        <v>14777.86</v>
      </c>
      <c r="F165" s="29">
        <f>+'01-2019'!F165+'02-2019'!F165+'03-2019'!F165+'04-2019'!F165+'05-2019'!F165+'06-2019'!F165+'07-2019'!F165+'08-2019'!F165+'09-2019'!F165+'10-2019'!F165+'11-2019'!F165+'12-2019'!F165</f>
        <v>58489.21</v>
      </c>
      <c r="G165" s="29">
        <f>+'01-2019'!G165+'02-2019'!G165+'03-2019'!G165+'04-2019'!G165+'05-2019'!G165+'06-2019'!G165+'07-2019'!G165+'08-2019'!G165+'09-2019'!G165+'10-2019'!G165+'11-2019'!G165+'12-2019'!G165</f>
        <v>13535.2375</v>
      </c>
      <c r="H165" s="29">
        <f>+'01-2019'!H165+'02-2019'!H165+'03-2019'!H165+'04-2019'!H165+'05-2019'!H165+'06-2019'!H165+'07-2019'!H165+'08-2019'!H165+'09-2019'!H165+'10-2019'!H165+'11-2019'!H165+'12-2019'!H165</f>
        <v>2707.0475</v>
      </c>
      <c r="I165" s="29">
        <f>+'01-2019'!I165+'02-2019'!I165+'03-2019'!I165+'04-2019'!I165+'05-2019'!I165+'06-2019'!I165+'07-2019'!I165+'08-2019'!I165+'09-2019'!I165+'10-2019'!I165+'11-2019'!I165+'12-2019'!I165</f>
        <v>10828.19</v>
      </c>
      <c r="J165" s="29">
        <f>+'01-2019'!J165+'02-2019'!J165+'03-2019'!J165+'04-2019'!J165+'05-2019'!J165+'06-2019'!J165+'07-2019'!J165+'08-2019'!J165+'09-2019'!J165+'10-2019'!J165+'11-2019'!J165+'12-2019'!J165</f>
        <v>1602305.2375</v>
      </c>
      <c r="K165" s="29">
        <f>+'01-2019'!K165+'02-2019'!K165+'03-2019'!K165+'04-2019'!K165+'05-2019'!K165+'06-2019'!K165+'07-2019'!K165+'08-2019'!K165+'09-2019'!K165+'10-2019'!K165+'11-2019'!K165+'12-2019'!K165</f>
        <v>334300.62</v>
      </c>
      <c r="L165" s="29">
        <f>+'01-2019'!L165+'02-2019'!L165+'03-2019'!L165+'04-2019'!L165+'05-2019'!L165+'06-2019'!L165+'07-2019'!L165+'08-2019'!L165+'09-2019'!L165+'10-2019'!L165+'11-2019'!L165+'12-2019'!L165</f>
        <v>1281844.19</v>
      </c>
      <c r="M165" s="39">
        <f t="shared" si="2"/>
        <v>1351161.5899999999</v>
      </c>
    </row>
    <row r="166" spans="1:13" ht="12.75">
      <c r="A166" s="11">
        <f>+'01-2019'!A166</f>
        <v>155</v>
      </c>
      <c r="B166" s="27" t="str">
        <f>+'01-2019'!B166</f>
        <v>MUTUNOPOLIS</v>
      </c>
      <c r="C166" s="32">
        <f>+IF(ISERROR(('01-2019'!C166+'02-2019'!C166+'03-2019'!C166+'04-2019'!C166+'05-2019'!C166+'06-2019'!C166+'07-2019'!C166+'08-2019'!C166+'09-2019'!C166+'10-2019'!C166+'11-2019'!C166+'12-2019'!C166)/COUNTA('01-2019'!C166,'02-2019'!C166,'03-2019'!C166,'04-2019'!C166,'05-2019'!C166,'06-2019'!C166,'07-2019'!C166,'08-2019'!C166,'09-2019'!C166,'10-2019'!C166,'11-2019'!C166,'12-2019'!C166)),"",('01-2019'!C166+'02-2019'!C166+'03-2019'!C166+'04-2019'!C166+'05-2019'!C166+'06-2019'!C166+'07-2019'!C166+'08-2019'!C166+'09-2019'!C166+'10-2019'!C166+'11-2019'!C166+'12-2019'!C166)/COUNTA('01-2019'!C166,'02-2019'!C166,'03-2019'!C166,'04-2019'!C166,'05-2019'!C166,'06-2019'!C166,'07-2019'!C166,'08-2019'!C166,'09-2019'!C166,'10-2019'!C166,'11-2019'!C166,'12-2019'!C166))</f>
        <v>0.07963594977915513</v>
      </c>
      <c r="D166" s="29">
        <f>+'01-2019'!D166+'02-2019'!D166+'03-2019'!D166+'04-2019'!D166+'05-2019'!D166+'06-2019'!D166+'07-2019'!D166+'08-2019'!D166+'09-2019'!D166+'10-2019'!D166+'11-2019'!D166+'12-2019'!D166</f>
        <v>59158.84</v>
      </c>
      <c r="E166" s="29">
        <f>+'01-2019'!E166+'02-2019'!E166+'03-2019'!E166+'04-2019'!E166+'05-2019'!E166+'06-2019'!E166+'07-2019'!E166+'08-2019'!E166+'09-2019'!E166+'10-2019'!E166+'11-2019'!E166+'12-2019'!E166</f>
        <v>12180.810000000001</v>
      </c>
      <c r="F166" s="29">
        <f>+'01-2019'!F166+'02-2019'!F166+'03-2019'!F166+'04-2019'!F166+'05-2019'!F166+'06-2019'!F166+'07-2019'!F166+'08-2019'!F166+'09-2019'!F166+'10-2019'!F166+'11-2019'!F166+'12-2019'!F166</f>
        <v>46978.03</v>
      </c>
      <c r="G166" s="29">
        <f>+'01-2019'!G166+'02-2019'!G166+'03-2019'!G166+'04-2019'!G166+'05-2019'!G166+'06-2019'!G166+'07-2019'!G166+'08-2019'!G166+'09-2019'!G166+'10-2019'!G166+'11-2019'!G166+'12-2019'!G166</f>
        <v>8490.7</v>
      </c>
      <c r="H166" s="29">
        <f>+'01-2019'!H166+'02-2019'!H166+'03-2019'!H166+'04-2019'!H166+'05-2019'!H166+'06-2019'!H166+'07-2019'!H166+'08-2019'!H166+'09-2019'!H166+'10-2019'!H166+'11-2019'!H166+'12-2019'!H166</f>
        <v>1698.14</v>
      </c>
      <c r="I166" s="29">
        <f>+'01-2019'!I166+'02-2019'!I166+'03-2019'!I166+'04-2019'!I166+'05-2019'!I166+'06-2019'!I166+'07-2019'!I166+'08-2019'!I166+'09-2019'!I166+'10-2019'!I166+'11-2019'!I166+'12-2019'!I166</f>
        <v>6792.56</v>
      </c>
      <c r="J166" s="29">
        <f>+'01-2019'!J166+'02-2019'!J166+'03-2019'!J166+'04-2019'!J166+'05-2019'!J166+'06-2019'!J166+'07-2019'!J166+'08-2019'!J166+'09-2019'!J166+'10-2019'!J166+'11-2019'!J166+'12-2019'!J166</f>
        <v>1005068.7625</v>
      </c>
      <c r="K166" s="29">
        <f>+'01-2019'!K166+'02-2019'!K166+'03-2019'!K166+'04-2019'!K166+'05-2019'!K166+'06-2019'!K166+'07-2019'!K166+'08-2019'!K166+'09-2019'!K166+'10-2019'!K166+'11-2019'!K166+'12-2019'!K166</f>
        <v>209945.19</v>
      </c>
      <c r="L166" s="29">
        <f>+'01-2019'!L166+'02-2019'!L166+'03-2019'!L166+'04-2019'!L166+'05-2019'!L166+'06-2019'!L166+'07-2019'!L166+'08-2019'!L166+'09-2019'!L166+'10-2019'!L166+'11-2019'!L166+'12-2019'!L166</f>
        <v>804055.01</v>
      </c>
      <c r="M166" s="39">
        <f t="shared" si="2"/>
        <v>857825.6</v>
      </c>
    </row>
    <row r="167" spans="1:13" ht="12.75">
      <c r="A167" s="11">
        <f>+'01-2019'!A167</f>
        <v>156</v>
      </c>
      <c r="B167" s="27" t="str">
        <f>+'01-2019'!B167</f>
        <v>NAZARIO</v>
      </c>
      <c r="C167" s="32">
        <f>+IF(ISERROR(('01-2019'!C167+'02-2019'!C167+'03-2019'!C167+'04-2019'!C167+'05-2019'!C167+'06-2019'!C167+'07-2019'!C167+'08-2019'!C167+'09-2019'!C167+'10-2019'!C167+'11-2019'!C167+'12-2019'!C167)/COUNTA('01-2019'!C167,'02-2019'!C167,'03-2019'!C167,'04-2019'!C167,'05-2019'!C167,'06-2019'!C167,'07-2019'!C167,'08-2019'!C167,'09-2019'!C167,'10-2019'!C167,'11-2019'!C167,'12-2019'!C167)),"",('01-2019'!C167+'02-2019'!C167+'03-2019'!C167+'04-2019'!C167+'05-2019'!C167+'06-2019'!C167+'07-2019'!C167+'08-2019'!C167+'09-2019'!C167+'10-2019'!C167+'11-2019'!C167+'12-2019'!C167)/COUNTA('01-2019'!C167,'02-2019'!C167,'03-2019'!C167,'04-2019'!C167,'05-2019'!C167,'06-2019'!C167,'07-2019'!C167,'08-2019'!C167,'09-2019'!C167,'10-2019'!C167,'11-2019'!C167,'12-2019'!C167))</f>
        <v>0.1748097633303305</v>
      </c>
      <c r="D167" s="29">
        <f>+'01-2019'!D167+'02-2019'!D167+'03-2019'!D167+'04-2019'!D167+'05-2019'!D167+'06-2019'!D167+'07-2019'!D167+'08-2019'!D167+'09-2019'!D167+'10-2019'!D167+'11-2019'!D167+'12-2019'!D167</f>
        <v>123343.52</v>
      </c>
      <c r="E167" s="29">
        <f>+'01-2019'!E167+'02-2019'!E167+'03-2019'!E167+'04-2019'!E167+'05-2019'!E167+'06-2019'!E167+'07-2019'!E167+'08-2019'!E167+'09-2019'!E167+'10-2019'!E167+'11-2019'!E167+'12-2019'!E167</f>
        <v>24752.2</v>
      </c>
      <c r="F167" s="29">
        <f>+'01-2019'!F167+'02-2019'!F167+'03-2019'!F167+'04-2019'!F167+'05-2019'!F167+'06-2019'!F167+'07-2019'!F167+'08-2019'!F167+'09-2019'!F167+'10-2019'!F167+'11-2019'!F167+'12-2019'!F167</f>
        <v>98591.31999999999</v>
      </c>
      <c r="G167" s="29">
        <f>+'01-2019'!G167+'02-2019'!G167+'03-2019'!G167+'04-2019'!G167+'05-2019'!G167+'06-2019'!G167+'07-2019'!G167+'08-2019'!G167+'09-2019'!G167+'10-2019'!G167+'11-2019'!G167+'12-2019'!G167</f>
        <v>18732.1375</v>
      </c>
      <c r="H167" s="29">
        <f>+'01-2019'!H167+'02-2019'!H167+'03-2019'!H167+'04-2019'!H167+'05-2019'!H167+'06-2019'!H167+'07-2019'!H167+'08-2019'!H167+'09-2019'!H167+'10-2019'!H167+'11-2019'!H167+'12-2019'!H167</f>
        <v>3746.4275</v>
      </c>
      <c r="I167" s="29">
        <f>+'01-2019'!I167+'02-2019'!I167+'03-2019'!I167+'04-2019'!I167+'05-2019'!I167+'06-2019'!I167+'07-2019'!I167+'08-2019'!I167+'09-2019'!I167+'10-2019'!I167+'11-2019'!I167+'12-2019'!I167</f>
        <v>14985.71</v>
      </c>
      <c r="J167" s="29">
        <f>+'01-2019'!J167+'02-2019'!J167+'03-2019'!J167+'04-2019'!J167+'05-2019'!J167+'06-2019'!J167+'07-2019'!J167+'08-2019'!J167+'09-2019'!J167+'10-2019'!J167+'11-2019'!J167+'12-2019'!J167</f>
        <v>2217320.5999999996</v>
      </c>
      <c r="K167" s="29">
        <f>+'01-2019'!K167+'02-2019'!K167+'03-2019'!K167+'04-2019'!K167+'05-2019'!K167+'06-2019'!K167+'07-2019'!K167+'08-2019'!K167+'09-2019'!K167+'10-2019'!K167+'11-2019'!K167+'12-2019'!K167</f>
        <v>460869.43000000005</v>
      </c>
      <c r="L167" s="29">
        <f>+'01-2019'!L167+'02-2019'!L167+'03-2019'!L167+'04-2019'!L167+'05-2019'!L167+'06-2019'!L167+'07-2019'!L167+'08-2019'!L167+'09-2019'!L167+'10-2019'!L167+'11-2019'!L167+'12-2019'!L167</f>
        <v>1773856.48</v>
      </c>
      <c r="M167" s="39">
        <f t="shared" si="2"/>
        <v>1887433.51</v>
      </c>
    </row>
    <row r="168" spans="1:13" ht="12.75">
      <c r="A168" s="11">
        <f>+'01-2019'!A168</f>
        <v>157</v>
      </c>
      <c r="B168" s="27" t="str">
        <f>+'01-2019'!B168</f>
        <v>NEROPOLIS</v>
      </c>
      <c r="C168" s="32">
        <f>+IF(ISERROR(('01-2019'!C168+'02-2019'!C168+'03-2019'!C168+'04-2019'!C168+'05-2019'!C168+'06-2019'!C168+'07-2019'!C168+'08-2019'!C168+'09-2019'!C168+'10-2019'!C168+'11-2019'!C168+'12-2019'!C168)/COUNTA('01-2019'!C168,'02-2019'!C168,'03-2019'!C168,'04-2019'!C168,'05-2019'!C168,'06-2019'!C168,'07-2019'!C168,'08-2019'!C168,'09-2019'!C168,'10-2019'!C168,'11-2019'!C168,'12-2019'!C168)),"",('01-2019'!C168+'02-2019'!C168+'03-2019'!C168+'04-2019'!C168+'05-2019'!C168+'06-2019'!C168+'07-2019'!C168+'08-2019'!C168+'09-2019'!C168+'10-2019'!C168+'11-2019'!C168+'12-2019'!C168)/COUNTA('01-2019'!C168,'02-2019'!C168,'03-2019'!C168,'04-2019'!C168,'05-2019'!C168,'06-2019'!C168,'07-2019'!C168,'08-2019'!C168,'09-2019'!C168,'10-2019'!C168,'11-2019'!C168,'12-2019'!C168))</f>
        <v>0.6384314025926741</v>
      </c>
      <c r="D168" s="29">
        <f>+'01-2019'!D168+'02-2019'!D168+'03-2019'!D168+'04-2019'!D168+'05-2019'!D168+'06-2019'!D168+'07-2019'!D168+'08-2019'!D168+'09-2019'!D168+'10-2019'!D168+'11-2019'!D168+'12-2019'!D168</f>
        <v>581333.87</v>
      </c>
      <c r="E168" s="29">
        <f>+'01-2019'!E168+'02-2019'!E168+'03-2019'!E168+'04-2019'!E168+'05-2019'!E168+'06-2019'!E168+'07-2019'!E168+'08-2019'!E168+'09-2019'!E168+'10-2019'!E168+'11-2019'!E168+'12-2019'!E168</f>
        <v>118345.59</v>
      </c>
      <c r="F168" s="29">
        <f>+'01-2019'!F168+'02-2019'!F168+'03-2019'!F168+'04-2019'!F168+'05-2019'!F168+'06-2019'!F168+'07-2019'!F168+'08-2019'!F168+'09-2019'!F168+'10-2019'!F168+'11-2019'!F168+'12-2019'!F168</f>
        <v>462988.2799999999</v>
      </c>
      <c r="G168" s="29">
        <f>+'01-2019'!G168+'02-2019'!G168+'03-2019'!G168+'04-2019'!G168+'05-2019'!G168+'06-2019'!G168+'07-2019'!G168+'08-2019'!G168+'09-2019'!G168+'10-2019'!G168+'11-2019'!G168+'12-2019'!G168</f>
        <v>68181.4125</v>
      </c>
      <c r="H168" s="29">
        <f>+'01-2019'!H168+'02-2019'!H168+'03-2019'!H168+'04-2019'!H168+'05-2019'!H168+'06-2019'!H168+'07-2019'!H168+'08-2019'!H168+'09-2019'!H168+'10-2019'!H168+'11-2019'!H168+'12-2019'!H168</f>
        <v>13636.282500000001</v>
      </c>
      <c r="I168" s="29">
        <f>+'01-2019'!I168+'02-2019'!I168+'03-2019'!I168+'04-2019'!I168+'05-2019'!I168+'06-2019'!I168+'07-2019'!I168+'08-2019'!I168+'09-2019'!I168+'10-2019'!I168+'11-2019'!I168+'12-2019'!I168</f>
        <v>54545.130000000005</v>
      </c>
      <c r="J168" s="29">
        <f>+'01-2019'!J168+'02-2019'!J168+'03-2019'!J168+'04-2019'!J168+'05-2019'!J168+'06-2019'!J168+'07-2019'!J168+'08-2019'!J168+'09-2019'!J168+'10-2019'!J168+'11-2019'!J168+'12-2019'!J168</f>
        <v>8069516.7875</v>
      </c>
      <c r="K168" s="29">
        <f>+'01-2019'!K168+'02-2019'!K168+'03-2019'!K168+'04-2019'!K168+'05-2019'!K168+'06-2019'!K168+'07-2019'!K168+'08-2019'!K168+'09-2019'!K168+'10-2019'!K168+'11-2019'!K168+'12-2019'!K168</f>
        <v>1682992.96</v>
      </c>
      <c r="L168" s="29">
        <f>+'01-2019'!L168+'02-2019'!L168+'03-2019'!L168+'04-2019'!L168+'05-2019'!L168+'06-2019'!L168+'07-2019'!L168+'08-2019'!L168+'09-2019'!L168+'10-2019'!L168+'11-2019'!L168+'12-2019'!L168</f>
        <v>6455613.430000001</v>
      </c>
      <c r="M168" s="39">
        <f t="shared" si="2"/>
        <v>6973146.840000001</v>
      </c>
    </row>
    <row r="169" spans="1:13" ht="12.75">
      <c r="A169" s="11">
        <f>+'01-2019'!A169</f>
        <v>158</v>
      </c>
      <c r="B169" s="27" t="str">
        <f>+'01-2019'!B169</f>
        <v>NIQUELANDIA</v>
      </c>
      <c r="C169" s="32">
        <f>+IF(ISERROR(('01-2019'!C169+'02-2019'!C169+'03-2019'!C169+'04-2019'!C169+'05-2019'!C169+'06-2019'!C169+'07-2019'!C169+'08-2019'!C169+'09-2019'!C169+'10-2019'!C169+'11-2019'!C169+'12-2019'!C169)/COUNTA('01-2019'!C169,'02-2019'!C169,'03-2019'!C169,'04-2019'!C169,'05-2019'!C169,'06-2019'!C169,'07-2019'!C169,'08-2019'!C169,'09-2019'!C169,'10-2019'!C169,'11-2019'!C169,'12-2019'!C169)),"",('01-2019'!C169+'02-2019'!C169+'03-2019'!C169+'04-2019'!C169+'05-2019'!C169+'06-2019'!C169+'07-2019'!C169+'08-2019'!C169+'09-2019'!C169+'10-2019'!C169+'11-2019'!C169+'12-2019'!C169)/COUNTA('01-2019'!C169,'02-2019'!C169,'03-2019'!C169,'04-2019'!C169,'05-2019'!C169,'06-2019'!C169,'07-2019'!C169,'08-2019'!C169,'09-2019'!C169,'10-2019'!C169,'11-2019'!C169,'12-2019'!C169))</f>
        <v>0.4801928650029888</v>
      </c>
      <c r="D169" s="29">
        <f>+'01-2019'!D169+'02-2019'!D169+'03-2019'!D169+'04-2019'!D169+'05-2019'!D169+'06-2019'!D169+'07-2019'!D169+'08-2019'!D169+'09-2019'!D169+'10-2019'!D169+'11-2019'!D169+'12-2019'!D169</f>
        <v>806136.9199999999</v>
      </c>
      <c r="E169" s="29">
        <f>+'01-2019'!E169+'02-2019'!E169+'03-2019'!E169+'04-2019'!E169+'05-2019'!E169+'06-2019'!E169+'07-2019'!E169+'08-2019'!E169+'09-2019'!E169+'10-2019'!E169+'11-2019'!E169+'12-2019'!E169</f>
        <v>163398.28</v>
      </c>
      <c r="F169" s="29">
        <f>+'01-2019'!F169+'02-2019'!F169+'03-2019'!F169+'04-2019'!F169+'05-2019'!F169+'06-2019'!F169+'07-2019'!F169+'08-2019'!F169+'09-2019'!F169+'10-2019'!F169+'11-2019'!F169+'12-2019'!F169</f>
        <v>642738.6399999999</v>
      </c>
      <c r="G169" s="29">
        <f>+'01-2019'!G169+'02-2019'!G169+'03-2019'!G169+'04-2019'!G169+'05-2019'!G169+'06-2019'!G169+'07-2019'!G169+'08-2019'!G169+'09-2019'!G169+'10-2019'!G169+'11-2019'!G169+'12-2019'!G169</f>
        <v>50684.0375</v>
      </c>
      <c r="H169" s="29">
        <f>+'01-2019'!H169+'02-2019'!H169+'03-2019'!H169+'04-2019'!H169+'05-2019'!H169+'06-2019'!H169+'07-2019'!H169+'08-2019'!H169+'09-2019'!H169+'10-2019'!H169+'11-2019'!H169+'12-2019'!H169</f>
        <v>10136.8075</v>
      </c>
      <c r="I169" s="29">
        <f>+'01-2019'!I169+'02-2019'!I169+'03-2019'!I169+'04-2019'!I169+'05-2019'!I169+'06-2019'!I169+'07-2019'!I169+'08-2019'!I169+'09-2019'!I169+'10-2019'!I169+'11-2019'!I169+'12-2019'!I169</f>
        <v>40547.23</v>
      </c>
      <c r="J169" s="29">
        <f>+'01-2019'!J169+'02-2019'!J169+'03-2019'!J169+'04-2019'!J169+'05-2019'!J169+'06-2019'!J169+'07-2019'!J169+'08-2019'!J169+'09-2019'!J169+'10-2019'!J169+'11-2019'!J169+'12-2019'!J169</f>
        <v>5998263.175000001</v>
      </c>
      <c r="K169" s="29">
        <f>+'01-2019'!K169+'02-2019'!K169+'03-2019'!K169+'04-2019'!K169+'05-2019'!K169+'06-2019'!K169+'07-2019'!K169+'08-2019'!K169+'09-2019'!K169+'10-2019'!K169+'11-2019'!K169+'12-2019'!K169</f>
        <v>1265640.85</v>
      </c>
      <c r="L169" s="29">
        <f>+'01-2019'!L169+'02-2019'!L169+'03-2019'!L169+'04-2019'!L169+'05-2019'!L169+'06-2019'!L169+'07-2019'!L169+'08-2019'!L169+'09-2019'!L169+'10-2019'!L169+'11-2019'!L169+'12-2019'!L169</f>
        <v>4798610.54</v>
      </c>
      <c r="M169" s="39">
        <f t="shared" si="2"/>
        <v>5481896.41</v>
      </c>
    </row>
    <row r="170" spans="1:13" ht="12.75">
      <c r="A170" s="11">
        <f>+'01-2019'!A170</f>
        <v>159</v>
      </c>
      <c r="B170" s="27" t="str">
        <f>+'01-2019'!B170</f>
        <v>NOVA AMERICA</v>
      </c>
      <c r="C170" s="32">
        <f>+IF(ISERROR(('01-2019'!C170+'02-2019'!C170+'03-2019'!C170+'04-2019'!C170+'05-2019'!C170+'06-2019'!C170+'07-2019'!C170+'08-2019'!C170+'09-2019'!C170+'10-2019'!C170+'11-2019'!C170+'12-2019'!C170)/COUNTA('01-2019'!C170,'02-2019'!C170,'03-2019'!C170,'04-2019'!C170,'05-2019'!C170,'06-2019'!C170,'07-2019'!C170,'08-2019'!C170,'09-2019'!C170,'10-2019'!C170,'11-2019'!C170,'12-2019'!C170)),"",('01-2019'!C170+'02-2019'!C170+'03-2019'!C170+'04-2019'!C170+'05-2019'!C170+'06-2019'!C170+'07-2019'!C170+'08-2019'!C170+'09-2019'!C170+'10-2019'!C170+'11-2019'!C170+'12-2019'!C170)/COUNTA('01-2019'!C170,'02-2019'!C170,'03-2019'!C170,'04-2019'!C170,'05-2019'!C170,'06-2019'!C170,'07-2019'!C170,'08-2019'!C170,'09-2019'!C170,'10-2019'!C170,'11-2019'!C170,'12-2019'!C170))</f>
        <v>0.08820650584641693</v>
      </c>
      <c r="D170" s="29">
        <f>+'01-2019'!D170+'02-2019'!D170+'03-2019'!D170+'04-2019'!D170+'05-2019'!D170+'06-2019'!D170+'07-2019'!D170+'08-2019'!D170+'09-2019'!D170+'10-2019'!D170+'11-2019'!D170+'12-2019'!D170</f>
        <v>30009.91</v>
      </c>
      <c r="E170" s="29">
        <f>+'01-2019'!E170+'02-2019'!E170+'03-2019'!E170+'04-2019'!E170+'05-2019'!E170+'06-2019'!E170+'07-2019'!E170+'08-2019'!E170+'09-2019'!E170+'10-2019'!E170+'11-2019'!E170+'12-2019'!E170</f>
        <v>5989.42</v>
      </c>
      <c r="F170" s="29">
        <f>+'01-2019'!F170+'02-2019'!F170+'03-2019'!F170+'04-2019'!F170+'05-2019'!F170+'06-2019'!F170+'07-2019'!F170+'08-2019'!F170+'09-2019'!F170+'10-2019'!F170+'11-2019'!F170+'12-2019'!F170</f>
        <v>24020.49</v>
      </c>
      <c r="G170" s="29">
        <f>+'01-2019'!G170+'02-2019'!G170+'03-2019'!G170+'04-2019'!G170+'05-2019'!G170+'06-2019'!G170+'07-2019'!G170+'08-2019'!G170+'09-2019'!G170+'10-2019'!G170+'11-2019'!G170+'12-2019'!G170</f>
        <v>9420.85</v>
      </c>
      <c r="H170" s="29">
        <f>+'01-2019'!H170+'02-2019'!H170+'03-2019'!H170+'04-2019'!H170+'05-2019'!H170+'06-2019'!H170+'07-2019'!H170+'08-2019'!H170+'09-2019'!H170+'10-2019'!H170+'11-2019'!H170+'12-2019'!H170</f>
        <v>1884.17</v>
      </c>
      <c r="I170" s="29">
        <f>+'01-2019'!I170+'02-2019'!I170+'03-2019'!I170+'04-2019'!I170+'05-2019'!I170+'06-2019'!I170+'07-2019'!I170+'08-2019'!I170+'09-2019'!I170+'10-2019'!I170+'11-2019'!I170+'12-2019'!I170</f>
        <v>7536.68</v>
      </c>
      <c r="J170" s="29">
        <f>+'01-2019'!J170+'02-2019'!J170+'03-2019'!J170+'04-2019'!J170+'05-2019'!J170+'06-2019'!J170+'07-2019'!J170+'08-2019'!J170+'09-2019'!J170+'10-2019'!J170+'11-2019'!J170+'12-2019'!J170</f>
        <v>1113881.325</v>
      </c>
      <c r="K170" s="29">
        <f>+'01-2019'!K170+'02-2019'!K170+'03-2019'!K170+'04-2019'!K170+'05-2019'!K170+'06-2019'!K170+'07-2019'!K170+'08-2019'!K170+'09-2019'!K170+'10-2019'!K170+'11-2019'!K170+'12-2019'!K170</f>
        <v>232433.47999999998</v>
      </c>
      <c r="L170" s="29">
        <f>+'01-2019'!L170+'02-2019'!L170+'03-2019'!L170+'04-2019'!L170+'05-2019'!L170+'06-2019'!L170+'07-2019'!L170+'08-2019'!L170+'09-2019'!L170+'10-2019'!L170+'11-2019'!L170+'12-2019'!L170</f>
        <v>891105.06</v>
      </c>
      <c r="M170" s="39">
        <f t="shared" si="2"/>
        <v>922662.2300000001</v>
      </c>
    </row>
    <row r="171" spans="1:13" ht="12.75">
      <c r="A171" s="11">
        <f>+'01-2019'!A171</f>
        <v>160</v>
      </c>
      <c r="B171" s="27" t="str">
        <f>+'01-2019'!B171</f>
        <v>NOVA AURORA</v>
      </c>
      <c r="C171" s="32">
        <f>+IF(ISERROR(('01-2019'!C171+'02-2019'!C171+'03-2019'!C171+'04-2019'!C171+'05-2019'!C171+'06-2019'!C171+'07-2019'!C171+'08-2019'!C171+'09-2019'!C171+'10-2019'!C171+'11-2019'!C171+'12-2019'!C171)/COUNTA('01-2019'!C171,'02-2019'!C171,'03-2019'!C171,'04-2019'!C171,'05-2019'!C171,'06-2019'!C171,'07-2019'!C171,'08-2019'!C171,'09-2019'!C171,'10-2019'!C171,'11-2019'!C171,'12-2019'!C171)),"",('01-2019'!C171+'02-2019'!C171+'03-2019'!C171+'04-2019'!C171+'05-2019'!C171+'06-2019'!C171+'07-2019'!C171+'08-2019'!C171+'09-2019'!C171+'10-2019'!C171+'11-2019'!C171+'12-2019'!C171)/COUNTA('01-2019'!C171,'02-2019'!C171,'03-2019'!C171,'04-2019'!C171,'05-2019'!C171,'06-2019'!C171,'07-2019'!C171,'08-2019'!C171,'09-2019'!C171,'10-2019'!C171,'11-2019'!C171,'12-2019'!C171))</f>
        <v>0.08689884975205117</v>
      </c>
      <c r="D171" s="29">
        <f>+'01-2019'!D171+'02-2019'!D171+'03-2019'!D171+'04-2019'!D171+'05-2019'!D171+'06-2019'!D171+'07-2019'!D171+'08-2019'!D171+'09-2019'!D171+'10-2019'!D171+'11-2019'!D171+'12-2019'!D171</f>
        <v>51772.66</v>
      </c>
      <c r="E171" s="29">
        <f>+'01-2019'!E171+'02-2019'!E171+'03-2019'!E171+'04-2019'!E171+'05-2019'!E171+'06-2019'!E171+'07-2019'!E171+'08-2019'!E171+'09-2019'!E171+'10-2019'!E171+'11-2019'!E171+'12-2019'!E171</f>
        <v>10250.880000000001</v>
      </c>
      <c r="F171" s="29">
        <f>+'01-2019'!F171+'02-2019'!F171+'03-2019'!F171+'04-2019'!F171+'05-2019'!F171+'06-2019'!F171+'07-2019'!F171+'08-2019'!F171+'09-2019'!F171+'10-2019'!F171+'11-2019'!F171+'12-2019'!F171</f>
        <v>41521.78</v>
      </c>
      <c r="G171" s="29">
        <f>+'01-2019'!G171+'02-2019'!G171+'03-2019'!G171+'04-2019'!G171+'05-2019'!G171+'06-2019'!G171+'07-2019'!G171+'08-2019'!G171+'09-2019'!G171+'10-2019'!G171+'11-2019'!G171+'12-2019'!G171</f>
        <v>9371.875</v>
      </c>
      <c r="H171" s="29">
        <f>+'01-2019'!H171+'02-2019'!H171+'03-2019'!H171+'04-2019'!H171+'05-2019'!H171+'06-2019'!H171+'07-2019'!H171+'08-2019'!H171+'09-2019'!H171+'10-2019'!H171+'11-2019'!H171+'12-2019'!H171</f>
        <v>1874.375</v>
      </c>
      <c r="I171" s="29">
        <f>+'01-2019'!I171+'02-2019'!I171+'03-2019'!I171+'04-2019'!I171+'05-2019'!I171+'06-2019'!I171+'07-2019'!I171+'08-2019'!I171+'09-2019'!I171+'10-2019'!I171+'11-2019'!I171+'12-2019'!I171</f>
        <v>7497.5</v>
      </c>
      <c r="J171" s="29">
        <f>+'01-2019'!J171+'02-2019'!J171+'03-2019'!J171+'04-2019'!J171+'05-2019'!J171+'06-2019'!J171+'07-2019'!J171+'08-2019'!J171+'09-2019'!J171+'10-2019'!J171+'11-2019'!J171+'12-2019'!J171</f>
        <v>1109346.5875</v>
      </c>
      <c r="K171" s="29">
        <f>+'01-2019'!K171+'02-2019'!K171+'03-2019'!K171+'04-2019'!K171+'05-2019'!K171+'06-2019'!K171+'07-2019'!K171+'08-2019'!K171+'09-2019'!K171+'10-2019'!K171+'11-2019'!K171+'12-2019'!K171</f>
        <v>229121.09</v>
      </c>
      <c r="L171" s="29">
        <f>+'01-2019'!L171+'02-2019'!L171+'03-2019'!L171+'04-2019'!L171+'05-2019'!L171+'06-2019'!L171+'07-2019'!L171+'08-2019'!L171+'09-2019'!L171+'10-2019'!L171+'11-2019'!L171+'12-2019'!L171</f>
        <v>887477.27</v>
      </c>
      <c r="M171" s="39">
        <f t="shared" si="2"/>
        <v>936496.55</v>
      </c>
    </row>
    <row r="172" spans="1:13" ht="12.75">
      <c r="A172" s="11">
        <f>+'01-2019'!A172</f>
        <v>161</v>
      </c>
      <c r="B172" s="27" t="str">
        <f>+'01-2019'!B172</f>
        <v>NOVA CRIXAS</v>
      </c>
      <c r="C172" s="32">
        <f>+IF(ISERROR(('01-2019'!C172+'02-2019'!C172+'03-2019'!C172+'04-2019'!C172+'05-2019'!C172+'06-2019'!C172+'07-2019'!C172+'08-2019'!C172+'09-2019'!C172+'10-2019'!C172+'11-2019'!C172+'12-2019'!C172)/COUNTA('01-2019'!C172,'02-2019'!C172,'03-2019'!C172,'04-2019'!C172,'05-2019'!C172,'06-2019'!C172,'07-2019'!C172,'08-2019'!C172,'09-2019'!C172,'10-2019'!C172,'11-2019'!C172,'12-2019'!C172)),"",('01-2019'!C172+'02-2019'!C172+'03-2019'!C172+'04-2019'!C172+'05-2019'!C172+'06-2019'!C172+'07-2019'!C172+'08-2019'!C172+'09-2019'!C172+'10-2019'!C172+'11-2019'!C172+'12-2019'!C172)/COUNTA('01-2019'!C172,'02-2019'!C172,'03-2019'!C172,'04-2019'!C172,'05-2019'!C172,'06-2019'!C172,'07-2019'!C172,'08-2019'!C172,'09-2019'!C172,'10-2019'!C172,'11-2019'!C172,'12-2019'!C172))</f>
        <v>0.3741611786328155</v>
      </c>
      <c r="D172" s="29">
        <f>+'01-2019'!D172+'02-2019'!D172+'03-2019'!D172+'04-2019'!D172+'05-2019'!D172+'06-2019'!D172+'07-2019'!D172+'08-2019'!D172+'09-2019'!D172+'10-2019'!D172+'11-2019'!D172+'12-2019'!D172</f>
        <v>180781.75</v>
      </c>
      <c r="E172" s="29">
        <f>+'01-2019'!E172+'02-2019'!E172+'03-2019'!E172+'04-2019'!E172+'05-2019'!E172+'06-2019'!E172+'07-2019'!E172+'08-2019'!E172+'09-2019'!E172+'10-2019'!E172+'11-2019'!E172+'12-2019'!E172</f>
        <v>36605.84</v>
      </c>
      <c r="F172" s="29">
        <f>+'01-2019'!F172+'02-2019'!F172+'03-2019'!F172+'04-2019'!F172+'05-2019'!F172+'06-2019'!F172+'07-2019'!F172+'08-2019'!F172+'09-2019'!F172+'10-2019'!F172+'11-2019'!F172+'12-2019'!F172</f>
        <v>144175.91</v>
      </c>
      <c r="G172" s="29">
        <f>+'01-2019'!G172+'02-2019'!G172+'03-2019'!G172+'04-2019'!G172+'05-2019'!G172+'06-2019'!G172+'07-2019'!G172+'08-2019'!G172+'09-2019'!G172+'10-2019'!G172+'11-2019'!G172+'12-2019'!G172</f>
        <v>39749.8125</v>
      </c>
      <c r="H172" s="29">
        <f>+'01-2019'!H172+'02-2019'!H172+'03-2019'!H172+'04-2019'!H172+'05-2019'!H172+'06-2019'!H172+'07-2019'!H172+'08-2019'!H172+'09-2019'!H172+'10-2019'!H172+'11-2019'!H172+'12-2019'!H172</f>
        <v>7949.962500000001</v>
      </c>
      <c r="I172" s="29">
        <f>+'01-2019'!I172+'02-2019'!I172+'03-2019'!I172+'04-2019'!I172+'05-2019'!I172+'06-2019'!I172+'07-2019'!I172+'08-2019'!I172+'09-2019'!I172+'10-2019'!I172+'11-2019'!I172+'12-2019'!I172</f>
        <v>31799.850000000002</v>
      </c>
      <c r="J172" s="29">
        <f>+'01-2019'!J172+'02-2019'!J172+'03-2019'!J172+'04-2019'!J172+'05-2019'!J172+'06-2019'!J172+'07-2019'!J172+'08-2019'!J172+'09-2019'!J172+'10-2019'!J172+'11-2019'!J172+'12-2019'!J172</f>
        <v>4703861.6875</v>
      </c>
      <c r="K172" s="29">
        <f>+'01-2019'!K172+'02-2019'!K172+'03-2019'!K172+'04-2019'!K172+'05-2019'!K172+'06-2019'!K172+'07-2019'!K172+'08-2019'!K172+'09-2019'!K172+'10-2019'!K172+'11-2019'!K172+'12-2019'!K172</f>
        <v>986216.69</v>
      </c>
      <c r="L172" s="29">
        <f>+'01-2019'!L172+'02-2019'!L172+'03-2019'!L172+'04-2019'!L172+'05-2019'!L172+'06-2019'!L172+'07-2019'!L172+'08-2019'!L172+'09-2019'!L172+'10-2019'!L172+'11-2019'!L172+'12-2019'!L172</f>
        <v>3763089.3499999996</v>
      </c>
      <c r="M172" s="39">
        <f t="shared" si="2"/>
        <v>3939065.1099999994</v>
      </c>
    </row>
    <row r="173" spans="1:13" ht="12.75">
      <c r="A173" s="11">
        <f>+'01-2019'!A173</f>
        <v>162</v>
      </c>
      <c r="B173" s="27" t="str">
        <f>+'01-2019'!B173</f>
        <v>NOVA GLORIA</v>
      </c>
      <c r="C173" s="32">
        <f>+IF(ISERROR(('01-2019'!C173+'02-2019'!C173+'03-2019'!C173+'04-2019'!C173+'05-2019'!C173+'06-2019'!C173+'07-2019'!C173+'08-2019'!C173+'09-2019'!C173+'10-2019'!C173+'11-2019'!C173+'12-2019'!C173)/COUNTA('01-2019'!C173,'02-2019'!C173,'03-2019'!C173,'04-2019'!C173,'05-2019'!C173,'06-2019'!C173,'07-2019'!C173,'08-2019'!C173,'09-2019'!C173,'10-2019'!C173,'11-2019'!C173,'12-2019'!C173)),"",('01-2019'!C173+'02-2019'!C173+'03-2019'!C173+'04-2019'!C173+'05-2019'!C173+'06-2019'!C173+'07-2019'!C173+'08-2019'!C173+'09-2019'!C173+'10-2019'!C173+'11-2019'!C173+'12-2019'!C173)/COUNTA('01-2019'!C173,'02-2019'!C173,'03-2019'!C173,'04-2019'!C173,'05-2019'!C173,'06-2019'!C173,'07-2019'!C173,'08-2019'!C173,'09-2019'!C173,'10-2019'!C173,'11-2019'!C173,'12-2019'!C173))</f>
        <v>0.07031757533625838</v>
      </c>
      <c r="D173" s="29">
        <f>+'01-2019'!D173+'02-2019'!D173+'03-2019'!D173+'04-2019'!D173+'05-2019'!D173+'06-2019'!D173+'07-2019'!D173+'08-2019'!D173+'09-2019'!D173+'10-2019'!D173+'11-2019'!D173+'12-2019'!D173</f>
        <v>129737.76000000001</v>
      </c>
      <c r="E173" s="29">
        <f>+'01-2019'!E173+'02-2019'!E173+'03-2019'!E173+'04-2019'!E173+'05-2019'!E173+'06-2019'!E173+'07-2019'!E173+'08-2019'!E173+'09-2019'!E173+'10-2019'!E173+'11-2019'!E173+'12-2019'!E173</f>
        <v>25751.68</v>
      </c>
      <c r="F173" s="29">
        <f>+'01-2019'!F173+'02-2019'!F173+'03-2019'!F173+'04-2019'!F173+'05-2019'!F173+'06-2019'!F173+'07-2019'!F173+'08-2019'!F173+'09-2019'!F173+'10-2019'!F173+'11-2019'!F173+'12-2019'!F173</f>
        <v>103986.08000000002</v>
      </c>
      <c r="G173" s="29">
        <f>+'01-2019'!G173+'02-2019'!G173+'03-2019'!G173+'04-2019'!G173+'05-2019'!G173+'06-2019'!G173+'07-2019'!G173+'08-2019'!G173+'09-2019'!G173+'10-2019'!G173+'11-2019'!G173+'12-2019'!G173</f>
        <v>7489.45</v>
      </c>
      <c r="H173" s="29">
        <f>+'01-2019'!H173+'02-2019'!H173+'03-2019'!H173+'04-2019'!H173+'05-2019'!H173+'06-2019'!H173+'07-2019'!H173+'08-2019'!H173+'09-2019'!H173+'10-2019'!H173+'11-2019'!H173+'12-2019'!H173</f>
        <v>1497.89</v>
      </c>
      <c r="I173" s="29">
        <f>+'01-2019'!I173+'02-2019'!I173+'03-2019'!I173+'04-2019'!I173+'05-2019'!I173+'06-2019'!I173+'07-2019'!I173+'08-2019'!I173+'09-2019'!I173+'10-2019'!I173+'11-2019'!I173+'12-2019'!I173</f>
        <v>5991.56</v>
      </c>
      <c r="J173" s="29">
        <f>+'01-2019'!J173+'02-2019'!J173+'03-2019'!J173+'04-2019'!J173+'05-2019'!J173+'06-2019'!J173+'07-2019'!J173+'08-2019'!J173+'09-2019'!J173+'10-2019'!J173+'11-2019'!J173+'12-2019'!J173</f>
        <v>886654.1625000001</v>
      </c>
      <c r="K173" s="29">
        <f>+'01-2019'!K173+'02-2019'!K173+'03-2019'!K173+'04-2019'!K173+'05-2019'!K173+'06-2019'!K173+'07-2019'!K173+'08-2019'!K173+'09-2019'!K173+'10-2019'!K173+'11-2019'!K173+'12-2019'!K173</f>
        <v>185385.76</v>
      </c>
      <c r="L173" s="29">
        <f>+'01-2019'!L173+'02-2019'!L173+'03-2019'!L173+'04-2019'!L173+'05-2019'!L173+'06-2019'!L173+'07-2019'!L173+'08-2019'!L173+'09-2019'!L173+'10-2019'!L173+'11-2019'!L173+'12-2019'!L173</f>
        <v>709323.33</v>
      </c>
      <c r="M173" s="39">
        <f t="shared" si="2"/>
        <v>819300.97</v>
      </c>
    </row>
    <row r="174" spans="1:13" ht="12.75">
      <c r="A174" s="11">
        <f>+'01-2019'!A174</f>
        <v>163</v>
      </c>
      <c r="B174" s="27" t="str">
        <f>+'01-2019'!B174</f>
        <v>NOVA IGUACU DE GOIAS</v>
      </c>
      <c r="C174" s="32">
        <f>+IF(ISERROR(('01-2019'!C174+'02-2019'!C174+'03-2019'!C174+'04-2019'!C174+'05-2019'!C174+'06-2019'!C174+'07-2019'!C174+'08-2019'!C174+'09-2019'!C174+'10-2019'!C174+'11-2019'!C174+'12-2019'!C174)/COUNTA('01-2019'!C174,'02-2019'!C174,'03-2019'!C174,'04-2019'!C174,'05-2019'!C174,'06-2019'!C174,'07-2019'!C174,'08-2019'!C174,'09-2019'!C174,'10-2019'!C174,'11-2019'!C174,'12-2019'!C174)),"",('01-2019'!C174+'02-2019'!C174+'03-2019'!C174+'04-2019'!C174+'05-2019'!C174+'06-2019'!C174+'07-2019'!C174+'08-2019'!C174+'09-2019'!C174+'10-2019'!C174+'11-2019'!C174+'12-2019'!C174)/COUNTA('01-2019'!C174,'02-2019'!C174,'03-2019'!C174,'04-2019'!C174,'05-2019'!C174,'06-2019'!C174,'07-2019'!C174,'08-2019'!C174,'09-2019'!C174,'10-2019'!C174,'11-2019'!C174,'12-2019'!C174))</f>
        <v>0.053411830065059826</v>
      </c>
      <c r="D174" s="29">
        <f>+'01-2019'!D174+'02-2019'!D174+'03-2019'!D174+'04-2019'!D174+'05-2019'!D174+'06-2019'!D174+'07-2019'!D174+'08-2019'!D174+'09-2019'!D174+'10-2019'!D174+'11-2019'!D174+'12-2019'!D174</f>
        <v>47157.740000000005</v>
      </c>
      <c r="E174" s="29">
        <f>+'01-2019'!E174+'02-2019'!E174+'03-2019'!E174+'04-2019'!E174+'05-2019'!E174+'06-2019'!E174+'07-2019'!E174+'08-2019'!E174+'09-2019'!E174+'10-2019'!E174+'11-2019'!E174+'12-2019'!E174</f>
        <v>9495.310000000001</v>
      </c>
      <c r="F174" s="29">
        <f>+'01-2019'!F174+'02-2019'!F174+'03-2019'!F174+'04-2019'!F174+'05-2019'!F174+'06-2019'!F174+'07-2019'!F174+'08-2019'!F174+'09-2019'!F174+'10-2019'!F174+'11-2019'!F174+'12-2019'!F174</f>
        <v>37662.43</v>
      </c>
      <c r="G174" s="29">
        <f>+'01-2019'!G174+'02-2019'!G174+'03-2019'!G174+'04-2019'!G174+'05-2019'!G174+'06-2019'!G174+'07-2019'!G174+'08-2019'!G174+'09-2019'!G174+'10-2019'!G174+'11-2019'!G174+'12-2019'!G174</f>
        <v>5695.725</v>
      </c>
      <c r="H174" s="29">
        <f>+'01-2019'!H174+'02-2019'!H174+'03-2019'!H174+'04-2019'!H174+'05-2019'!H174+'06-2019'!H174+'07-2019'!H174+'08-2019'!H174+'09-2019'!H174+'10-2019'!H174+'11-2019'!H174+'12-2019'!H174</f>
        <v>1139.145</v>
      </c>
      <c r="I174" s="29">
        <f>+'01-2019'!I174+'02-2019'!I174+'03-2019'!I174+'04-2019'!I174+'05-2019'!I174+'06-2019'!I174+'07-2019'!I174+'08-2019'!I174+'09-2019'!I174+'10-2019'!I174+'11-2019'!I174+'12-2019'!I174</f>
        <v>4556.58</v>
      </c>
      <c r="J174" s="29">
        <f>+'01-2019'!J174+'02-2019'!J174+'03-2019'!J174+'04-2019'!J174+'05-2019'!J174+'06-2019'!J174+'07-2019'!J174+'08-2019'!J174+'09-2019'!J174+'10-2019'!J174+'11-2019'!J174+'12-2019'!J174</f>
        <v>674331.6749999999</v>
      </c>
      <c r="K174" s="29">
        <f>+'01-2019'!K174+'02-2019'!K174+'03-2019'!K174+'04-2019'!K174+'05-2019'!K174+'06-2019'!K174+'07-2019'!K174+'08-2019'!K174+'09-2019'!K174+'10-2019'!K174+'11-2019'!K174+'12-2019'!K174</f>
        <v>140821.13999999998</v>
      </c>
      <c r="L174" s="29">
        <f>+'01-2019'!L174+'02-2019'!L174+'03-2019'!L174+'04-2019'!L174+'05-2019'!L174+'06-2019'!L174+'07-2019'!L174+'08-2019'!L174+'09-2019'!L174+'10-2019'!L174+'11-2019'!L174+'12-2019'!L174</f>
        <v>539465.3400000001</v>
      </c>
      <c r="M174" s="39">
        <f t="shared" si="2"/>
        <v>581684.3500000001</v>
      </c>
    </row>
    <row r="175" spans="1:13" ht="12.75">
      <c r="A175" s="11">
        <f>+'01-2019'!A175</f>
        <v>164</v>
      </c>
      <c r="B175" s="27" t="str">
        <f>+'01-2019'!B175</f>
        <v>NOVA ROMA</v>
      </c>
      <c r="C175" s="32">
        <f>+IF(ISERROR(('01-2019'!C175+'02-2019'!C175+'03-2019'!C175+'04-2019'!C175+'05-2019'!C175+'06-2019'!C175+'07-2019'!C175+'08-2019'!C175+'09-2019'!C175+'10-2019'!C175+'11-2019'!C175+'12-2019'!C175)/COUNTA('01-2019'!C175,'02-2019'!C175,'03-2019'!C175,'04-2019'!C175,'05-2019'!C175,'06-2019'!C175,'07-2019'!C175,'08-2019'!C175,'09-2019'!C175,'10-2019'!C175,'11-2019'!C175,'12-2019'!C175)),"",('01-2019'!C175+'02-2019'!C175+'03-2019'!C175+'04-2019'!C175+'05-2019'!C175+'06-2019'!C175+'07-2019'!C175+'08-2019'!C175+'09-2019'!C175+'10-2019'!C175+'11-2019'!C175+'12-2019'!C175)/COUNTA('01-2019'!C175,'02-2019'!C175,'03-2019'!C175,'04-2019'!C175,'05-2019'!C175,'06-2019'!C175,'07-2019'!C175,'08-2019'!C175,'09-2019'!C175,'10-2019'!C175,'11-2019'!C175,'12-2019'!C175))</f>
        <v>0.10304158413936726</v>
      </c>
      <c r="D175" s="29">
        <f>+'01-2019'!D175+'02-2019'!D175+'03-2019'!D175+'04-2019'!D175+'05-2019'!D175+'06-2019'!D175+'07-2019'!D175+'08-2019'!D175+'09-2019'!D175+'10-2019'!D175+'11-2019'!D175+'12-2019'!D175</f>
        <v>26022.940000000002</v>
      </c>
      <c r="E175" s="29">
        <f>+'01-2019'!E175+'02-2019'!E175+'03-2019'!E175+'04-2019'!E175+'05-2019'!E175+'06-2019'!E175+'07-2019'!E175+'08-2019'!E175+'09-2019'!E175+'10-2019'!E175+'11-2019'!E175+'12-2019'!E175</f>
        <v>5392.17</v>
      </c>
      <c r="F175" s="29">
        <f>+'01-2019'!F175+'02-2019'!F175+'03-2019'!F175+'04-2019'!F175+'05-2019'!F175+'06-2019'!F175+'07-2019'!F175+'08-2019'!F175+'09-2019'!F175+'10-2019'!F175+'11-2019'!F175+'12-2019'!F175</f>
        <v>20630.77</v>
      </c>
      <c r="G175" s="29">
        <f>+'01-2019'!G175+'02-2019'!G175+'03-2019'!G175+'04-2019'!G175+'05-2019'!G175+'06-2019'!G175+'07-2019'!G175+'08-2019'!G175+'09-2019'!G175+'10-2019'!G175+'11-2019'!G175+'12-2019'!G175</f>
        <v>10968.899999999998</v>
      </c>
      <c r="H175" s="29">
        <f>+'01-2019'!H175+'02-2019'!H175+'03-2019'!H175+'04-2019'!H175+'05-2019'!H175+'06-2019'!H175+'07-2019'!H175+'08-2019'!H175+'09-2019'!H175+'10-2019'!H175+'11-2019'!H175+'12-2019'!H175</f>
        <v>2193.78</v>
      </c>
      <c r="I175" s="29">
        <f>+'01-2019'!I175+'02-2019'!I175+'03-2019'!I175+'04-2019'!I175+'05-2019'!I175+'06-2019'!I175+'07-2019'!I175+'08-2019'!I175+'09-2019'!I175+'10-2019'!I175+'11-2019'!I175+'12-2019'!I175</f>
        <v>8775.12</v>
      </c>
      <c r="J175" s="29">
        <f>+'01-2019'!J175+'02-2019'!J175+'03-2019'!J175+'04-2019'!J175+'05-2019'!J175+'06-2019'!J175+'07-2019'!J175+'08-2019'!J175+'09-2019'!J175+'10-2019'!J175+'11-2019'!J175+'12-2019'!J175</f>
        <v>1297128.7000000002</v>
      </c>
      <c r="K175" s="29">
        <f>+'01-2019'!K175+'02-2019'!K175+'03-2019'!K175+'04-2019'!K175+'05-2019'!K175+'06-2019'!K175+'07-2019'!K175+'08-2019'!K175+'09-2019'!K175+'10-2019'!K175+'11-2019'!K175+'12-2019'!K175</f>
        <v>271532.61</v>
      </c>
      <c r="L175" s="29">
        <f>+'01-2019'!L175+'02-2019'!L175+'03-2019'!L175+'04-2019'!L175+'05-2019'!L175+'06-2019'!L175+'07-2019'!L175+'08-2019'!L175+'09-2019'!L175+'10-2019'!L175+'11-2019'!L175+'12-2019'!L175</f>
        <v>1037702.96</v>
      </c>
      <c r="M175" s="39">
        <f t="shared" si="2"/>
        <v>1067108.8499999999</v>
      </c>
    </row>
    <row r="176" spans="1:13" ht="12.75">
      <c r="A176" s="11">
        <f>+'01-2019'!A176</f>
        <v>165</v>
      </c>
      <c r="B176" s="27" t="str">
        <f>+'01-2019'!B176</f>
        <v>NOVA VENEZA</v>
      </c>
      <c r="C176" s="32">
        <f>+IF(ISERROR(('01-2019'!C176+'02-2019'!C176+'03-2019'!C176+'04-2019'!C176+'05-2019'!C176+'06-2019'!C176+'07-2019'!C176+'08-2019'!C176+'09-2019'!C176+'10-2019'!C176+'11-2019'!C176+'12-2019'!C176)/COUNTA('01-2019'!C176,'02-2019'!C176,'03-2019'!C176,'04-2019'!C176,'05-2019'!C176,'06-2019'!C176,'07-2019'!C176,'08-2019'!C176,'09-2019'!C176,'10-2019'!C176,'11-2019'!C176,'12-2019'!C176)),"",('01-2019'!C176+'02-2019'!C176+'03-2019'!C176+'04-2019'!C176+'05-2019'!C176+'06-2019'!C176+'07-2019'!C176+'08-2019'!C176+'09-2019'!C176+'10-2019'!C176+'11-2019'!C176+'12-2019'!C176)/COUNTA('01-2019'!C176,'02-2019'!C176,'03-2019'!C176,'04-2019'!C176,'05-2019'!C176,'06-2019'!C176,'07-2019'!C176,'08-2019'!C176,'09-2019'!C176,'10-2019'!C176,'11-2019'!C176,'12-2019'!C176))</f>
        <v>0.12468578726232475</v>
      </c>
      <c r="D176" s="29">
        <f>+'01-2019'!D176+'02-2019'!D176+'03-2019'!D176+'04-2019'!D176+'05-2019'!D176+'06-2019'!D176+'07-2019'!D176+'08-2019'!D176+'09-2019'!D176+'10-2019'!D176+'11-2019'!D176+'12-2019'!D176</f>
        <v>209646.77999999997</v>
      </c>
      <c r="E176" s="29">
        <f>+'01-2019'!E176+'02-2019'!E176+'03-2019'!E176+'04-2019'!E176+'05-2019'!E176+'06-2019'!E176+'07-2019'!E176+'08-2019'!E176+'09-2019'!E176+'10-2019'!E176+'11-2019'!E176+'12-2019'!E176</f>
        <v>41291.29</v>
      </c>
      <c r="F176" s="29">
        <f>+'01-2019'!F176+'02-2019'!F176+'03-2019'!F176+'04-2019'!F176+'05-2019'!F176+'06-2019'!F176+'07-2019'!F176+'08-2019'!F176+'09-2019'!F176+'10-2019'!F176+'11-2019'!F176+'12-2019'!F176</f>
        <v>168355.49</v>
      </c>
      <c r="G176" s="29">
        <f>+'01-2019'!G176+'02-2019'!G176+'03-2019'!G176+'04-2019'!G176+'05-2019'!G176+'06-2019'!G176+'07-2019'!G176+'08-2019'!G176+'09-2019'!G176+'10-2019'!G176+'11-2019'!G176+'12-2019'!G176</f>
        <v>13286.4</v>
      </c>
      <c r="H176" s="29">
        <f>+'01-2019'!H176+'02-2019'!H176+'03-2019'!H176+'04-2019'!H176+'05-2019'!H176+'06-2019'!H176+'07-2019'!H176+'08-2019'!H176+'09-2019'!H176+'10-2019'!H176+'11-2019'!H176+'12-2019'!H176</f>
        <v>2657.2799999999997</v>
      </c>
      <c r="I176" s="29">
        <f>+'01-2019'!I176+'02-2019'!I176+'03-2019'!I176+'04-2019'!I176+'05-2019'!I176+'06-2019'!I176+'07-2019'!I176+'08-2019'!I176+'09-2019'!I176+'10-2019'!I176+'11-2019'!I176+'12-2019'!I176</f>
        <v>10629.119999999999</v>
      </c>
      <c r="J176" s="29">
        <f>+'01-2019'!J176+'02-2019'!J176+'03-2019'!J176+'04-2019'!J176+'05-2019'!J176+'06-2019'!J176+'07-2019'!J176+'08-2019'!J176+'09-2019'!J176+'10-2019'!J176+'11-2019'!J176+'12-2019'!J176</f>
        <v>1572747.3125</v>
      </c>
      <c r="K176" s="29">
        <f>+'01-2019'!K176+'02-2019'!K176+'03-2019'!K176+'04-2019'!K176+'05-2019'!K176+'06-2019'!K176+'07-2019'!K176+'08-2019'!K176+'09-2019'!K176+'10-2019'!K176+'11-2019'!K176+'12-2019'!K176</f>
        <v>328705.61</v>
      </c>
      <c r="L176" s="29">
        <f>+'01-2019'!L176+'02-2019'!L176+'03-2019'!L176+'04-2019'!L176+'05-2019'!L176+'06-2019'!L176+'07-2019'!L176+'08-2019'!L176+'09-2019'!L176+'10-2019'!L176+'11-2019'!L176+'12-2019'!L176</f>
        <v>1258197.85</v>
      </c>
      <c r="M176" s="39">
        <f t="shared" si="2"/>
        <v>1437182.46</v>
      </c>
    </row>
    <row r="177" spans="1:13" ht="12.75">
      <c r="A177" s="11">
        <f>+'01-2019'!A177</f>
        <v>166</v>
      </c>
      <c r="B177" s="27" t="str">
        <f>+'01-2019'!B177</f>
        <v>NOVO BRASIL</v>
      </c>
      <c r="C177" s="32">
        <f>+IF(ISERROR(('01-2019'!C177+'02-2019'!C177+'03-2019'!C177+'04-2019'!C177+'05-2019'!C177+'06-2019'!C177+'07-2019'!C177+'08-2019'!C177+'09-2019'!C177+'10-2019'!C177+'11-2019'!C177+'12-2019'!C177)/COUNTA('01-2019'!C177,'02-2019'!C177,'03-2019'!C177,'04-2019'!C177,'05-2019'!C177,'06-2019'!C177,'07-2019'!C177,'08-2019'!C177,'09-2019'!C177,'10-2019'!C177,'11-2019'!C177,'12-2019'!C177)),"",('01-2019'!C177+'02-2019'!C177+'03-2019'!C177+'04-2019'!C177+'05-2019'!C177+'06-2019'!C177+'07-2019'!C177+'08-2019'!C177+'09-2019'!C177+'10-2019'!C177+'11-2019'!C177+'12-2019'!C177)/COUNTA('01-2019'!C177,'02-2019'!C177,'03-2019'!C177,'04-2019'!C177,'05-2019'!C177,'06-2019'!C177,'07-2019'!C177,'08-2019'!C177,'09-2019'!C177,'10-2019'!C177,'11-2019'!C177,'12-2019'!C177))</f>
        <v>0.07837829175479592</v>
      </c>
      <c r="D177" s="29">
        <f>+'01-2019'!D177+'02-2019'!D177+'03-2019'!D177+'04-2019'!D177+'05-2019'!D177+'06-2019'!D177+'07-2019'!D177+'08-2019'!D177+'09-2019'!D177+'10-2019'!D177+'11-2019'!D177+'12-2019'!D177</f>
        <v>57983.259999999995</v>
      </c>
      <c r="E177" s="29">
        <f>+'01-2019'!E177+'02-2019'!E177+'03-2019'!E177+'04-2019'!E177+'05-2019'!E177+'06-2019'!E177+'07-2019'!E177+'08-2019'!E177+'09-2019'!E177+'10-2019'!E177+'11-2019'!E177+'12-2019'!E177</f>
        <v>11486.82</v>
      </c>
      <c r="F177" s="29">
        <f>+'01-2019'!F177+'02-2019'!F177+'03-2019'!F177+'04-2019'!F177+'05-2019'!F177+'06-2019'!F177+'07-2019'!F177+'08-2019'!F177+'09-2019'!F177+'10-2019'!F177+'11-2019'!F177+'12-2019'!F177</f>
        <v>46496.44</v>
      </c>
      <c r="G177" s="29">
        <f>+'01-2019'!G177+'02-2019'!G177+'03-2019'!G177+'04-2019'!G177+'05-2019'!G177+'06-2019'!G177+'07-2019'!G177+'08-2019'!G177+'09-2019'!G177+'10-2019'!G177+'11-2019'!G177+'12-2019'!G177</f>
        <v>8389.175</v>
      </c>
      <c r="H177" s="29">
        <f>+'01-2019'!H177+'02-2019'!H177+'03-2019'!H177+'04-2019'!H177+'05-2019'!H177+'06-2019'!H177+'07-2019'!H177+'08-2019'!H177+'09-2019'!H177+'10-2019'!H177+'11-2019'!H177+'12-2019'!H177</f>
        <v>1677.835</v>
      </c>
      <c r="I177" s="29">
        <f>+'01-2019'!I177+'02-2019'!I177+'03-2019'!I177+'04-2019'!I177+'05-2019'!I177+'06-2019'!I177+'07-2019'!I177+'08-2019'!I177+'09-2019'!I177+'10-2019'!I177+'11-2019'!I177+'12-2019'!I177</f>
        <v>6711.34</v>
      </c>
      <c r="J177" s="29">
        <f>+'01-2019'!J177+'02-2019'!J177+'03-2019'!J177+'04-2019'!J177+'05-2019'!J177+'06-2019'!J177+'07-2019'!J177+'08-2019'!J177+'09-2019'!J177+'10-2019'!J177+'11-2019'!J177+'12-2019'!J177</f>
        <v>993144.0624999999</v>
      </c>
      <c r="K177" s="29">
        <f>+'01-2019'!K177+'02-2019'!K177+'03-2019'!K177+'04-2019'!K177+'05-2019'!K177+'06-2019'!K177+'07-2019'!K177+'08-2019'!K177+'09-2019'!K177+'10-2019'!K177+'11-2019'!K177+'12-2019'!K177</f>
        <v>206646.28999999998</v>
      </c>
      <c r="L177" s="29">
        <f>+'01-2019'!L177+'02-2019'!L177+'03-2019'!L177+'04-2019'!L177+'05-2019'!L177+'06-2019'!L177+'07-2019'!L177+'08-2019'!L177+'09-2019'!L177+'10-2019'!L177+'11-2019'!L177+'12-2019'!L177</f>
        <v>794515.25</v>
      </c>
      <c r="M177" s="39">
        <f t="shared" si="2"/>
        <v>847723.03</v>
      </c>
    </row>
    <row r="178" spans="1:13" ht="12.75">
      <c r="A178" s="11">
        <f>+'01-2019'!A178</f>
        <v>167</v>
      </c>
      <c r="B178" s="27" t="str">
        <f>+'01-2019'!B178</f>
        <v>NOVO GAMA</v>
      </c>
      <c r="C178" s="32">
        <f>+IF(ISERROR(('01-2019'!C178+'02-2019'!C178+'03-2019'!C178+'04-2019'!C178+'05-2019'!C178+'06-2019'!C178+'07-2019'!C178+'08-2019'!C178+'09-2019'!C178+'10-2019'!C178+'11-2019'!C178+'12-2019'!C178)/COUNTA('01-2019'!C178,'02-2019'!C178,'03-2019'!C178,'04-2019'!C178,'05-2019'!C178,'06-2019'!C178,'07-2019'!C178,'08-2019'!C178,'09-2019'!C178,'10-2019'!C178,'11-2019'!C178,'12-2019'!C178)),"",('01-2019'!C178+'02-2019'!C178+'03-2019'!C178+'04-2019'!C178+'05-2019'!C178+'06-2019'!C178+'07-2019'!C178+'08-2019'!C178+'09-2019'!C178+'10-2019'!C178+'11-2019'!C178+'12-2019'!C178)/COUNTA('01-2019'!C178,'02-2019'!C178,'03-2019'!C178,'04-2019'!C178,'05-2019'!C178,'06-2019'!C178,'07-2019'!C178,'08-2019'!C178,'09-2019'!C178,'10-2019'!C178,'11-2019'!C178,'12-2019'!C178))</f>
        <v>0.16492480803773427</v>
      </c>
      <c r="D178" s="29">
        <f>+'01-2019'!D178+'02-2019'!D178+'03-2019'!D178+'04-2019'!D178+'05-2019'!D178+'06-2019'!D178+'07-2019'!D178+'08-2019'!D178+'09-2019'!D178+'10-2019'!D178+'11-2019'!D178+'12-2019'!D178</f>
        <v>473536.12</v>
      </c>
      <c r="E178" s="29">
        <f>+'01-2019'!E178+'02-2019'!E178+'03-2019'!E178+'04-2019'!E178+'05-2019'!E178+'06-2019'!E178+'07-2019'!E178+'08-2019'!E178+'09-2019'!E178+'10-2019'!E178+'11-2019'!E178+'12-2019'!E178</f>
        <v>96525.6</v>
      </c>
      <c r="F178" s="29">
        <f>+'01-2019'!F178+'02-2019'!F178+'03-2019'!F178+'04-2019'!F178+'05-2019'!F178+'06-2019'!F178+'07-2019'!F178+'08-2019'!F178+'09-2019'!F178+'10-2019'!F178+'11-2019'!F178+'12-2019'!F178</f>
        <v>377010.52</v>
      </c>
      <c r="G178" s="29">
        <f>+'01-2019'!G178+'02-2019'!G178+'03-2019'!G178+'04-2019'!G178+'05-2019'!G178+'06-2019'!G178+'07-2019'!G178+'08-2019'!G178+'09-2019'!G178+'10-2019'!G178+'11-2019'!G178+'12-2019'!G178</f>
        <v>17667.975</v>
      </c>
      <c r="H178" s="29">
        <f>+'01-2019'!H178+'02-2019'!H178+'03-2019'!H178+'04-2019'!H178+'05-2019'!H178+'06-2019'!H178+'07-2019'!H178+'08-2019'!H178+'09-2019'!H178+'10-2019'!H178+'11-2019'!H178+'12-2019'!H178</f>
        <v>3533.595</v>
      </c>
      <c r="I178" s="29">
        <f>+'01-2019'!I178+'02-2019'!I178+'03-2019'!I178+'04-2019'!I178+'05-2019'!I178+'06-2019'!I178+'07-2019'!I178+'08-2019'!I178+'09-2019'!I178+'10-2019'!I178+'11-2019'!I178+'12-2019'!I178</f>
        <v>14134.38</v>
      </c>
      <c r="J178" s="29">
        <f>+'01-2019'!J178+'02-2019'!J178+'03-2019'!J178+'04-2019'!J178+'05-2019'!J178+'06-2019'!J178+'07-2019'!J178+'08-2019'!J178+'09-2019'!J178+'10-2019'!J178+'11-2019'!J178+'12-2019'!J178</f>
        <v>2091460.7000000002</v>
      </c>
      <c r="K178" s="29">
        <f>+'01-2019'!K178+'02-2019'!K178+'03-2019'!K178+'04-2019'!K178+'05-2019'!K178+'06-2019'!K178+'07-2019'!K178+'08-2019'!K178+'09-2019'!K178+'10-2019'!K178+'11-2019'!K178+'12-2019'!K178</f>
        <v>434815.23</v>
      </c>
      <c r="L178" s="29">
        <f>+'01-2019'!L178+'02-2019'!L178+'03-2019'!L178+'04-2019'!L178+'05-2019'!L178+'06-2019'!L178+'07-2019'!L178+'08-2019'!L178+'09-2019'!L178+'10-2019'!L178+'11-2019'!L178+'12-2019'!L178</f>
        <v>1673168.56</v>
      </c>
      <c r="M178" s="39">
        <f t="shared" si="2"/>
        <v>2064313.46</v>
      </c>
    </row>
    <row r="179" spans="1:13" ht="12.75">
      <c r="A179" s="11">
        <f>+'01-2019'!A179</f>
        <v>168</v>
      </c>
      <c r="B179" s="27" t="str">
        <f>+'01-2019'!B179</f>
        <v>NOVO PLANALTO</v>
      </c>
      <c r="C179" s="32">
        <f>+IF(ISERROR(('01-2019'!C179+'02-2019'!C179+'03-2019'!C179+'04-2019'!C179+'05-2019'!C179+'06-2019'!C179+'07-2019'!C179+'08-2019'!C179+'09-2019'!C179+'10-2019'!C179+'11-2019'!C179+'12-2019'!C179)/COUNTA('01-2019'!C179,'02-2019'!C179,'03-2019'!C179,'04-2019'!C179,'05-2019'!C179,'06-2019'!C179,'07-2019'!C179,'08-2019'!C179,'09-2019'!C179,'10-2019'!C179,'11-2019'!C179,'12-2019'!C179)),"",('01-2019'!C179+'02-2019'!C179+'03-2019'!C179+'04-2019'!C179+'05-2019'!C179+'06-2019'!C179+'07-2019'!C179+'08-2019'!C179+'09-2019'!C179+'10-2019'!C179+'11-2019'!C179+'12-2019'!C179)/COUNTA('01-2019'!C179,'02-2019'!C179,'03-2019'!C179,'04-2019'!C179,'05-2019'!C179,'06-2019'!C179,'07-2019'!C179,'08-2019'!C179,'09-2019'!C179,'10-2019'!C179,'11-2019'!C179,'12-2019'!C179))</f>
        <v>0.08125715633647362</v>
      </c>
      <c r="D179" s="29">
        <f>+'01-2019'!D179+'02-2019'!D179+'03-2019'!D179+'04-2019'!D179+'05-2019'!D179+'06-2019'!D179+'07-2019'!D179+'08-2019'!D179+'09-2019'!D179+'10-2019'!D179+'11-2019'!D179+'12-2019'!D179</f>
        <v>66425.45</v>
      </c>
      <c r="E179" s="29">
        <f>+'01-2019'!E179+'02-2019'!E179+'03-2019'!E179+'04-2019'!E179+'05-2019'!E179+'06-2019'!E179+'07-2019'!E179+'08-2019'!E179+'09-2019'!E179+'10-2019'!E179+'11-2019'!E179+'12-2019'!E179</f>
        <v>13190.119999999999</v>
      </c>
      <c r="F179" s="29">
        <f>+'01-2019'!F179+'02-2019'!F179+'03-2019'!F179+'04-2019'!F179+'05-2019'!F179+'06-2019'!F179+'07-2019'!F179+'08-2019'!F179+'09-2019'!F179+'10-2019'!F179+'11-2019'!F179+'12-2019'!F179</f>
        <v>53235.33</v>
      </c>
      <c r="G179" s="29">
        <f>+'01-2019'!G179+'02-2019'!G179+'03-2019'!G179+'04-2019'!G179+'05-2019'!G179+'06-2019'!G179+'07-2019'!G179+'08-2019'!G179+'09-2019'!G179+'10-2019'!G179+'11-2019'!G179+'12-2019'!G179</f>
        <v>8644.9</v>
      </c>
      <c r="H179" s="29">
        <f>+'01-2019'!H179+'02-2019'!H179+'03-2019'!H179+'04-2019'!H179+'05-2019'!H179+'06-2019'!H179+'07-2019'!H179+'08-2019'!H179+'09-2019'!H179+'10-2019'!H179+'11-2019'!H179+'12-2019'!H179</f>
        <v>1728.98</v>
      </c>
      <c r="I179" s="29">
        <f>+'01-2019'!I179+'02-2019'!I179+'03-2019'!I179+'04-2019'!I179+'05-2019'!I179+'06-2019'!I179+'07-2019'!I179+'08-2019'!I179+'09-2019'!I179+'10-2019'!I179+'11-2019'!I179+'12-2019'!I179</f>
        <v>6915.92</v>
      </c>
      <c r="J179" s="29">
        <f>+'01-2019'!J179+'02-2019'!J179+'03-2019'!J179+'04-2019'!J179+'05-2019'!J179+'06-2019'!J179+'07-2019'!J179+'08-2019'!J179+'09-2019'!J179+'10-2019'!J179+'11-2019'!J179+'12-2019'!J179</f>
        <v>1023416.3999999999</v>
      </c>
      <c r="K179" s="29">
        <f>+'01-2019'!K179+'02-2019'!K179+'03-2019'!K179+'04-2019'!K179+'05-2019'!K179+'06-2019'!K179+'07-2019'!K179+'08-2019'!K179+'09-2019'!K179+'10-2019'!K179+'11-2019'!K179+'12-2019'!K179</f>
        <v>214220.24</v>
      </c>
      <c r="L179" s="29">
        <f>+'01-2019'!L179+'02-2019'!L179+'03-2019'!L179+'04-2019'!L179+'05-2019'!L179+'06-2019'!L179+'07-2019'!L179+'08-2019'!L179+'09-2019'!L179+'10-2019'!L179+'11-2019'!L179+'12-2019'!L179</f>
        <v>818733.12</v>
      </c>
      <c r="M179" s="39">
        <f t="shared" si="2"/>
        <v>878884.37</v>
      </c>
    </row>
    <row r="180" spans="1:13" ht="12.75">
      <c r="A180" s="11">
        <f>+'01-2019'!A180</f>
        <v>169</v>
      </c>
      <c r="B180" s="27" t="str">
        <f>+'01-2019'!B180</f>
        <v>ORIZONA</v>
      </c>
      <c r="C180" s="32">
        <f>+IF(ISERROR(('01-2019'!C180+'02-2019'!C180+'03-2019'!C180+'04-2019'!C180+'05-2019'!C180+'06-2019'!C180+'07-2019'!C180+'08-2019'!C180+'09-2019'!C180+'10-2019'!C180+'11-2019'!C180+'12-2019'!C180)/COUNTA('01-2019'!C180,'02-2019'!C180,'03-2019'!C180,'04-2019'!C180,'05-2019'!C180,'06-2019'!C180,'07-2019'!C180,'08-2019'!C180,'09-2019'!C180,'10-2019'!C180,'11-2019'!C180,'12-2019'!C180)),"",('01-2019'!C180+'02-2019'!C180+'03-2019'!C180+'04-2019'!C180+'05-2019'!C180+'06-2019'!C180+'07-2019'!C180+'08-2019'!C180+'09-2019'!C180+'10-2019'!C180+'11-2019'!C180+'12-2019'!C180)/COUNTA('01-2019'!C180,'02-2019'!C180,'03-2019'!C180,'04-2019'!C180,'05-2019'!C180,'06-2019'!C180,'07-2019'!C180,'08-2019'!C180,'09-2019'!C180,'10-2019'!C180,'11-2019'!C180,'12-2019'!C180))</f>
        <v>0.28920132823433375</v>
      </c>
      <c r="D180" s="29">
        <f>+'01-2019'!D180+'02-2019'!D180+'03-2019'!D180+'04-2019'!D180+'05-2019'!D180+'06-2019'!D180+'07-2019'!D180+'08-2019'!D180+'09-2019'!D180+'10-2019'!D180+'11-2019'!D180+'12-2019'!D180</f>
        <v>386108.98</v>
      </c>
      <c r="E180" s="29">
        <f>+'01-2019'!E180+'02-2019'!E180+'03-2019'!E180+'04-2019'!E180+'05-2019'!E180+'06-2019'!E180+'07-2019'!E180+'08-2019'!E180+'09-2019'!E180+'10-2019'!E180+'11-2019'!E180+'12-2019'!E180</f>
        <v>77010.97</v>
      </c>
      <c r="F180" s="29">
        <f>+'01-2019'!F180+'02-2019'!F180+'03-2019'!F180+'04-2019'!F180+'05-2019'!F180+'06-2019'!F180+'07-2019'!F180+'08-2019'!F180+'09-2019'!F180+'10-2019'!F180+'11-2019'!F180+'12-2019'!F180</f>
        <v>309098.01</v>
      </c>
      <c r="G180" s="29">
        <f>+'01-2019'!G180+'02-2019'!G180+'03-2019'!G180+'04-2019'!G180+'05-2019'!G180+'06-2019'!G180+'07-2019'!G180+'08-2019'!G180+'09-2019'!G180+'10-2019'!G180+'11-2019'!G180+'12-2019'!G180</f>
        <v>30972.15</v>
      </c>
      <c r="H180" s="29">
        <f>+'01-2019'!H180+'02-2019'!H180+'03-2019'!H180+'04-2019'!H180+'05-2019'!H180+'06-2019'!H180+'07-2019'!H180+'08-2019'!H180+'09-2019'!H180+'10-2019'!H180+'11-2019'!H180+'12-2019'!H180</f>
        <v>6194.43</v>
      </c>
      <c r="I180" s="29">
        <f>+'01-2019'!I180+'02-2019'!I180+'03-2019'!I180+'04-2019'!I180+'05-2019'!I180+'06-2019'!I180+'07-2019'!I180+'08-2019'!I180+'09-2019'!I180+'10-2019'!I180+'11-2019'!I180+'12-2019'!I180</f>
        <v>24777.72</v>
      </c>
      <c r="J180" s="29">
        <f>+'01-2019'!J180+'02-2019'!J180+'03-2019'!J180+'04-2019'!J180+'05-2019'!J180+'06-2019'!J180+'07-2019'!J180+'08-2019'!J180+'09-2019'!J180+'10-2019'!J180+'11-2019'!J180+'12-2019'!J180</f>
        <v>3666282.9750000006</v>
      </c>
      <c r="K180" s="29">
        <f>+'01-2019'!K180+'02-2019'!K180+'03-2019'!K180+'04-2019'!K180+'05-2019'!K180+'06-2019'!K180+'07-2019'!K180+'08-2019'!K180+'09-2019'!K180+'10-2019'!K180+'11-2019'!K180+'12-2019'!K180</f>
        <v>762453.41</v>
      </c>
      <c r="L180" s="29">
        <f>+'01-2019'!L180+'02-2019'!L180+'03-2019'!L180+'04-2019'!L180+'05-2019'!L180+'06-2019'!L180+'07-2019'!L180+'08-2019'!L180+'09-2019'!L180+'10-2019'!L180+'11-2019'!L180+'12-2019'!L180</f>
        <v>2933026.38</v>
      </c>
      <c r="M180" s="39">
        <f t="shared" si="2"/>
        <v>3266902.11</v>
      </c>
    </row>
    <row r="181" spans="1:13" ht="12.75">
      <c r="A181" s="11">
        <f>+'01-2019'!A181</f>
        <v>170</v>
      </c>
      <c r="B181" s="27" t="str">
        <f>+'01-2019'!B181</f>
        <v>OURO VERDE DE GOIAS</v>
      </c>
      <c r="C181" s="32">
        <f>+IF(ISERROR(('01-2019'!C181+'02-2019'!C181+'03-2019'!C181+'04-2019'!C181+'05-2019'!C181+'06-2019'!C181+'07-2019'!C181+'08-2019'!C181+'09-2019'!C181+'10-2019'!C181+'11-2019'!C181+'12-2019'!C181)/COUNTA('01-2019'!C181,'02-2019'!C181,'03-2019'!C181,'04-2019'!C181,'05-2019'!C181,'06-2019'!C181,'07-2019'!C181,'08-2019'!C181,'09-2019'!C181,'10-2019'!C181,'11-2019'!C181,'12-2019'!C181)),"",('01-2019'!C181+'02-2019'!C181+'03-2019'!C181+'04-2019'!C181+'05-2019'!C181+'06-2019'!C181+'07-2019'!C181+'08-2019'!C181+'09-2019'!C181+'10-2019'!C181+'11-2019'!C181+'12-2019'!C181)/COUNTA('01-2019'!C181,'02-2019'!C181,'03-2019'!C181,'04-2019'!C181,'05-2019'!C181,'06-2019'!C181,'07-2019'!C181,'08-2019'!C181,'09-2019'!C181,'10-2019'!C181,'11-2019'!C181,'12-2019'!C181))</f>
        <v>0.10882322040210325</v>
      </c>
      <c r="D181" s="29">
        <f>+'01-2019'!D181+'02-2019'!D181+'03-2019'!D181+'04-2019'!D181+'05-2019'!D181+'06-2019'!D181+'07-2019'!D181+'08-2019'!D181+'09-2019'!D181+'10-2019'!D181+'11-2019'!D181+'12-2019'!D181</f>
        <v>48636.21000000001</v>
      </c>
      <c r="E181" s="29">
        <f>+'01-2019'!E181+'02-2019'!E181+'03-2019'!E181+'04-2019'!E181+'05-2019'!E181+'06-2019'!E181+'07-2019'!E181+'08-2019'!E181+'09-2019'!E181+'10-2019'!E181+'11-2019'!E181+'12-2019'!E181</f>
        <v>9785.71</v>
      </c>
      <c r="F181" s="29">
        <f>+'01-2019'!F181+'02-2019'!F181+'03-2019'!F181+'04-2019'!F181+'05-2019'!F181+'06-2019'!F181+'07-2019'!F181+'08-2019'!F181+'09-2019'!F181+'10-2019'!F181+'11-2019'!F181+'12-2019'!F181</f>
        <v>38850.5</v>
      </c>
      <c r="G181" s="29">
        <f>+'01-2019'!G181+'02-2019'!G181+'03-2019'!G181+'04-2019'!G181+'05-2019'!G181+'06-2019'!G181+'07-2019'!G181+'08-2019'!G181+'09-2019'!G181+'10-2019'!G181+'11-2019'!G181+'12-2019'!G181</f>
        <v>11620.7125</v>
      </c>
      <c r="H181" s="29">
        <f>+'01-2019'!H181+'02-2019'!H181+'03-2019'!H181+'04-2019'!H181+'05-2019'!H181+'06-2019'!H181+'07-2019'!H181+'08-2019'!H181+'09-2019'!H181+'10-2019'!H181+'11-2019'!H181+'12-2019'!H181</f>
        <v>2324.1425</v>
      </c>
      <c r="I181" s="29">
        <f>+'01-2019'!I181+'02-2019'!I181+'03-2019'!I181+'04-2019'!I181+'05-2019'!I181+'06-2019'!I181+'07-2019'!I181+'08-2019'!I181+'09-2019'!I181+'10-2019'!I181+'11-2019'!I181+'12-2019'!I181</f>
        <v>9296.57</v>
      </c>
      <c r="J181" s="29">
        <f>+'01-2019'!J181+'02-2019'!J181+'03-2019'!J181+'04-2019'!J181+'05-2019'!J181+'06-2019'!J181+'07-2019'!J181+'08-2019'!J181+'09-2019'!J181+'10-2019'!J181+'11-2019'!J181+'12-2019'!J181</f>
        <v>1374281.5375</v>
      </c>
      <c r="K181" s="29">
        <f>+'01-2019'!K181+'02-2019'!K181+'03-2019'!K181+'04-2019'!K181+'05-2019'!K181+'06-2019'!K181+'07-2019'!K181+'08-2019'!K181+'09-2019'!K181+'10-2019'!K181+'11-2019'!K181+'12-2019'!K181</f>
        <v>286784.70999999996</v>
      </c>
      <c r="L181" s="29">
        <f>+'01-2019'!L181+'02-2019'!L181+'03-2019'!L181+'04-2019'!L181+'05-2019'!L181+'06-2019'!L181+'07-2019'!L181+'08-2019'!L181+'09-2019'!L181+'10-2019'!L181+'11-2019'!L181+'12-2019'!L181</f>
        <v>1099425.23</v>
      </c>
      <c r="M181" s="39">
        <f t="shared" si="2"/>
        <v>1147572.3</v>
      </c>
    </row>
    <row r="182" spans="1:13" ht="12.75">
      <c r="A182" s="11">
        <f>+'01-2019'!A182</f>
        <v>171</v>
      </c>
      <c r="B182" s="27" t="str">
        <f>+'01-2019'!B182</f>
        <v>OUVIDOR</v>
      </c>
      <c r="C182" s="32">
        <f>+IF(ISERROR(('01-2019'!C182+'02-2019'!C182+'03-2019'!C182+'04-2019'!C182+'05-2019'!C182+'06-2019'!C182+'07-2019'!C182+'08-2019'!C182+'09-2019'!C182+'10-2019'!C182+'11-2019'!C182+'12-2019'!C182)/COUNTA('01-2019'!C182,'02-2019'!C182,'03-2019'!C182,'04-2019'!C182,'05-2019'!C182,'06-2019'!C182,'07-2019'!C182,'08-2019'!C182,'09-2019'!C182,'10-2019'!C182,'11-2019'!C182,'12-2019'!C182)),"",('01-2019'!C182+'02-2019'!C182+'03-2019'!C182+'04-2019'!C182+'05-2019'!C182+'06-2019'!C182+'07-2019'!C182+'08-2019'!C182+'09-2019'!C182+'10-2019'!C182+'11-2019'!C182+'12-2019'!C182)/COUNTA('01-2019'!C182,'02-2019'!C182,'03-2019'!C182,'04-2019'!C182,'05-2019'!C182,'06-2019'!C182,'07-2019'!C182,'08-2019'!C182,'09-2019'!C182,'10-2019'!C182,'11-2019'!C182,'12-2019'!C182))</f>
        <v>0.5052499218077267</v>
      </c>
      <c r="D182" s="29">
        <f>+'01-2019'!D182+'02-2019'!D182+'03-2019'!D182+'04-2019'!D182+'05-2019'!D182+'06-2019'!D182+'07-2019'!D182+'08-2019'!D182+'09-2019'!D182+'10-2019'!D182+'11-2019'!D182+'12-2019'!D182</f>
        <v>159253.78</v>
      </c>
      <c r="E182" s="29">
        <f>+'01-2019'!E182+'02-2019'!E182+'03-2019'!E182+'04-2019'!E182+'05-2019'!E182+'06-2019'!E182+'07-2019'!E182+'08-2019'!E182+'09-2019'!E182+'10-2019'!E182+'11-2019'!E182+'12-2019'!E182</f>
        <v>32266.059999999998</v>
      </c>
      <c r="F182" s="29">
        <f>+'01-2019'!F182+'02-2019'!F182+'03-2019'!F182+'04-2019'!F182+'05-2019'!F182+'06-2019'!F182+'07-2019'!F182+'08-2019'!F182+'09-2019'!F182+'10-2019'!F182+'11-2019'!F182+'12-2019'!F182</f>
        <v>126987.72</v>
      </c>
      <c r="G182" s="29">
        <f>+'01-2019'!G182+'02-2019'!G182+'03-2019'!G182+'04-2019'!G182+'05-2019'!G182+'06-2019'!G182+'07-2019'!G182+'08-2019'!G182+'09-2019'!G182+'10-2019'!G182+'11-2019'!G182+'12-2019'!G182</f>
        <v>53880.700000000004</v>
      </c>
      <c r="H182" s="29">
        <f>+'01-2019'!H182+'02-2019'!H182+'03-2019'!H182+'04-2019'!H182+'05-2019'!H182+'06-2019'!H182+'07-2019'!H182+'08-2019'!H182+'09-2019'!H182+'10-2019'!H182+'11-2019'!H182+'12-2019'!H182</f>
        <v>10776.140000000001</v>
      </c>
      <c r="I182" s="29">
        <f>+'01-2019'!I182+'02-2019'!I182+'03-2019'!I182+'04-2019'!I182+'05-2019'!I182+'06-2019'!I182+'07-2019'!I182+'08-2019'!I182+'09-2019'!I182+'10-2019'!I182+'11-2019'!I182+'12-2019'!I182</f>
        <v>43104.560000000005</v>
      </c>
      <c r="J182" s="29">
        <f>+'01-2019'!J182+'02-2019'!J182+'03-2019'!J182+'04-2019'!J182+'05-2019'!J182+'06-2019'!J182+'07-2019'!J182+'08-2019'!J182+'09-2019'!J182+'10-2019'!J182+'11-2019'!J182+'12-2019'!J182</f>
        <v>6376591.362500001</v>
      </c>
      <c r="K182" s="29">
        <f>+'01-2019'!K182+'02-2019'!K182+'03-2019'!K182+'04-2019'!K182+'05-2019'!K182+'06-2019'!K182+'07-2019'!K182+'08-2019'!K182+'09-2019'!K182+'10-2019'!K182+'11-2019'!K182+'12-2019'!K182</f>
        <v>1331848.47</v>
      </c>
      <c r="L182" s="29">
        <f>+'01-2019'!L182+'02-2019'!L182+'03-2019'!L182+'04-2019'!L182+'05-2019'!L182+'06-2019'!L182+'07-2019'!L182+'08-2019'!L182+'09-2019'!L182+'10-2019'!L182+'11-2019'!L182+'12-2019'!L182</f>
        <v>5101273.09</v>
      </c>
      <c r="M182" s="39">
        <f t="shared" si="2"/>
        <v>5271365.37</v>
      </c>
    </row>
    <row r="183" spans="1:13" ht="12.75">
      <c r="A183" s="11">
        <f>+'01-2019'!A183</f>
        <v>172</v>
      </c>
      <c r="B183" s="27" t="str">
        <f>+'01-2019'!B183</f>
        <v>PADRE BERNARDO</v>
      </c>
      <c r="C183" s="32">
        <f>+IF(ISERROR(('01-2019'!C183+'02-2019'!C183+'03-2019'!C183+'04-2019'!C183+'05-2019'!C183+'06-2019'!C183+'07-2019'!C183+'08-2019'!C183+'09-2019'!C183+'10-2019'!C183+'11-2019'!C183+'12-2019'!C183)/COUNTA('01-2019'!C183,'02-2019'!C183,'03-2019'!C183,'04-2019'!C183,'05-2019'!C183,'06-2019'!C183,'07-2019'!C183,'08-2019'!C183,'09-2019'!C183,'10-2019'!C183,'11-2019'!C183,'12-2019'!C183)),"",('01-2019'!C183+'02-2019'!C183+'03-2019'!C183+'04-2019'!C183+'05-2019'!C183+'06-2019'!C183+'07-2019'!C183+'08-2019'!C183+'09-2019'!C183+'10-2019'!C183+'11-2019'!C183+'12-2019'!C183)/COUNTA('01-2019'!C183,'02-2019'!C183,'03-2019'!C183,'04-2019'!C183,'05-2019'!C183,'06-2019'!C183,'07-2019'!C183,'08-2019'!C183,'09-2019'!C183,'10-2019'!C183,'11-2019'!C183,'12-2019'!C183))</f>
        <v>0.23691651622171828</v>
      </c>
      <c r="D183" s="29">
        <f>+'01-2019'!D183+'02-2019'!D183+'03-2019'!D183+'04-2019'!D183+'05-2019'!D183+'06-2019'!D183+'07-2019'!D183+'08-2019'!D183+'09-2019'!D183+'10-2019'!D183+'11-2019'!D183+'12-2019'!D183</f>
        <v>183681.59</v>
      </c>
      <c r="E183" s="29">
        <f>+'01-2019'!E183+'02-2019'!E183+'03-2019'!E183+'04-2019'!E183+'05-2019'!E183+'06-2019'!E183+'07-2019'!E183+'08-2019'!E183+'09-2019'!E183+'10-2019'!E183+'11-2019'!E183+'12-2019'!E183</f>
        <v>37315.23</v>
      </c>
      <c r="F183" s="29">
        <f>+'01-2019'!F183+'02-2019'!F183+'03-2019'!F183+'04-2019'!F183+'05-2019'!F183+'06-2019'!F183+'07-2019'!F183+'08-2019'!F183+'09-2019'!F183+'10-2019'!F183+'11-2019'!F183+'12-2019'!F183</f>
        <v>146366.36000000002</v>
      </c>
      <c r="G183" s="29">
        <f>+'01-2019'!G183+'02-2019'!G183+'03-2019'!G183+'04-2019'!G183+'05-2019'!G183+'06-2019'!G183+'07-2019'!G183+'08-2019'!G183+'09-2019'!G183+'10-2019'!G183+'11-2019'!G183+'12-2019'!G183</f>
        <v>25362.137499999997</v>
      </c>
      <c r="H183" s="29">
        <f>+'01-2019'!H183+'02-2019'!H183+'03-2019'!H183+'04-2019'!H183+'05-2019'!H183+'06-2019'!H183+'07-2019'!H183+'08-2019'!H183+'09-2019'!H183+'10-2019'!H183+'11-2019'!H183+'12-2019'!H183</f>
        <v>5072.4275</v>
      </c>
      <c r="I183" s="29">
        <f>+'01-2019'!I183+'02-2019'!I183+'03-2019'!I183+'04-2019'!I183+'05-2019'!I183+'06-2019'!I183+'07-2019'!I183+'08-2019'!I183+'09-2019'!I183+'10-2019'!I183+'11-2019'!I183+'12-2019'!I183</f>
        <v>20289.71</v>
      </c>
      <c r="J183" s="29">
        <f>+'01-2019'!J183+'02-2019'!J183+'03-2019'!J183+'04-2019'!J183+'05-2019'!J183+'06-2019'!J183+'07-2019'!J183+'08-2019'!J183+'09-2019'!J183+'10-2019'!J183+'11-2019'!J183+'12-2019'!J183</f>
        <v>3000820.0375</v>
      </c>
      <c r="K183" s="29">
        <f>+'01-2019'!K183+'02-2019'!K183+'03-2019'!K183+'04-2019'!K183+'05-2019'!K183+'06-2019'!K183+'07-2019'!K183+'08-2019'!K183+'09-2019'!K183+'10-2019'!K183+'11-2019'!K183+'12-2019'!K183</f>
        <v>624487.97</v>
      </c>
      <c r="L183" s="29">
        <f>+'01-2019'!L183+'02-2019'!L183+'03-2019'!L183+'04-2019'!L183+'05-2019'!L183+'06-2019'!L183+'07-2019'!L183+'08-2019'!L183+'09-2019'!L183+'10-2019'!L183+'11-2019'!L183+'12-2019'!L183</f>
        <v>2400656.0300000003</v>
      </c>
      <c r="M183" s="39">
        <f t="shared" si="2"/>
        <v>2567312.1</v>
      </c>
    </row>
    <row r="184" spans="1:13" ht="12.75">
      <c r="A184" s="11">
        <f>+'01-2019'!A184</f>
        <v>173</v>
      </c>
      <c r="B184" s="27" t="str">
        <f>+'01-2019'!B184</f>
        <v>PALESTINA DE GOIAS</v>
      </c>
      <c r="C184" s="32">
        <f>+IF(ISERROR(('01-2019'!C184+'02-2019'!C184+'03-2019'!C184+'04-2019'!C184+'05-2019'!C184+'06-2019'!C184+'07-2019'!C184+'08-2019'!C184+'09-2019'!C184+'10-2019'!C184+'11-2019'!C184+'12-2019'!C184)/COUNTA('01-2019'!C184,'02-2019'!C184,'03-2019'!C184,'04-2019'!C184,'05-2019'!C184,'06-2019'!C184,'07-2019'!C184,'08-2019'!C184,'09-2019'!C184,'10-2019'!C184,'11-2019'!C184,'12-2019'!C184)),"",('01-2019'!C184+'02-2019'!C184+'03-2019'!C184+'04-2019'!C184+'05-2019'!C184+'06-2019'!C184+'07-2019'!C184+'08-2019'!C184+'09-2019'!C184+'10-2019'!C184+'11-2019'!C184+'12-2019'!C184)/COUNTA('01-2019'!C184,'02-2019'!C184,'03-2019'!C184,'04-2019'!C184,'05-2019'!C184,'06-2019'!C184,'07-2019'!C184,'08-2019'!C184,'09-2019'!C184,'10-2019'!C184,'11-2019'!C184,'12-2019'!C184))</f>
        <v>0.10109777905220826</v>
      </c>
      <c r="D184" s="29">
        <f>+'01-2019'!D184+'02-2019'!D184+'03-2019'!D184+'04-2019'!D184+'05-2019'!D184+'06-2019'!D184+'07-2019'!D184+'08-2019'!D184+'09-2019'!D184+'10-2019'!D184+'11-2019'!D184+'12-2019'!D184</f>
        <v>32117.04</v>
      </c>
      <c r="E184" s="29">
        <f>+'01-2019'!E184+'02-2019'!E184+'03-2019'!E184+'04-2019'!E184+'05-2019'!E184+'06-2019'!E184+'07-2019'!E184+'08-2019'!E184+'09-2019'!E184+'10-2019'!E184+'11-2019'!E184+'12-2019'!E184</f>
        <v>6201.8099999999995</v>
      </c>
      <c r="F184" s="29">
        <f>+'01-2019'!F184+'02-2019'!F184+'03-2019'!F184+'04-2019'!F184+'05-2019'!F184+'06-2019'!F184+'07-2019'!F184+'08-2019'!F184+'09-2019'!F184+'10-2019'!F184+'11-2019'!F184+'12-2019'!F184</f>
        <v>25915.23</v>
      </c>
      <c r="G184" s="29">
        <f>+'01-2019'!G184+'02-2019'!G184+'03-2019'!G184+'04-2019'!G184+'05-2019'!G184+'06-2019'!G184+'07-2019'!G184+'08-2019'!G184+'09-2019'!G184+'10-2019'!G184+'11-2019'!G184+'12-2019'!G184</f>
        <v>10783.525</v>
      </c>
      <c r="H184" s="29">
        <f>+'01-2019'!H184+'02-2019'!H184+'03-2019'!H184+'04-2019'!H184+'05-2019'!H184+'06-2019'!H184+'07-2019'!H184+'08-2019'!H184+'09-2019'!H184+'10-2019'!H184+'11-2019'!H184+'12-2019'!H184</f>
        <v>2156.705</v>
      </c>
      <c r="I184" s="29">
        <f>+'01-2019'!I184+'02-2019'!I184+'03-2019'!I184+'04-2019'!I184+'05-2019'!I184+'06-2019'!I184+'07-2019'!I184+'08-2019'!I184+'09-2019'!I184+'10-2019'!I184+'11-2019'!I184+'12-2019'!I184</f>
        <v>8626.82</v>
      </c>
      <c r="J184" s="29">
        <f>+'01-2019'!J184+'02-2019'!J184+'03-2019'!J184+'04-2019'!J184+'05-2019'!J184+'06-2019'!J184+'07-2019'!J184+'08-2019'!J184+'09-2019'!J184+'10-2019'!J184+'11-2019'!J184+'12-2019'!J184</f>
        <v>1276573.4</v>
      </c>
      <c r="K184" s="29">
        <f>+'01-2019'!K184+'02-2019'!K184+'03-2019'!K184+'04-2019'!K184+'05-2019'!K184+'06-2019'!K184+'07-2019'!K184+'08-2019'!K184+'09-2019'!K184+'10-2019'!K184+'11-2019'!K184+'12-2019'!K184</f>
        <v>266532.17</v>
      </c>
      <c r="L184" s="29">
        <f>+'01-2019'!L184+'02-2019'!L184+'03-2019'!L184+'04-2019'!L184+'05-2019'!L184+'06-2019'!L184+'07-2019'!L184+'08-2019'!L184+'09-2019'!L184+'10-2019'!L184+'11-2019'!L184+'12-2019'!L184</f>
        <v>1021258.72</v>
      </c>
      <c r="M184" s="39">
        <f t="shared" si="2"/>
        <v>1055800.77</v>
      </c>
    </row>
    <row r="185" spans="1:13" ht="12.75">
      <c r="A185" s="11">
        <f>+'01-2019'!A185</f>
        <v>174</v>
      </c>
      <c r="B185" s="27" t="str">
        <f>+'01-2019'!B185</f>
        <v>PALMEIRAS DE GOIAS</v>
      </c>
      <c r="C185" s="32">
        <f>+IF(ISERROR(('01-2019'!C185+'02-2019'!C185+'03-2019'!C185+'04-2019'!C185+'05-2019'!C185+'06-2019'!C185+'07-2019'!C185+'08-2019'!C185+'09-2019'!C185+'10-2019'!C185+'11-2019'!C185+'12-2019'!C185)/COUNTA('01-2019'!C185,'02-2019'!C185,'03-2019'!C185,'04-2019'!C185,'05-2019'!C185,'06-2019'!C185,'07-2019'!C185,'08-2019'!C185,'09-2019'!C185,'10-2019'!C185,'11-2019'!C185,'12-2019'!C185)),"",('01-2019'!C185+'02-2019'!C185+'03-2019'!C185+'04-2019'!C185+'05-2019'!C185+'06-2019'!C185+'07-2019'!C185+'08-2019'!C185+'09-2019'!C185+'10-2019'!C185+'11-2019'!C185+'12-2019'!C185)/COUNTA('01-2019'!C185,'02-2019'!C185,'03-2019'!C185,'04-2019'!C185,'05-2019'!C185,'06-2019'!C185,'07-2019'!C185,'08-2019'!C185,'09-2019'!C185,'10-2019'!C185,'11-2019'!C185,'12-2019'!C185))</f>
        <v>0.6804735097665171</v>
      </c>
      <c r="D185" s="29">
        <f>+'01-2019'!D185+'02-2019'!D185+'03-2019'!D185+'04-2019'!D185+'05-2019'!D185+'06-2019'!D185+'07-2019'!D185+'08-2019'!D185+'09-2019'!D185+'10-2019'!D185+'11-2019'!D185+'12-2019'!D185</f>
        <v>691145.09</v>
      </c>
      <c r="E185" s="29">
        <f>+'01-2019'!E185+'02-2019'!E185+'03-2019'!E185+'04-2019'!E185+'05-2019'!E185+'06-2019'!E185+'07-2019'!E185+'08-2019'!E185+'09-2019'!E185+'10-2019'!E185+'11-2019'!E185+'12-2019'!E185</f>
        <v>139475.91</v>
      </c>
      <c r="F185" s="29">
        <f>+'01-2019'!F185+'02-2019'!F185+'03-2019'!F185+'04-2019'!F185+'05-2019'!F185+'06-2019'!F185+'07-2019'!F185+'08-2019'!F185+'09-2019'!F185+'10-2019'!F185+'11-2019'!F185+'12-2019'!F185</f>
        <v>551669.1799999999</v>
      </c>
      <c r="G185" s="29">
        <f>+'01-2019'!G185+'02-2019'!G185+'03-2019'!G185+'04-2019'!G185+'05-2019'!G185+'06-2019'!G185+'07-2019'!G185+'08-2019'!G185+'09-2019'!G185+'10-2019'!G185+'11-2019'!G185+'12-2019'!G185</f>
        <v>72598.4</v>
      </c>
      <c r="H185" s="29">
        <f>+'01-2019'!H185+'02-2019'!H185+'03-2019'!H185+'04-2019'!H185+'05-2019'!H185+'06-2019'!H185+'07-2019'!H185+'08-2019'!H185+'09-2019'!H185+'10-2019'!H185+'11-2019'!H185+'12-2019'!H185</f>
        <v>14519.68</v>
      </c>
      <c r="I185" s="29">
        <f>+'01-2019'!I185+'02-2019'!I185+'03-2019'!I185+'04-2019'!I185+'05-2019'!I185+'06-2019'!I185+'07-2019'!I185+'08-2019'!I185+'09-2019'!I185+'10-2019'!I185+'11-2019'!I185+'12-2019'!I185</f>
        <v>58078.72</v>
      </c>
      <c r="J185" s="29">
        <f>+'01-2019'!J185+'02-2019'!J185+'03-2019'!J185+'04-2019'!J185+'05-2019'!J185+'06-2019'!J185+'07-2019'!J185+'08-2019'!J185+'09-2019'!J185+'10-2019'!J185+'11-2019'!J185+'12-2019'!J185</f>
        <v>8592141.4875</v>
      </c>
      <c r="K185" s="29">
        <f>+'01-2019'!K185+'02-2019'!K185+'03-2019'!K185+'04-2019'!K185+'05-2019'!K185+'06-2019'!K185+'07-2019'!K185+'08-2019'!K185+'09-2019'!K185+'10-2019'!K185+'11-2019'!K185+'12-2019'!K185</f>
        <v>1793779.3</v>
      </c>
      <c r="L185" s="29">
        <f>+'01-2019'!L185+'02-2019'!L185+'03-2019'!L185+'04-2019'!L185+'05-2019'!L185+'06-2019'!L185+'07-2019'!L185+'08-2019'!L185+'09-2019'!L185+'10-2019'!L185+'11-2019'!L185+'12-2019'!L185</f>
        <v>6873713.19</v>
      </c>
      <c r="M185" s="39">
        <f t="shared" si="2"/>
        <v>7483461.09</v>
      </c>
    </row>
    <row r="186" spans="1:13" ht="12.75">
      <c r="A186" s="11">
        <f>+'01-2019'!A186</f>
        <v>175</v>
      </c>
      <c r="B186" s="27" t="str">
        <f>+'01-2019'!B186</f>
        <v>PALMELO</v>
      </c>
      <c r="C186" s="32">
        <f>+IF(ISERROR(('01-2019'!C186+'02-2019'!C186+'03-2019'!C186+'04-2019'!C186+'05-2019'!C186+'06-2019'!C186+'07-2019'!C186+'08-2019'!C186+'09-2019'!C186+'10-2019'!C186+'11-2019'!C186+'12-2019'!C186)/COUNTA('01-2019'!C186,'02-2019'!C186,'03-2019'!C186,'04-2019'!C186,'05-2019'!C186,'06-2019'!C186,'07-2019'!C186,'08-2019'!C186,'09-2019'!C186,'10-2019'!C186,'11-2019'!C186,'12-2019'!C186)),"",('01-2019'!C186+'02-2019'!C186+'03-2019'!C186+'04-2019'!C186+'05-2019'!C186+'06-2019'!C186+'07-2019'!C186+'08-2019'!C186+'09-2019'!C186+'10-2019'!C186+'11-2019'!C186+'12-2019'!C186)/COUNTA('01-2019'!C186,'02-2019'!C186,'03-2019'!C186,'04-2019'!C186,'05-2019'!C186,'06-2019'!C186,'07-2019'!C186,'08-2019'!C186,'09-2019'!C186,'10-2019'!C186,'11-2019'!C186,'12-2019'!C186))</f>
        <v>0.047812827042618945</v>
      </c>
      <c r="D186" s="29">
        <f>+'01-2019'!D186+'02-2019'!D186+'03-2019'!D186+'04-2019'!D186+'05-2019'!D186+'06-2019'!D186+'07-2019'!D186+'08-2019'!D186+'09-2019'!D186+'10-2019'!D186+'11-2019'!D186+'12-2019'!D186</f>
        <v>30584.71</v>
      </c>
      <c r="E186" s="29">
        <f>+'01-2019'!E186+'02-2019'!E186+'03-2019'!E186+'04-2019'!E186+'05-2019'!E186+'06-2019'!E186+'07-2019'!E186+'08-2019'!E186+'09-2019'!E186+'10-2019'!E186+'11-2019'!E186+'12-2019'!E186</f>
        <v>6116.950000000001</v>
      </c>
      <c r="F186" s="29">
        <f>+'01-2019'!F186+'02-2019'!F186+'03-2019'!F186+'04-2019'!F186+'05-2019'!F186+'06-2019'!F186+'07-2019'!F186+'08-2019'!F186+'09-2019'!F186+'10-2019'!F186+'11-2019'!F186+'12-2019'!F186</f>
        <v>24467.760000000002</v>
      </c>
      <c r="G186" s="29">
        <f>+'01-2019'!G186+'02-2019'!G186+'03-2019'!G186+'04-2019'!G186+'05-2019'!G186+'06-2019'!G186+'07-2019'!G186+'08-2019'!G186+'09-2019'!G186+'10-2019'!G186+'11-2019'!G186+'12-2019'!G186</f>
        <v>5100.349999999999</v>
      </c>
      <c r="H186" s="29">
        <f>+'01-2019'!H186+'02-2019'!H186+'03-2019'!H186+'04-2019'!H186+'05-2019'!H186+'06-2019'!H186+'07-2019'!H186+'08-2019'!H186+'09-2019'!H186+'10-2019'!H186+'11-2019'!H186+'12-2019'!H186</f>
        <v>1020.0699999999999</v>
      </c>
      <c r="I186" s="29">
        <f>+'01-2019'!I186+'02-2019'!I186+'03-2019'!I186+'04-2019'!I186+'05-2019'!I186+'06-2019'!I186+'07-2019'!I186+'08-2019'!I186+'09-2019'!I186+'10-2019'!I186+'11-2019'!I186+'12-2019'!I186</f>
        <v>4080.2799999999997</v>
      </c>
      <c r="J186" s="29">
        <f>+'01-2019'!J186+'02-2019'!J186+'03-2019'!J186+'04-2019'!J186+'05-2019'!J186+'06-2019'!J186+'07-2019'!J186+'08-2019'!J186+'09-2019'!J186+'10-2019'!J186+'11-2019'!J186+'12-2019'!J186</f>
        <v>603857.5625</v>
      </c>
      <c r="K186" s="29">
        <f>+'01-2019'!K186+'02-2019'!K186+'03-2019'!K186+'04-2019'!K186+'05-2019'!K186+'06-2019'!K186+'07-2019'!K186+'08-2019'!K186+'09-2019'!K186+'10-2019'!K186+'11-2019'!K186+'12-2019'!K186</f>
        <v>126061.22</v>
      </c>
      <c r="L186" s="29">
        <f>+'01-2019'!L186+'02-2019'!L186+'03-2019'!L186+'04-2019'!L186+'05-2019'!L186+'06-2019'!L186+'07-2019'!L186+'08-2019'!L186+'09-2019'!L186+'10-2019'!L186+'11-2019'!L186+'12-2019'!L186</f>
        <v>483086.05000000005</v>
      </c>
      <c r="M186" s="39">
        <f t="shared" si="2"/>
        <v>511634.09</v>
      </c>
    </row>
    <row r="187" spans="1:13" ht="12.75">
      <c r="A187" s="11">
        <f>+'01-2019'!A187</f>
        <v>176</v>
      </c>
      <c r="B187" s="27" t="str">
        <f>+'01-2019'!B187</f>
        <v>PALMINOPOLIS</v>
      </c>
      <c r="C187" s="32">
        <f>+IF(ISERROR(('01-2019'!C187+'02-2019'!C187+'03-2019'!C187+'04-2019'!C187+'05-2019'!C187+'06-2019'!C187+'07-2019'!C187+'08-2019'!C187+'09-2019'!C187+'10-2019'!C187+'11-2019'!C187+'12-2019'!C187)/COUNTA('01-2019'!C187,'02-2019'!C187,'03-2019'!C187,'04-2019'!C187,'05-2019'!C187,'06-2019'!C187,'07-2019'!C187,'08-2019'!C187,'09-2019'!C187,'10-2019'!C187,'11-2019'!C187,'12-2019'!C187)),"",('01-2019'!C187+'02-2019'!C187+'03-2019'!C187+'04-2019'!C187+'05-2019'!C187+'06-2019'!C187+'07-2019'!C187+'08-2019'!C187+'09-2019'!C187+'10-2019'!C187+'11-2019'!C187+'12-2019'!C187)/COUNTA('01-2019'!C187,'02-2019'!C187,'03-2019'!C187,'04-2019'!C187,'05-2019'!C187,'06-2019'!C187,'07-2019'!C187,'08-2019'!C187,'09-2019'!C187,'10-2019'!C187,'11-2019'!C187,'12-2019'!C187))</f>
        <v>0.15036313917573724</v>
      </c>
      <c r="D187" s="29">
        <f>+'01-2019'!D187+'02-2019'!D187+'03-2019'!D187+'04-2019'!D187+'05-2019'!D187+'06-2019'!D187+'07-2019'!D187+'08-2019'!D187+'09-2019'!D187+'10-2019'!D187+'11-2019'!D187+'12-2019'!D187</f>
        <v>93984.79999999999</v>
      </c>
      <c r="E187" s="29">
        <f>+'01-2019'!E187+'02-2019'!E187+'03-2019'!E187+'04-2019'!E187+'05-2019'!E187+'06-2019'!E187+'07-2019'!E187+'08-2019'!E187+'09-2019'!E187+'10-2019'!E187+'11-2019'!E187+'12-2019'!E187</f>
        <v>18476.13</v>
      </c>
      <c r="F187" s="29">
        <f>+'01-2019'!F187+'02-2019'!F187+'03-2019'!F187+'04-2019'!F187+'05-2019'!F187+'06-2019'!F187+'07-2019'!F187+'08-2019'!F187+'09-2019'!F187+'10-2019'!F187+'11-2019'!F187+'12-2019'!F187</f>
        <v>75508.67</v>
      </c>
      <c r="G187" s="29">
        <f>+'01-2019'!G187+'02-2019'!G187+'03-2019'!G187+'04-2019'!G187+'05-2019'!G187+'06-2019'!G187+'07-2019'!G187+'08-2019'!G187+'09-2019'!G187+'10-2019'!G187+'11-2019'!G187+'12-2019'!G187</f>
        <v>16132.9625</v>
      </c>
      <c r="H187" s="29">
        <f>+'01-2019'!H187+'02-2019'!H187+'03-2019'!H187+'04-2019'!H187+'05-2019'!H187+'06-2019'!H187+'07-2019'!H187+'08-2019'!H187+'09-2019'!H187+'10-2019'!H187+'11-2019'!H187+'12-2019'!H187</f>
        <v>3226.5924999999997</v>
      </c>
      <c r="I187" s="29">
        <f>+'01-2019'!I187+'02-2019'!I187+'03-2019'!I187+'04-2019'!I187+'05-2019'!I187+'06-2019'!I187+'07-2019'!I187+'08-2019'!I187+'09-2019'!I187+'10-2019'!I187+'11-2019'!I187+'12-2019'!I187</f>
        <v>12906.369999999999</v>
      </c>
      <c r="J187" s="29">
        <f>+'01-2019'!J187+'02-2019'!J187+'03-2019'!J187+'04-2019'!J187+'05-2019'!J187+'06-2019'!J187+'07-2019'!J187+'08-2019'!J187+'09-2019'!J187+'10-2019'!J187+'11-2019'!J187+'12-2019'!J187</f>
        <v>1908340.275</v>
      </c>
      <c r="K187" s="29">
        <f>+'01-2019'!K187+'02-2019'!K187+'03-2019'!K187+'04-2019'!K187+'05-2019'!K187+'06-2019'!K187+'07-2019'!K187+'08-2019'!K187+'09-2019'!K187+'10-2019'!K187+'11-2019'!K187+'12-2019'!K187</f>
        <v>396311.48</v>
      </c>
      <c r="L187" s="29">
        <f>+'01-2019'!L187+'02-2019'!L187+'03-2019'!L187+'04-2019'!L187+'05-2019'!L187+'06-2019'!L187+'07-2019'!L187+'08-2019'!L187+'09-2019'!L187+'10-2019'!L187+'11-2019'!L187+'12-2019'!L187</f>
        <v>1526672.2200000002</v>
      </c>
      <c r="M187" s="39">
        <f t="shared" si="2"/>
        <v>1615087.2600000002</v>
      </c>
    </row>
    <row r="188" spans="1:13" ht="12.75">
      <c r="A188" s="11">
        <f>+'01-2019'!A188</f>
        <v>177</v>
      </c>
      <c r="B188" s="27" t="str">
        <f>+'01-2019'!B188</f>
        <v>PANAMA</v>
      </c>
      <c r="C188" s="32">
        <f>+IF(ISERROR(('01-2019'!C188+'02-2019'!C188+'03-2019'!C188+'04-2019'!C188+'05-2019'!C188+'06-2019'!C188+'07-2019'!C188+'08-2019'!C188+'09-2019'!C188+'10-2019'!C188+'11-2019'!C188+'12-2019'!C188)/COUNTA('01-2019'!C188,'02-2019'!C188,'03-2019'!C188,'04-2019'!C188,'05-2019'!C188,'06-2019'!C188,'07-2019'!C188,'08-2019'!C188,'09-2019'!C188,'10-2019'!C188,'11-2019'!C188,'12-2019'!C188)),"",('01-2019'!C188+'02-2019'!C188+'03-2019'!C188+'04-2019'!C188+'05-2019'!C188+'06-2019'!C188+'07-2019'!C188+'08-2019'!C188+'09-2019'!C188+'10-2019'!C188+'11-2019'!C188+'12-2019'!C188)/COUNTA('01-2019'!C188,'02-2019'!C188,'03-2019'!C188,'04-2019'!C188,'05-2019'!C188,'06-2019'!C188,'07-2019'!C188,'08-2019'!C188,'09-2019'!C188,'10-2019'!C188,'11-2019'!C188,'12-2019'!C188))</f>
        <v>0.08910778264756744</v>
      </c>
      <c r="D188" s="29">
        <f>+'01-2019'!D188+'02-2019'!D188+'03-2019'!D188+'04-2019'!D188+'05-2019'!D188+'06-2019'!D188+'07-2019'!D188+'08-2019'!D188+'09-2019'!D188+'10-2019'!D188+'11-2019'!D188+'12-2019'!D188</f>
        <v>44281.24</v>
      </c>
      <c r="E188" s="29">
        <f>+'01-2019'!E188+'02-2019'!E188+'03-2019'!E188+'04-2019'!E188+'05-2019'!E188+'06-2019'!E188+'07-2019'!E188+'08-2019'!E188+'09-2019'!E188+'10-2019'!E188+'11-2019'!E188+'12-2019'!E188</f>
        <v>8828.51</v>
      </c>
      <c r="F188" s="29">
        <f>+'01-2019'!F188+'02-2019'!F188+'03-2019'!F188+'04-2019'!F188+'05-2019'!F188+'06-2019'!F188+'07-2019'!F188+'08-2019'!F188+'09-2019'!F188+'10-2019'!F188+'11-2019'!F188+'12-2019'!F188</f>
        <v>35452.73</v>
      </c>
      <c r="G188" s="29">
        <f>+'01-2019'!G188+'02-2019'!G188+'03-2019'!G188+'04-2019'!G188+'05-2019'!G188+'06-2019'!G188+'07-2019'!G188+'08-2019'!G188+'09-2019'!G188+'10-2019'!G188+'11-2019'!G188+'12-2019'!G188</f>
        <v>9536.2375</v>
      </c>
      <c r="H188" s="29">
        <f>+'01-2019'!H188+'02-2019'!H188+'03-2019'!H188+'04-2019'!H188+'05-2019'!H188+'06-2019'!H188+'07-2019'!H188+'08-2019'!H188+'09-2019'!H188+'10-2019'!H188+'11-2019'!H188+'12-2019'!H188</f>
        <v>1907.2475</v>
      </c>
      <c r="I188" s="29">
        <f>+'01-2019'!I188+'02-2019'!I188+'03-2019'!I188+'04-2019'!I188+'05-2019'!I188+'06-2019'!I188+'07-2019'!I188+'08-2019'!I188+'09-2019'!I188+'10-2019'!I188+'11-2019'!I188+'12-2019'!I188</f>
        <v>7628.99</v>
      </c>
      <c r="J188" s="29">
        <f>+'01-2019'!J188+'02-2019'!J188+'03-2019'!J188+'04-2019'!J188+'05-2019'!J188+'06-2019'!J188+'07-2019'!J188+'08-2019'!J188+'09-2019'!J188+'10-2019'!J188+'11-2019'!J188+'12-2019'!J188</f>
        <v>1128936.825</v>
      </c>
      <c r="K188" s="29">
        <f>+'01-2019'!K188+'02-2019'!K188+'03-2019'!K188+'04-2019'!K188+'05-2019'!K188+'06-2019'!K188+'07-2019'!K188+'08-2019'!K188+'09-2019'!K188+'10-2019'!K188+'11-2019'!K188+'12-2019'!K188</f>
        <v>234934.37000000002</v>
      </c>
      <c r="L188" s="29">
        <f>+'01-2019'!L188+'02-2019'!L188+'03-2019'!L188+'04-2019'!L188+'05-2019'!L188+'06-2019'!L188+'07-2019'!L188+'08-2019'!L188+'09-2019'!L188+'10-2019'!L188+'11-2019'!L188+'12-2019'!L188</f>
        <v>903149.46</v>
      </c>
      <c r="M188" s="39">
        <f t="shared" si="2"/>
        <v>946231.1799999999</v>
      </c>
    </row>
    <row r="189" spans="1:13" ht="12.75">
      <c r="A189" s="11">
        <f>+'01-2019'!A189</f>
        <v>178</v>
      </c>
      <c r="B189" s="27" t="str">
        <f>+'01-2019'!B189</f>
        <v>PARANAIGUARA</v>
      </c>
      <c r="C189" s="32">
        <f>+IF(ISERROR(('01-2019'!C189+'02-2019'!C189+'03-2019'!C189+'04-2019'!C189+'05-2019'!C189+'06-2019'!C189+'07-2019'!C189+'08-2019'!C189+'09-2019'!C189+'10-2019'!C189+'11-2019'!C189+'12-2019'!C189)/COUNTA('01-2019'!C189,'02-2019'!C189,'03-2019'!C189,'04-2019'!C189,'05-2019'!C189,'06-2019'!C189,'07-2019'!C189,'08-2019'!C189,'09-2019'!C189,'10-2019'!C189,'11-2019'!C189,'12-2019'!C189)),"",('01-2019'!C189+'02-2019'!C189+'03-2019'!C189+'04-2019'!C189+'05-2019'!C189+'06-2019'!C189+'07-2019'!C189+'08-2019'!C189+'09-2019'!C189+'10-2019'!C189+'11-2019'!C189+'12-2019'!C189)/COUNTA('01-2019'!C189,'02-2019'!C189,'03-2019'!C189,'04-2019'!C189,'05-2019'!C189,'06-2019'!C189,'07-2019'!C189,'08-2019'!C189,'09-2019'!C189,'10-2019'!C189,'11-2019'!C189,'12-2019'!C189))</f>
        <v>0.2539329441254435</v>
      </c>
      <c r="D189" s="29">
        <f>+'01-2019'!D189+'02-2019'!D189+'03-2019'!D189+'04-2019'!D189+'05-2019'!D189+'06-2019'!D189+'07-2019'!D189+'08-2019'!D189+'09-2019'!D189+'10-2019'!D189+'11-2019'!D189+'12-2019'!D189</f>
        <v>182045.74</v>
      </c>
      <c r="E189" s="29">
        <f>+'01-2019'!E189+'02-2019'!E189+'03-2019'!E189+'04-2019'!E189+'05-2019'!E189+'06-2019'!E189+'07-2019'!E189+'08-2019'!E189+'09-2019'!E189+'10-2019'!E189+'11-2019'!E189+'12-2019'!E189</f>
        <v>36604.67</v>
      </c>
      <c r="F189" s="29">
        <f>+'01-2019'!F189+'02-2019'!F189+'03-2019'!F189+'04-2019'!F189+'05-2019'!F189+'06-2019'!F189+'07-2019'!F189+'08-2019'!F189+'09-2019'!F189+'10-2019'!F189+'11-2019'!F189+'12-2019'!F189</f>
        <v>145441.07</v>
      </c>
      <c r="G189" s="29">
        <f>+'01-2019'!G189+'02-2019'!G189+'03-2019'!G189+'04-2019'!G189+'05-2019'!G189+'06-2019'!G189+'07-2019'!G189+'08-2019'!G189+'09-2019'!G189+'10-2019'!G189+'11-2019'!G189+'12-2019'!G189</f>
        <v>27007.8875</v>
      </c>
      <c r="H189" s="29">
        <f>+'01-2019'!H189+'02-2019'!H189+'03-2019'!H189+'04-2019'!H189+'05-2019'!H189+'06-2019'!H189+'07-2019'!H189+'08-2019'!H189+'09-2019'!H189+'10-2019'!H189+'11-2019'!H189+'12-2019'!H189</f>
        <v>5401.577499999999</v>
      </c>
      <c r="I189" s="29">
        <f>+'01-2019'!I189+'02-2019'!I189+'03-2019'!I189+'04-2019'!I189+'05-2019'!I189+'06-2019'!I189+'07-2019'!I189+'08-2019'!I189+'09-2019'!I189+'10-2019'!I189+'11-2019'!I189+'12-2019'!I189</f>
        <v>21606.309999999998</v>
      </c>
      <c r="J189" s="29">
        <f>+'01-2019'!J189+'02-2019'!J189+'03-2019'!J189+'04-2019'!J189+'05-2019'!J189+'06-2019'!J189+'07-2019'!J189+'08-2019'!J189+'09-2019'!J189+'10-2019'!J189+'11-2019'!J189+'12-2019'!J189</f>
        <v>3195814.35</v>
      </c>
      <c r="K189" s="29">
        <f>+'01-2019'!K189+'02-2019'!K189+'03-2019'!K189+'04-2019'!K189+'05-2019'!K189+'06-2019'!K189+'07-2019'!K189+'08-2019'!K189+'09-2019'!K189+'10-2019'!K189+'11-2019'!K189+'12-2019'!K189</f>
        <v>669318.36</v>
      </c>
      <c r="L189" s="29">
        <f>+'01-2019'!L189+'02-2019'!L189+'03-2019'!L189+'04-2019'!L189+'05-2019'!L189+'06-2019'!L189+'07-2019'!L189+'08-2019'!L189+'09-2019'!L189+'10-2019'!L189+'11-2019'!L189+'12-2019'!L189</f>
        <v>2556651.48</v>
      </c>
      <c r="M189" s="39">
        <f t="shared" si="2"/>
        <v>2723698.86</v>
      </c>
    </row>
    <row r="190" spans="1:13" ht="12.75">
      <c r="A190" s="11">
        <f>+'01-2019'!A190</f>
        <v>179</v>
      </c>
      <c r="B190" s="27" t="str">
        <f>+'01-2019'!B190</f>
        <v>PARAUNA</v>
      </c>
      <c r="C190" s="32">
        <f>+IF(ISERROR(('01-2019'!C190+'02-2019'!C190+'03-2019'!C190+'04-2019'!C190+'05-2019'!C190+'06-2019'!C190+'07-2019'!C190+'08-2019'!C190+'09-2019'!C190+'10-2019'!C190+'11-2019'!C190+'12-2019'!C190)/COUNTA('01-2019'!C190,'02-2019'!C190,'03-2019'!C190,'04-2019'!C190,'05-2019'!C190,'06-2019'!C190,'07-2019'!C190,'08-2019'!C190,'09-2019'!C190,'10-2019'!C190,'11-2019'!C190,'12-2019'!C190)),"",('01-2019'!C190+'02-2019'!C190+'03-2019'!C190+'04-2019'!C190+'05-2019'!C190+'06-2019'!C190+'07-2019'!C190+'08-2019'!C190+'09-2019'!C190+'10-2019'!C190+'11-2019'!C190+'12-2019'!C190)/COUNTA('01-2019'!C190,'02-2019'!C190,'03-2019'!C190,'04-2019'!C190,'05-2019'!C190,'06-2019'!C190,'07-2019'!C190,'08-2019'!C190,'09-2019'!C190,'10-2019'!C190,'11-2019'!C190,'12-2019'!C190))</f>
        <v>0.6216581202631497</v>
      </c>
      <c r="D190" s="29">
        <f>+'01-2019'!D190+'02-2019'!D190+'03-2019'!D190+'04-2019'!D190+'05-2019'!D190+'06-2019'!D190+'07-2019'!D190+'08-2019'!D190+'09-2019'!D190+'10-2019'!D190+'11-2019'!D190+'12-2019'!D190</f>
        <v>369878.27</v>
      </c>
      <c r="E190" s="29">
        <f>+'01-2019'!E190+'02-2019'!E190+'03-2019'!E190+'04-2019'!E190+'05-2019'!E190+'06-2019'!E190+'07-2019'!E190+'08-2019'!E190+'09-2019'!E190+'10-2019'!E190+'11-2019'!E190+'12-2019'!E190</f>
        <v>75252.81</v>
      </c>
      <c r="F190" s="29">
        <f>+'01-2019'!F190+'02-2019'!F190+'03-2019'!F190+'04-2019'!F190+'05-2019'!F190+'06-2019'!F190+'07-2019'!F190+'08-2019'!F190+'09-2019'!F190+'10-2019'!F190+'11-2019'!F190+'12-2019'!F190</f>
        <v>294625.46</v>
      </c>
      <c r="G190" s="29">
        <f>+'01-2019'!G190+'02-2019'!G190+'03-2019'!G190+'04-2019'!G190+'05-2019'!G190+'06-2019'!G190+'07-2019'!G190+'08-2019'!G190+'09-2019'!G190+'10-2019'!G190+'11-2019'!G190+'12-2019'!G190</f>
        <v>66616.55</v>
      </c>
      <c r="H190" s="29">
        <f>+'01-2019'!H190+'02-2019'!H190+'03-2019'!H190+'04-2019'!H190+'05-2019'!H190+'06-2019'!H190+'07-2019'!H190+'08-2019'!H190+'09-2019'!H190+'10-2019'!H190+'11-2019'!H190+'12-2019'!H190</f>
        <v>13323.310000000001</v>
      </c>
      <c r="I190" s="29">
        <f>+'01-2019'!I190+'02-2019'!I190+'03-2019'!I190+'04-2019'!I190+'05-2019'!I190+'06-2019'!I190+'07-2019'!I190+'08-2019'!I190+'09-2019'!I190+'10-2019'!I190+'11-2019'!I190+'12-2019'!I190</f>
        <v>53293.240000000005</v>
      </c>
      <c r="J190" s="29">
        <f>+'01-2019'!J190+'02-2019'!J190+'03-2019'!J190+'04-2019'!J190+'05-2019'!J190+'06-2019'!J190+'07-2019'!J190+'08-2019'!J190+'09-2019'!J190+'10-2019'!J190+'11-2019'!J190+'12-2019'!J190</f>
        <v>7884093.6375</v>
      </c>
      <c r="K190" s="29">
        <f>+'01-2019'!K190+'02-2019'!K190+'03-2019'!K190+'04-2019'!K190+'05-2019'!K190+'06-2019'!K190+'07-2019'!K190+'08-2019'!K190+'09-2019'!K190+'10-2019'!K190+'11-2019'!K190+'12-2019'!K190</f>
        <v>1638819.4500000002</v>
      </c>
      <c r="L190" s="29">
        <f>+'01-2019'!L190+'02-2019'!L190+'03-2019'!L190+'04-2019'!L190+'05-2019'!L190+'06-2019'!L190+'07-2019'!L190+'08-2019'!L190+'09-2019'!L190+'10-2019'!L190+'11-2019'!L190+'12-2019'!L190</f>
        <v>6307274.91</v>
      </c>
      <c r="M190" s="39">
        <f t="shared" si="2"/>
        <v>6655193.61</v>
      </c>
    </row>
    <row r="191" spans="1:13" ht="12.75">
      <c r="A191" s="11">
        <f>+'01-2019'!A191</f>
        <v>180</v>
      </c>
      <c r="B191" s="27" t="str">
        <f>+'01-2019'!B191</f>
        <v>PEROLANDIA</v>
      </c>
      <c r="C191" s="32">
        <f>+IF(ISERROR(('01-2019'!C191+'02-2019'!C191+'03-2019'!C191+'04-2019'!C191+'05-2019'!C191+'06-2019'!C191+'07-2019'!C191+'08-2019'!C191+'09-2019'!C191+'10-2019'!C191+'11-2019'!C191+'12-2019'!C191)/COUNTA('01-2019'!C191,'02-2019'!C191,'03-2019'!C191,'04-2019'!C191,'05-2019'!C191,'06-2019'!C191,'07-2019'!C191,'08-2019'!C191,'09-2019'!C191,'10-2019'!C191,'11-2019'!C191,'12-2019'!C191)),"",('01-2019'!C191+'02-2019'!C191+'03-2019'!C191+'04-2019'!C191+'05-2019'!C191+'06-2019'!C191+'07-2019'!C191+'08-2019'!C191+'09-2019'!C191+'10-2019'!C191+'11-2019'!C191+'12-2019'!C191)/COUNTA('01-2019'!C191,'02-2019'!C191,'03-2019'!C191,'04-2019'!C191,'05-2019'!C191,'06-2019'!C191,'07-2019'!C191,'08-2019'!C191,'09-2019'!C191,'10-2019'!C191,'11-2019'!C191,'12-2019'!C191))</f>
        <v>0.32049424298738527</v>
      </c>
      <c r="D191" s="29">
        <f>+'01-2019'!D191+'02-2019'!D191+'03-2019'!D191+'04-2019'!D191+'05-2019'!D191+'06-2019'!D191+'07-2019'!D191+'08-2019'!D191+'09-2019'!D191+'10-2019'!D191+'11-2019'!D191+'12-2019'!D191</f>
        <v>42726.19</v>
      </c>
      <c r="E191" s="29">
        <f>+'01-2019'!E191+'02-2019'!E191+'03-2019'!E191+'04-2019'!E191+'05-2019'!E191+'06-2019'!E191+'07-2019'!E191+'08-2019'!E191+'09-2019'!E191+'10-2019'!E191+'11-2019'!E191+'12-2019'!E191</f>
        <v>8637.93</v>
      </c>
      <c r="F191" s="29">
        <f>+'01-2019'!F191+'02-2019'!F191+'03-2019'!F191+'04-2019'!F191+'05-2019'!F191+'06-2019'!F191+'07-2019'!F191+'08-2019'!F191+'09-2019'!F191+'10-2019'!F191+'11-2019'!F191+'12-2019'!F191</f>
        <v>34088.26</v>
      </c>
      <c r="G191" s="29">
        <f>+'01-2019'!G191+'02-2019'!G191+'03-2019'!G191+'04-2019'!G191+'05-2019'!G191+'06-2019'!G191+'07-2019'!G191+'08-2019'!G191+'09-2019'!G191+'10-2019'!G191+'11-2019'!G191+'12-2019'!G191</f>
        <v>34124.55</v>
      </c>
      <c r="H191" s="29">
        <f>+'01-2019'!H191+'02-2019'!H191+'03-2019'!H191+'04-2019'!H191+'05-2019'!H191+'06-2019'!H191+'07-2019'!H191+'08-2019'!H191+'09-2019'!H191+'10-2019'!H191+'11-2019'!H191+'12-2019'!H191</f>
        <v>6824.91</v>
      </c>
      <c r="I191" s="29">
        <f>+'01-2019'!I191+'02-2019'!I191+'03-2019'!I191+'04-2019'!I191+'05-2019'!I191+'06-2019'!I191+'07-2019'!I191+'08-2019'!I191+'09-2019'!I191+'10-2019'!I191+'11-2019'!I191+'12-2019'!I191</f>
        <v>27299.64</v>
      </c>
      <c r="J191" s="29">
        <f>+'01-2019'!J191+'02-2019'!J191+'03-2019'!J191+'04-2019'!J191+'05-2019'!J191+'06-2019'!J191+'07-2019'!J191+'08-2019'!J191+'09-2019'!J191+'10-2019'!J191+'11-2019'!J191+'12-2019'!J191</f>
        <v>4039464.4499999997</v>
      </c>
      <c r="K191" s="29">
        <f>+'01-2019'!K191+'02-2019'!K191+'03-2019'!K191+'04-2019'!K191+'05-2019'!K191+'06-2019'!K191+'07-2019'!K191+'08-2019'!K191+'09-2019'!K191+'10-2019'!K191+'11-2019'!K191+'12-2019'!K191</f>
        <v>844899.6599999999</v>
      </c>
      <c r="L191" s="29">
        <f>+'01-2019'!L191+'02-2019'!L191+'03-2019'!L191+'04-2019'!L191+'05-2019'!L191+'06-2019'!L191+'07-2019'!L191+'08-2019'!L191+'09-2019'!L191+'10-2019'!L191+'11-2019'!L191+'12-2019'!L191</f>
        <v>3231571.56</v>
      </c>
      <c r="M191" s="39">
        <f t="shared" si="2"/>
        <v>3292959.46</v>
      </c>
    </row>
    <row r="192" spans="1:13" ht="12.75">
      <c r="A192" s="11">
        <f>+'01-2019'!A192</f>
        <v>181</v>
      </c>
      <c r="B192" s="27" t="str">
        <f>+'01-2019'!B192</f>
        <v>PETROLINA DE GOIAS</v>
      </c>
      <c r="C192" s="32">
        <f>+IF(ISERROR(('01-2019'!C192+'02-2019'!C192+'03-2019'!C192+'04-2019'!C192+'05-2019'!C192+'06-2019'!C192+'07-2019'!C192+'08-2019'!C192+'09-2019'!C192+'10-2019'!C192+'11-2019'!C192+'12-2019'!C192)/COUNTA('01-2019'!C192,'02-2019'!C192,'03-2019'!C192,'04-2019'!C192,'05-2019'!C192,'06-2019'!C192,'07-2019'!C192,'08-2019'!C192,'09-2019'!C192,'10-2019'!C192,'11-2019'!C192,'12-2019'!C192)),"",('01-2019'!C192+'02-2019'!C192+'03-2019'!C192+'04-2019'!C192+'05-2019'!C192+'06-2019'!C192+'07-2019'!C192+'08-2019'!C192+'09-2019'!C192+'10-2019'!C192+'11-2019'!C192+'12-2019'!C192)/COUNTA('01-2019'!C192,'02-2019'!C192,'03-2019'!C192,'04-2019'!C192,'05-2019'!C192,'06-2019'!C192,'07-2019'!C192,'08-2019'!C192,'09-2019'!C192,'10-2019'!C192,'11-2019'!C192,'12-2019'!C192))</f>
        <v>0.110156139628176</v>
      </c>
      <c r="D192" s="29">
        <f>+'01-2019'!D192+'02-2019'!D192+'03-2019'!D192+'04-2019'!D192+'05-2019'!D192+'06-2019'!D192+'07-2019'!D192+'08-2019'!D192+'09-2019'!D192+'10-2019'!D192+'11-2019'!D192+'12-2019'!D192</f>
        <v>163451.59</v>
      </c>
      <c r="E192" s="29">
        <f>+'01-2019'!E192+'02-2019'!E192+'03-2019'!E192+'04-2019'!E192+'05-2019'!E192+'06-2019'!E192+'07-2019'!E192+'08-2019'!E192+'09-2019'!E192+'10-2019'!E192+'11-2019'!E192+'12-2019'!E192</f>
        <v>32699.78</v>
      </c>
      <c r="F192" s="29">
        <f>+'01-2019'!F192+'02-2019'!F192+'03-2019'!F192+'04-2019'!F192+'05-2019'!F192+'06-2019'!F192+'07-2019'!F192+'08-2019'!F192+'09-2019'!F192+'10-2019'!F192+'11-2019'!F192+'12-2019'!F192</f>
        <v>130751.81</v>
      </c>
      <c r="G192" s="29">
        <f>+'01-2019'!G192+'02-2019'!G192+'03-2019'!G192+'04-2019'!G192+'05-2019'!G192+'06-2019'!G192+'07-2019'!G192+'08-2019'!G192+'09-2019'!G192+'10-2019'!G192+'11-2019'!G192+'12-2019'!G192</f>
        <v>11784.6125</v>
      </c>
      <c r="H192" s="29">
        <f>+'01-2019'!H192+'02-2019'!H192+'03-2019'!H192+'04-2019'!H192+'05-2019'!H192+'06-2019'!H192+'07-2019'!H192+'08-2019'!H192+'09-2019'!H192+'10-2019'!H192+'11-2019'!H192+'12-2019'!H192</f>
        <v>2356.9225</v>
      </c>
      <c r="I192" s="29">
        <f>+'01-2019'!I192+'02-2019'!I192+'03-2019'!I192+'04-2019'!I192+'05-2019'!I192+'06-2019'!I192+'07-2019'!I192+'08-2019'!I192+'09-2019'!I192+'10-2019'!I192+'11-2019'!I192+'12-2019'!I192</f>
        <v>9427.69</v>
      </c>
      <c r="J192" s="29">
        <f>+'01-2019'!J192+'02-2019'!J192+'03-2019'!J192+'04-2019'!J192+'05-2019'!J192+'06-2019'!J192+'07-2019'!J192+'08-2019'!J192+'09-2019'!J192+'10-2019'!J192+'11-2019'!J192+'12-2019'!J192</f>
        <v>1395075.4500000002</v>
      </c>
      <c r="K192" s="29">
        <f>+'01-2019'!K192+'02-2019'!K192+'03-2019'!K192+'04-2019'!K192+'05-2019'!K192+'06-2019'!K192+'07-2019'!K192+'08-2019'!K192+'09-2019'!K192+'10-2019'!K192+'11-2019'!K192+'12-2019'!K192</f>
        <v>290423.33999999997</v>
      </c>
      <c r="L192" s="29">
        <f>+'01-2019'!L192+'02-2019'!L192+'03-2019'!L192+'04-2019'!L192+'05-2019'!L192+'06-2019'!L192+'07-2019'!L192+'08-2019'!L192+'09-2019'!L192+'10-2019'!L192+'11-2019'!L192+'12-2019'!L192</f>
        <v>1116060.3599999999</v>
      </c>
      <c r="M192" s="39">
        <f t="shared" si="2"/>
        <v>1256239.8599999999</v>
      </c>
    </row>
    <row r="193" spans="1:13" ht="12.75">
      <c r="A193" s="11">
        <f>+'01-2019'!A193</f>
        <v>182</v>
      </c>
      <c r="B193" s="27" t="str">
        <f>+'01-2019'!B193</f>
        <v>PILAR DE GOIAS</v>
      </c>
      <c r="C193" s="32">
        <f>+IF(ISERROR(('01-2019'!C193+'02-2019'!C193+'03-2019'!C193+'04-2019'!C193+'05-2019'!C193+'06-2019'!C193+'07-2019'!C193+'08-2019'!C193+'09-2019'!C193+'10-2019'!C193+'11-2019'!C193+'12-2019'!C193)/COUNTA('01-2019'!C193,'02-2019'!C193,'03-2019'!C193,'04-2019'!C193,'05-2019'!C193,'06-2019'!C193,'07-2019'!C193,'08-2019'!C193,'09-2019'!C193,'10-2019'!C193,'11-2019'!C193,'12-2019'!C193)),"",('01-2019'!C193+'02-2019'!C193+'03-2019'!C193+'04-2019'!C193+'05-2019'!C193+'06-2019'!C193+'07-2019'!C193+'08-2019'!C193+'09-2019'!C193+'10-2019'!C193+'11-2019'!C193+'12-2019'!C193)/COUNTA('01-2019'!C193,'02-2019'!C193,'03-2019'!C193,'04-2019'!C193,'05-2019'!C193,'06-2019'!C193,'07-2019'!C193,'08-2019'!C193,'09-2019'!C193,'10-2019'!C193,'11-2019'!C193,'12-2019'!C193))</f>
        <v>0.21710743802637725</v>
      </c>
      <c r="D193" s="29">
        <f>+'01-2019'!D193+'02-2019'!D193+'03-2019'!D193+'04-2019'!D193+'05-2019'!D193+'06-2019'!D193+'07-2019'!D193+'08-2019'!D193+'09-2019'!D193+'10-2019'!D193+'11-2019'!D193+'12-2019'!D193</f>
        <v>42609.149999999994</v>
      </c>
      <c r="E193" s="29">
        <f>+'01-2019'!E193+'02-2019'!E193+'03-2019'!E193+'04-2019'!E193+'05-2019'!E193+'06-2019'!E193+'07-2019'!E193+'08-2019'!E193+'09-2019'!E193+'10-2019'!E193+'11-2019'!E193+'12-2019'!E193</f>
        <v>8192.56</v>
      </c>
      <c r="F193" s="29">
        <f>+'01-2019'!F193+'02-2019'!F193+'03-2019'!F193+'04-2019'!F193+'05-2019'!F193+'06-2019'!F193+'07-2019'!F193+'08-2019'!F193+'09-2019'!F193+'10-2019'!F193+'11-2019'!F193+'12-2019'!F193</f>
        <v>34416.59</v>
      </c>
      <c r="G193" s="29">
        <f>+'01-2019'!G193+'02-2019'!G193+'03-2019'!G193+'04-2019'!G193+'05-2019'!G193+'06-2019'!G193+'07-2019'!G193+'08-2019'!G193+'09-2019'!G193+'10-2019'!G193+'11-2019'!G193+'12-2019'!G193</f>
        <v>23078.6375</v>
      </c>
      <c r="H193" s="29">
        <f>+'01-2019'!H193+'02-2019'!H193+'03-2019'!H193+'04-2019'!H193+'05-2019'!H193+'06-2019'!H193+'07-2019'!H193+'08-2019'!H193+'09-2019'!H193+'10-2019'!H193+'11-2019'!H193+'12-2019'!H193</f>
        <v>4615.7275</v>
      </c>
      <c r="I193" s="29">
        <f>+'01-2019'!I193+'02-2019'!I193+'03-2019'!I193+'04-2019'!I193+'05-2019'!I193+'06-2019'!I193+'07-2019'!I193+'08-2019'!I193+'09-2019'!I193+'10-2019'!I193+'11-2019'!I193+'12-2019'!I193</f>
        <v>18462.91</v>
      </c>
      <c r="J193" s="29">
        <f>+'01-2019'!J193+'02-2019'!J193+'03-2019'!J193+'04-2019'!J193+'05-2019'!J193+'06-2019'!J193+'07-2019'!J193+'08-2019'!J193+'09-2019'!J193+'10-2019'!J193+'11-2019'!J193+'12-2019'!J193</f>
        <v>2732029.5375</v>
      </c>
      <c r="K193" s="29">
        <f>+'01-2019'!K193+'02-2019'!K193+'03-2019'!K193+'04-2019'!K193+'05-2019'!K193+'06-2019'!K193+'07-2019'!K193+'08-2019'!K193+'09-2019'!K193+'10-2019'!K193+'11-2019'!K193+'12-2019'!K193</f>
        <v>572346.64</v>
      </c>
      <c r="L193" s="29">
        <f>+'01-2019'!L193+'02-2019'!L193+'03-2019'!L193+'04-2019'!L193+'05-2019'!L193+'06-2019'!L193+'07-2019'!L193+'08-2019'!L193+'09-2019'!L193+'10-2019'!L193+'11-2019'!L193+'12-2019'!L193</f>
        <v>2185623.63</v>
      </c>
      <c r="M193" s="39">
        <f t="shared" si="2"/>
        <v>2238503.13</v>
      </c>
    </row>
    <row r="194" spans="1:13" ht="12.75">
      <c r="A194" s="11">
        <f>+'01-2019'!A194</f>
        <v>183</v>
      </c>
      <c r="B194" s="27" t="str">
        <f>+'01-2019'!B194</f>
        <v>PIRACANJUBA</v>
      </c>
      <c r="C194" s="32">
        <f>+IF(ISERROR(('01-2019'!C194+'02-2019'!C194+'03-2019'!C194+'04-2019'!C194+'05-2019'!C194+'06-2019'!C194+'07-2019'!C194+'08-2019'!C194+'09-2019'!C194+'10-2019'!C194+'11-2019'!C194+'12-2019'!C194)/COUNTA('01-2019'!C194,'02-2019'!C194,'03-2019'!C194,'04-2019'!C194,'05-2019'!C194,'06-2019'!C194,'07-2019'!C194,'08-2019'!C194,'09-2019'!C194,'10-2019'!C194,'11-2019'!C194,'12-2019'!C194)),"",('01-2019'!C194+'02-2019'!C194+'03-2019'!C194+'04-2019'!C194+'05-2019'!C194+'06-2019'!C194+'07-2019'!C194+'08-2019'!C194+'09-2019'!C194+'10-2019'!C194+'11-2019'!C194+'12-2019'!C194)/COUNTA('01-2019'!C194,'02-2019'!C194,'03-2019'!C194,'04-2019'!C194,'05-2019'!C194,'06-2019'!C194,'07-2019'!C194,'08-2019'!C194,'09-2019'!C194,'10-2019'!C194,'11-2019'!C194,'12-2019'!C194))</f>
        <v>0.36668419995399876</v>
      </c>
      <c r="D194" s="29">
        <f>+'01-2019'!D194+'02-2019'!D194+'03-2019'!D194+'04-2019'!D194+'05-2019'!D194+'06-2019'!D194+'07-2019'!D194+'08-2019'!D194+'09-2019'!D194+'10-2019'!D194+'11-2019'!D194+'12-2019'!D194</f>
        <v>703297.3500000001</v>
      </c>
      <c r="E194" s="29">
        <f>+'01-2019'!E194+'02-2019'!E194+'03-2019'!E194+'04-2019'!E194+'05-2019'!E194+'06-2019'!E194+'07-2019'!E194+'08-2019'!E194+'09-2019'!E194+'10-2019'!E194+'11-2019'!E194+'12-2019'!E194</f>
        <v>139502.05</v>
      </c>
      <c r="F194" s="29">
        <f>+'01-2019'!F194+'02-2019'!F194+'03-2019'!F194+'04-2019'!F194+'05-2019'!F194+'06-2019'!F194+'07-2019'!F194+'08-2019'!F194+'09-2019'!F194+'10-2019'!F194+'11-2019'!F194+'12-2019'!F194</f>
        <v>563795.3</v>
      </c>
      <c r="G194" s="29">
        <f>+'01-2019'!G194+'02-2019'!G194+'03-2019'!G194+'04-2019'!G194+'05-2019'!G194+'06-2019'!G194+'07-2019'!G194+'08-2019'!G194+'09-2019'!G194+'10-2019'!G194+'11-2019'!G194+'12-2019'!G194</f>
        <v>39252.5</v>
      </c>
      <c r="H194" s="29">
        <f>+'01-2019'!H194+'02-2019'!H194+'03-2019'!H194+'04-2019'!H194+'05-2019'!H194+'06-2019'!H194+'07-2019'!H194+'08-2019'!H194+'09-2019'!H194+'10-2019'!H194+'11-2019'!H194+'12-2019'!H194</f>
        <v>7850.5</v>
      </c>
      <c r="I194" s="29">
        <f>+'01-2019'!I194+'02-2019'!I194+'03-2019'!I194+'04-2019'!I194+'05-2019'!I194+'06-2019'!I194+'07-2019'!I194+'08-2019'!I194+'09-2019'!I194+'10-2019'!I194+'11-2019'!I194+'12-2019'!I194</f>
        <v>31402</v>
      </c>
      <c r="J194" s="29">
        <f>+'01-2019'!J194+'02-2019'!J194+'03-2019'!J194+'04-2019'!J194+'05-2019'!J194+'06-2019'!J194+'07-2019'!J194+'08-2019'!J194+'09-2019'!J194+'10-2019'!J194+'11-2019'!J194+'12-2019'!J194</f>
        <v>4645028.2</v>
      </c>
      <c r="K194" s="29">
        <f>+'01-2019'!K194+'02-2019'!K194+'03-2019'!K194+'04-2019'!K194+'05-2019'!K194+'06-2019'!K194+'07-2019'!K194+'08-2019'!K194+'09-2019'!K194+'10-2019'!K194+'11-2019'!K194+'12-2019'!K194</f>
        <v>966601.1499999999</v>
      </c>
      <c r="L194" s="29">
        <f>+'01-2019'!L194+'02-2019'!L194+'03-2019'!L194+'04-2019'!L194+'05-2019'!L194+'06-2019'!L194+'07-2019'!L194+'08-2019'!L194+'09-2019'!L194+'10-2019'!L194+'11-2019'!L194+'12-2019'!L194</f>
        <v>3716022.5599999996</v>
      </c>
      <c r="M194" s="39">
        <f t="shared" si="2"/>
        <v>4311219.859999999</v>
      </c>
    </row>
    <row r="195" spans="1:13" ht="12.75">
      <c r="A195" s="11">
        <f>+'01-2019'!A195</f>
        <v>184</v>
      </c>
      <c r="B195" s="27" t="str">
        <f>+'01-2019'!B195</f>
        <v>PIRANHAS</v>
      </c>
      <c r="C195" s="32">
        <f>+IF(ISERROR(('01-2019'!C195+'02-2019'!C195+'03-2019'!C195+'04-2019'!C195+'05-2019'!C195+'06-2019'!C195+'07-2019'!C195+'08-2019'!C195+'09-2019'!C195+'10-2019'!C195+'11-2019'!C195+'12-2019'!C195)/COUNTA('01-2019'!C195,'02-2019'!C195,'03-2019'!C195,'04-2019'!C195,'05-2019'!C195,'06-2019'!C195,'07-2019'!C195,'08-2019'!C195,'09-2019'!C195,'10-2019'!C195,'11-2019'!C195,'12-2019'!C195)),"",('01-2019'!C195+'02-2019'!C195+'03-2019'!C195+'04-2019'!C195+'05-2019'!C195+'06-2019'!C195+'07-2019'!C195+'08-2019'!C195+'09-2019'!C195+'10-2019'!C195+'11-2019'!C195+'12-2019'!C195)/COUNTA('01-2019'!C195,'02-2019'!C195,'03-2019'!C195,'04-2019'!C195,'05-2019'!C195,'06-2019'!C195,'07-2019'!C195,'08-2019'!C195,'09-2019'!C195,'10-2019'!C195,'11-2019'!C195,'12-2019'!C195))</f>
        <v>0.20536999993008576</v>
      </c>
      <c r="D195" s="29">
        <f>+'01-2019'!D195+'02-2019'!D195+'03-2019'!D195+'04-2019'!D195+'05-2019'!D195+'06-2019'!D195+'07-2019'!D195+'08-2019'!D195+'09-2019'!D195+'10-2019'!D195+'11-2019'!D195+'12-2019'!D195</f>
        <v>289662.87</v>
      </c>
      <c r="E195" s="29">
        <f>+'01-2019'!E195+'02-2019'!E195+'03-2019'!E195+'04-2019'!E195+'05-2019'!E195+'06-2019'!E195+'07-2019'!E195+'08-2019'!E195+'09-2019'!E195+'10-2019'!E195+'11-2019'!E195+'12-2019'!E195</f>
        <v>56781.05</v>
      </c>
      <c r="F195" s="29">
        <f>+'01-2019'!F195+'02-2019'!F195+'03-2019'!F195+'04-2019'!F195+'05-2019'!F195+'06-2019'!F195+'07-2019'!F195+'08-2019'!F195+'09-2019'!F195+'10-2019'!F195+'11-2019'!F195+'12-2019'!F195</f>
        <v>232881.81999999998</v>
      </c>
      <c r="G195" s="29">
        <f>+'01-2019'!G195+'02-2019'!G195+'03-2019'!G195+'04-2019'!G195+'05-2019'!G195+'06-2019'!G195+'07-2019'!G195+'08-2019'!G195+'09-2019'!G195+'10-2019'!G195+'11-2019'!G195+'12-2019'!G195</f>
        <v>21929.399999999998</v>
      </c>
      <c r="H195" s="29">
        <f>+'01-2019'!H195+'02-2019'!H195+'03-2019'!H195+'04-2019'!H195+'05-2019'!H195+'06-2019'!H195+'07-2019'!H195+'08-2019'!H195+'09-2019'!H195+'10-2019'!H195+'11-2019'!H195+'12-2019'!H195</f>
        <v>4385.88</v>
      </c>
      <c r="I195" s="29">
        <f>+'01-2019'!I195+'02-2019'!I195+'03-2019'!I195+'04-2019'!I195+'05-2019'!I195+'06-2019'!I195+'07-2019'!I195+'08-2019'!I195+'09-2019'!I195+'10-2019'!I195+'11-2019'!I195+'12-2019'!I195</f>
        <v>17543.52</v>
      </c>
      <c r="J195" s="29">
        <f>+'01-2019'!J195+'02-2019'!J195+'03-2019'!J195+'04-2019'!J195+'05-2019'!J195+'06-2019'!J195+'07-2019'!J195+'08-2019'!J195+'09-2019'!J195+'10-2019'!J195+'11-2019'!J195+'12-2019'!J195</f>
        <v>2595798.8</v>
      </c>
      <c r="K195" s="29">
        <f>+'01-2019'!K195+'02-2019'!K195+'03-2019'!K195+'04-2019'!K195+'05-2019'!K195+'06-2019'!K195+'07-2019'!K195+'08-2019'!K195+'09-2019'!K195+'10-2019'!K195+'11-2019'!K195+'12-2019'!K195</f>
        <v>541416.17</v>
      </c>
      <c r="L195" s="29">
        <f>+'01-2019'!L195+'02-2019'!L195+'03-2019'!L195+'04-2019'!L195+'05-2019'!L195+'06-2019'!L195+'07-2019'!L195+'08-2019'!L195+'09-2019'!L195+'10-2019'!L195+'11-2019'!L195+'12-2019'!L195</f>
        <v>2076639.04</v>
      </c>
      <c r="M195" s="39">
        <f t="shared" si="2"/>
        <v>2327064.38</v>
      </c>
    </row>
    <row r="196" spans="1:13" ht="12.75">
      <c r="A196" s="11">
        <f>+'01-2019'!A196</f>
        <v>185</v>
      </c>
      <c r="B196" s="27" t="str">
        <f>+'01-2019'!B196</f>
        <v>PIRENOPOLIS</v>
      </c>
      <c r="C196" s="32">
        <f>+IF(ISERROR(('01-2019'!C196+'02-2019'!C196+'03-2019'!C196+'04-2019'!C196+'05-2019'!C196+'06-2019'!C196+'07-2019'!C196+'08-2019'!C196+'09-2019'!C196+'10-2019'!C196+'11-2019'!C196+'12-2019'!C196)/COUNTA('01-2019'!C196,'02-2019'!C196,'03-2019'!C196,'04-2019'!C196,'05-2019'!C196,'06-2019'!C196,'07-2019'!C196,'08-2019'!C196,'09-2019'!C196,'10-2019'!C196,'11-2019'!C196,'12-2019'!C196)),"",('01-2019'!C196+'02-2019'!C196+'03-2019'!C196+'04-2019'!C196+'05-2019'!C196+'06-2019'!C196+'07-2019'!C196+'08-2019'!C196+'09-2019'!C196+'10-2019'!C196+'11-2019'!C196+'12-2019'!C196)/COUNTA('01-2019'!C196,'02-2019'!C196,'03-2019'!C196,'04-2019'!C196,'05-2019'!C196,'06-2019'!C196,'07-2019'!C196,'08-2019'!C196,'09-2019'!C196,'10-2019'!C196,'11-2019'!C196,'12-2019'!C196))</f>
        <v>0.178289059901702</v>
      </c>
      <c r="D196" s="29">
        <f>+'01-2019'!D196+'02-2019'!D196+'03-2019'!D196+'04-2019'!D196+'05-2019'!D196+'06-2019'!D196+'07-2019'!D196+'08-2019'!D196+'09-2019'!D196+'10-2019'!D196+'11-2019'!D196+'12-2019'!D196</f>
        <v>511562.34</v>
      </c>
      <c r="E196" s="29">
        <f>+'01-2019'!E196+'02-2019'!E196+'03-2019'!E196+'04-2019'!E196+'05-2019'!E196+'06-2019'!E196+'07-2019'!E196+'08-2019'!E196+'09-2019'!E196+'10-2019'!E196+'11-2019'!E196+'12-2019'!E196</f>
        <v>101439.22</v>
      </c>
      <c r="F196" s="29">
        <f>+'01-2019'!F196+'02-2019'!F196+'03-2019'!F196+'04-2019'!F196+'05-2019'!F196+'06-2019'!F196+'07-2019'!F196+'08-2019'!F196+'09-2019'!F196+'10-2019'!F196+'11-2019'!F196+'12-2019'!F196</f>
        <v>410123.12</v>
      </c>
      <c r="G196" s="29">
        <f>+'01-2019'!G196+'02-2019'!G196+'03-2019'!G196+'04-2019'!G196+'05-2019'!G196+'06-2019'!G196+'07-2019'!G196+'08-2019'!G196+'09-2019'!G196+'10-2019'!G196+'11-2019'!G196+'12-2019'!G196</f>
        <v>19070.9</v>
      </c>
      <c r="H196" s="29">
        <f>+'01-2019'!H196+'02-2019'!H196+'03-2019'!H196+'04-2019'!H196+'05-2019'!H196+'06-2019'!H196+'07-2019'!H196+'08-2019'!H196+'09-2019'!H196+'10-2019'!H196+'11-2019'!H196+'12-2019'!H196</f>
        <v>3814.18</v>
      </c>
      <c r="I196" s="29">
        <f>+'01-2019'!I196+'02-2019'!I196+'03-2019'!I196+'04-2019'!I196+'05-2019'!I196+'06-2019'!I196+'07-2019'!I196+'08-2019'!I196+'09-2019'!I196+'10-2019'!I196+'11-2019'!I196+'12-2019'!I196</f>
        <v>15256.72</v>
      </c>
      <c r="J196" s="29">
        <f>+'01-2019'!J196+'02-2019'!J196+'03-2019'!J196+'04-2019'!J196+'05-2019'!J196+'06-2019'!J196+'07-2019'!J196+'08-2019'!J196+'09-2019'!J196+'10-2019'!J196+'11-2019'!J196+'12-2019'!J196</f>
        <v>2256135.7125</v>
      </c>
      <c r="K196" s="29">
        <f>+'01-2019'!K196+'02-2019'!K196+'03-2019'!K196+'04-2019'!K196+'05-2019'!K196+'06-2019'!K196+'07-2019'!K196+'08-2019'!K196+'09-2019'!K196+'10-2019'!K196+'11-2019'!K196+'12-2019'!K196</f>
        <v>469921.9199999999</v>
      </c>
      <c r="L196" s="29">
        <f>+'01-2019'!L196+'02-2019'!L196+'03-2019'!L196+'04-2019'!L196+'05-2019'!L196+'06-2019'!L196+'07-2019'!L196+'08-2019'!L196+'09-2019'!L196+'10-2019'!L196+'11-2019'!L196+'12-2019'!L196</f>
        <v>1804908.5699999998</v>
      </c>
      <c r="M196" s="39">
        <f t="shared" si="2"/>
        <v>2230288.4099999997</v>
      </c>
    </row>
    <row r="197" spans="1:13" ht="12.75">
      <c r="A197" s="11">
        <f>+'01-2019'!A197</f>
        <v>186</v>
      </c>
      <c r="B197" s="27" t="str">
        <f>+'01-2019'!B197</f>
        <v>PIRES DO RIO</v>
      </c>
      <c r="C197" s="32">
        <f>+IF(ISERROR(('01-2019'!C197+'02-2019'!C197+'03-2019'!C197+'04-2019'!C197+'05-2019'!C197+'06-2019'!C197+'07-2019'!C197+'08-2019'!C197+'09-2019'!C197+'10-2019'!C197+'11-2019'!C197+'12-2019'!C197)/COUNTA('01-2019'!C197,'02-2019'!C197,'03-2019'!C197,'04-2019'!C197,'05-2019'!C197,'06-2019'!C197,'07-2019'!C197,'08-2019'!C197,'09-2019'!C197,'10-2019'!C197,'11-2019'!C197,'12-2019'!C197)),"",('01-2019'!C197+'02-2019'!C197+'03-2019'!C197+'04-2019'!C197+'05-2019'!C197+'06-2019'!C197+'07-2019'!C197+'08-2019'!C197+'09-2019'!C197+'10-2019'!C197+'11-2019'!C197+'12-2019'!C197)/COUNTA('01-2019'!C197,'02-2019'!C197,'03-2019'!C197,'04-2019'!C197,'05-2019'!C197,'06-2019'!C197,'07-2019'!C197,'08-2019'!C197,'09-2019'!C197,'10-2019'!C197,'11-2019'!C197,'12-2019'!C197))</f>
        <v>0.46193022486447227</v>
      </c>
      <c r="D197" s="29">
        <f>+'01-2019'!D197+'02-2019'!D197+'03-2019'!D197+'04-2019'!D197+'05-2019'!D197+'06-2019'!D197+'07-2019'!D197+'08-2019'!D197+'09-2019'!D197+'10-2019'!D197+'11-2019'!D197+'12-2019'!D197</f>
        <v>1016097.72</v>
      </c>
      <c r="E197" s="29">
        <f>+'01-2019'!E197+'02-2019'!E197+'03-2019'!E197+'04-2019'!E197+'05-2019'!E197+'06-2019'!E197+'07-2019'!E197+'08-2019'!E197+'09-2019'!E197+'10-2019'!E197+'11-2019'!E197+'12-2019'!E197</f>
        <v>204172.91999999998</v>
      </c>
      <c r="F197" s="29">
        <f>+'01-2019'!F197+'02-2019'!F197+'03-2019'!F197+'04-2019'!F197+'05-2019'!F197+'06-2019'!F197+'07-2019'!F197+'08-2019'!F197+'09-2019'!F197+'10-2019'!F197+'11-2019'!F197+'12-2019'!F197</f>
        <v>811924.8</v>
      </c>
      <c r="G197" s="29">
        <f>+'01-2019'!G197+'02-2019'!G197+'03-2019'!G197+'04-2019'!G197+'05-2019'!G197+'06-2019'!G197+'07-2019'!G197+'08-2019'!G197+'09-2019'!G197+'10-2019'!G197+'11-2019'!G197+'12-2019'!G197</f>
        <v>49596.1125</v>
      </c>
      <c r="H197" s="29">
        <f>+'01-2019'!H197+'02-2019'!H197+'03-2019'!H197+'04-2019'!H197+'05-2019'!H197+'06-2019'!H197+'07-2019'!H197+'08-2019'!H197+'09-2019'!H197+'10-2019'!H197+'11-2019'!H197+'12-2019'!H197</f>
        <v>9919.2225</v>
      </c>
      <c r="I197" s="29">
        <f>+'01-2019'!I197+'02-2019'!I197+'03-2019'!I197+'04-2019'!I197+'05-2019'!I197+'06-2019'!I197+'07-2019'!I197+'08-2019'!I197+'09-2019'!I197+'10-2019'!I197+'11-2019'!I197+'12-2019'!I197</f>
        <v>39676.89</v>
      </c>
      <c r="J197" s="29">
        <f>+'01-2019'!J197+'02-2019'!J197+'03-2019'!J197+'04-2019'!J197+'05-2019'!J197+'06-2019'!J197+'07-2019'!J197+'08-2019'!J197+'09-2019'!J197+'10-2019'!J197+'11-2019'!J197+'12-2019'!J197</f>
        <v>5870791.7375</v>
      </c>
      <c r="K197" s="29">
        <f>+'01-2019'!K197+'02-2019'!K197+'03-2019'!K197+'04-2019'!K197+'05-2019'!K197+'06-2019'!K197+'07-2019'!K197+'08-2019'!K197+'09-2019'!K197+'10-2019'!K197+'11-2019'!K197+'12-2019'!K197</f>
        <v>1217864.96</v>
      </c>
      <c r="L197" s="29">
        <f>+'01-2019'!L197+'02-2019'!L197+'03-2019'!L197+'04-2019'!L197+'05-2019'!L197+'06-2019'!L197+'07-2019'!L197+'08-2019'!L197+'09-2019'!L197+'10-2019'!L197+'11-2019'!L197+'12-2019'!L197</f>
        <v>4696633.390000001</v>
      </c>
      <c r="M197" s="39">
        <f t="shared" si="2"/>
        <v>5548235.080000001</v>
      </c>
    </row>
    <row r="198" spans="1:13" ht="12.75">
      <c r="A198" s="11">
        <f>+'01-2019'!A198</f>
        <v>187</v>
      </c>
      <c r="B198" s="27" t="str">
        <f>+'01-2019'!B198</f>
        <v>PLANALTINA</v>
      </c>
      <c r="C198" s="32">
        <f>+IF(ISERROR(('01-2019'!C198+'02-2019'!C198+'03-2019'!C198+'04-2019'!C198+'05-2019'!C198+'06-2019'!C198+'07-2019'!C198+'08-2019'!C198+'09-2019'!C198+'10-2019'!C198+'11-2019'!C198+'12-2019'!C198)/COUNTA('01-2019'!C198,'02-2019'!C198,'03-2019'!C198,'04-2019'!C198,'05-2019'!C198,'06-2019'!C198,'07-2019'!C198,'08-2019'!C198,'09-2019'!C198,'10-2019'!C198,'11-2019'!C198,'12-2019'!C198)),"",('01-2019'!C198+'02-2019'!C198+'03-2019'!C198+'04-2019'!C198+'05-2019'!C198+'06-2019'!C198+'07-2019'!C198+'08-2019'!C198+'09-2019'!C198+'10-2019'!C198+'11-2019'!C198+'12-2019'!C198)/COUNTA('01-2019'!C198,'02-2019'!C198,'03-2019'!C198,'04-2019'!C198,'05-2019'!C198,'06-2019'!C198,'07-2019'!C198,'08-2019'!C198,'09-2019'!C198,'10-2019'!C198,'11-2019'!C198,'12-2019'!C198))</f>
        <v>0.2673732079869137</v>
      </c>
      <c r="D198" s="29">
        <f>+'01-2019'!D198+'02-2019'!D198+'03-2019'!D198+'04-2019'!D198+'05-2019'!D198+'06-2019'!D198+'07-2019'!D198+'08-2019'!D198+'09-2019'!D198+'10-2019'!D198+'11-2019'!D198+'12-2019'!D198</f>
        <v>382668.98000000004</v>
      </c>
      <c r="E198" s="29">
        <f>+'01-2019'!E198+'02-2019'!E198+'03-2019'!E198+'04-2019'!E198+'05-2019'!E198+'06-2019'!E198+'07-2019'!E198+'08-2019'!E198+'09-2019'!E198+'10-2019'!E198+'11-2019'!E198+'12-2019'!E198</f>
        <v>76791.99</v>
      </c>
      <c r="F198" s="29">
        <f>+'01-2019'!F198+'02-2019'!F198+'03-2019'!F198+'04-2019'!F198+'05-2019'!F198+'06-2019'!F198+'07-2019'!F198+'08-2019'!F198+'09-2019'!F198+'10-2019'!F198+'11-2019'!F198+'12-2019'!F198</f>
        <v>305876.99</v>
      </c>
      <c r="G198" s="29">
        <f>+'01-2019'!G198+'02-2019'!G198+'03-2019'!G198+'04-2019'!G198+'05-2019'!G198+'06-2019'!G198+'07-2019'!G198+'08-2019'!G198+'09-2019'!G198+'10-2019'!G198+'11-2019'!G198+'12-2019'!G198</f>
        <v>28640.0125</v>
      </c>
      <c r="H198" s="29">
        <f>+'01-2019'!H198+'02-2019'!H198+'03-2019'!H198+'04-2019'!H198+'05-2019'!H198+'06-2019'!H198+'07-2019'!H198+'08-2019'!H198+'09-2019'!H198+'10-2019'!H198+'11-2019'!H198+'12-2019'!H198</f>
        <v>5728.0025000000005</v>
      </c>
      <c r="I198" s="29">
        <f>+'01-2019'!I198+'02-2019'!I198+'03-2019'!I198+'04-2019'!I198+'05-2019'!I198+'06-2019'!I198+'07-2019'!I198+'08-2019'!I198+'09-2019'!I198+'10-2019'!I198+'11-2019'!I198+'12-2019'!I198</f>
        <v>22912.010000000002</v>
      </c>
      <c r="J198" s="29">
        <f>+'01-2019'!J198+'02-2019'!J198+'03-2019'!J198+'04-2019'!J198+'05-2019'!J198+'06-2019'!J198+'07-2019'!J198+'08-2019'!J198+'09-2019'!J198+'10-2019'!J198+'11-2019'!J198+'12-2019'!J198</f>
        <v>3390104.975</v>
      </c>
      <c r="K198" s="29">
        <f>+'01-2019'!K198+'02-2019'!K198+'03-2019'!K198+'04-2019'!K198+'05-2019'!K198+'06-2019'!K198+'07-2019'!K198+'08-2019'!K198+'09-2019'!K198+'10-2019'!K198+'11-2019'!K198+'12-2019'!K198</f>
        <v>704896.9199999999</v>
      </c>
      <c r="L198" s="29">
        <f>+'01-2019'!L198+'02-2019'!L198+'03-2019'!L198+'04-2019'!L198+'05-2019'!L198+'06-2019'!L198+'07-2019'!L198+'08-2019'!L198+'09-2019'!L198+'10-2019'!L198+'11-2019'!L198+'12-2019'!L198</f>
        <v>2712083.98</v>
      </c>
      <c r="M198" s="39">
        <f t="shared" si="2"/>
        <v>3040872.98</v>
      </c>
    </row>
    <row r="199" spans="1:13" ht="12.75">
      <c r="A199" s="11">
        <f>+'01-2019'!A199</f>
        <v>188</v>
      </c>
      <c r="B199" s="27" t="str">
        <f>+'01-2019'!B199</f>
        <v>PONTALINA</v>
      </c>
      <c r="C199" s="32">
        <f>+IF(ISERROR(('01-2019'!C199+'02-2019'!C199+'03-2019'!C199+'04-2019'!C199+'05-2019'!C199+'06-2019'!C199+'07-2019'!C199+'08-2019'!C199+'09-2019'!C199+'10-2019'!C199+'11-2019'!C199+'12-2019'!C199)/COUNTA('01-2019'!C199,'02-2019'!C199,'03-2019'!C199,'04-2019'!C199,'05-2019'!C199,'06-2019'!C199,'07-2019'!C199,'08-2019'!C199,'09-2019'!C199,'10-2019'!C199,'11-2019'!C199,'12-2019'!C199)),"",('01-2019'!C199+'02-2019'!C199+'03-2019'!C199+'04-2019'!C199+'05-2019'!C199+'06-2019'!C199+'07-2019'!C199+'08-2019'!C199+'09-2019'!C199+'10-2019'!C199+'11-2019'!C199+'12-2019'!C199)/COUNTA('01-2019'!C199,'02-2019'!C199,'03-2019'!C199,'04-2019'!C199,'05-2019'!C199,'06-2019'!C199,'07-2019'!C199,'08-2019'!C199,'09-2019'!C199,'10-2019'!C199,'11-2019'!C199,'12-2019'!C199))</f>
        <v>0.253957472976702</v>
      </c>
      <c r="D199" s="29">
        <f>+'01-2019'!D199+'02-2019'!D199+'03-2019'!D199+'04-2019'!D199+'05-2019'!D199+'06-2019'!D199+'07-2019'!D199+'08-2019'!D199+'09-2019'!D199+'10-2019'!D199+'11-2019'!D199+'12-2019'!D199</f>
        <v>443645.31000000006</v>
      </c>
      <c r="E199" s="29">
        <f>+'01-2019'!E199+'02-2019'!E199+'03-2019'!E199+'04-2019'!E199+'05-2019'!E199+'06-2019'!E199+'07-2019'!E199+'08-2019'!E199+'09-2019'!E199+'10-2019'!E199+'11-2019'!E199+'12-2019'!E199</f>
        <v>88586.86</v>
      </c>
      <c r="F199" s="29">
        <f>+'01-2019'!F199+'02-2019'!F199+'03-2019'!F199+'04-2019'!F199+'05-2019'!F199+'06-2019'!F199+'07-2019'!F199+'08-2019'!F199+'09-2019'!F199+'10-2019'!F199+'11-2019'!F199+'12-2019'!F199</f>
        <v>355058.45</v>
      </c>
      <c r="G199" s="29">
        <f>+'01-2019'!G199+'02-2019'!G199+'03-2019'!G199+'04-2019'!G199+'05-2019'!G199+'06-2019'!G199+'07-2019'!G199+'08-2019'!G199+'09-2019'!G199+'10-2019'!G199+'11-2019'!G199+'12-2019'!G199</f>
        <v>27083.7</v>
      </c>
      <c r="H199" s="29">
        <f>+'01-2019'!H199+'02-2019'!H199+'03-2019'!H199+'04-2019'!H199+'05-2019'!H199+'06-2019'!H199+'07-2019'!H199+'08-2019'!H199+'09-2019'!H199+'10-2019'!H199+'11-2019'!H199+'12-2019'!H199</f>
        <v>5416.74</v>
      </c>
      <c r="I199" s="29">
        <f>+'01-2019'!I199+'02-2019'!I199+'03-2019'!I199+'04-2019'!I199+'05-2019'!I199+'06-2019'!I199+'07-2019'!I199+'08-2019'!I199+'09-2019'!I199+'10-2019'!I199+'11-2019'!I199+'12-2019'!I199</f>
        <v>21666.96</v>
      </c>
      <c r="J199" s="29">
        <f>+'01-2019'!J199+'02-2019'!J199+'03-2019'!J199+'04-2019'!J199+'05-2019'!J199+'06-2019'!J199+'07-2019'!J199+'08-2019'!J199+'09-2019'!J199+'10-2019'!J199+'11-2019'!J199+'12-2019'!J199</f>
        <v>3204631.85</v>
      </c>
      <c r="K199" s="29">
        <f>+'01-2019'!K199+'02-2019'!K199+'03-2019'!K199+'04-2019'!K199+'05-2019'!K199+'06-2019'!K199+'07-2019'!K199+'08-2019'!K199+'09-2019'!K199+'10-2019'!K199+'11-2019'!K199+'12-2019'!K199</f>
        <v>669386.01</v>
      </c>
      <c r="L199" s="29">
        <f>+'01-2019'!L199+'02-2019'!L199+'03-2019'!L199+'04-2019'!L199+'05-2019'!L199+'06-2019'!L199+'07-2019'!L199+'08-2019'!L199+'09-2019'!L199+'10-2019'!L199+'11-2019'!L199+'12-2019'!L199</f>
        <v>2563705.48</v>
      </c>
      <c r="M199" s="39">
        <f t="shared" si="2"/>
        <v>2940430.89</v>
      </c>
    </row>
    <row r="200" spans="1:13" ht="12.75">
      <c r="A200" s="11">
        <f>+'01-2019'!A200</f>
        <v>189</v>
      </c>
      <c r="B200" s="27" t="str">
        <f>+'01-2019'!B200</f>
        <v>PORANGATU</v>
      </c>
      <c r="C200" s="32">
        <f>+IF(ISERROR(('01-2019'!C200+'02-2019'!C200+'03-2019'!C200+'04-2019'!C200+'05-2019'!C200+'06-2019'!C200+'07-2019'!C200+'08-2019'!C200+'09-2019'!C200+'10-2019'!C200+'11-2019'!C200+'12-2019'!C200)/COUNTA('01-2019'!C200,'02-2019'!C200,'03-2019'!C200,'04-2019'!C200,'05-2019'!C200,'06-2019'!C200,'07-2019'!C200,'08-2019'!C200,'09-2019'!C200,'10-2019'!C200,'11-2019'!C200,'12-2019'!C200)),"",('01-2019'!C200+'02-2019'!C200+'03-2019'!C200+'04-2019'!C200+'05-2019'!C200+'06-2019'!C200+'07-2019'!C200+'08-2019'!C200+'09-2019'!C200+'10-2019'!C200+'11-2019'!C200+'12-2019'!C200)/COUNTA('01-2019'!C200,'02-2019'!C200,'03-2019'!C200,'04-2019'!C200,'05-2019'!C200,'06-2019'!C200,'07-2019'!C200,'08-2019'!C200,'09-2019'!C200,'10-2019'!C200,'11-2019'!C200,'12-2019'!C200))</f>
        <v>0.34903507534817824</v>
      </c>
      <c r="D200" s="29">
        <f>+'01-2019'!D200+'02-2019'!D200+'03-2019'!D200+'04-2019'!D200+'05-2019'!D200+'06-2019'!D200+'07-2019'!D200+'08-2019'!D200+'09-2019'!D200+'10-2019'!D200+'11-2019'!D200+'12-2019'!D200</f>
        <v>1294534.08</v>
      </c>
      <c r="E200" s="29">
        <f>+'01-2019'!E200+'02-2019'!E200+'03-2019'!E200+'04-2019'!E200+'05-2019'!E200+'06-2019'!E200+'07-2019'!E200+'08-2019'!E200+'09-2019'!E200+'10-2019'!E200+'11-2019'!E200+'12-2019'!E200</f>
        <v>260141.09</v>
      </c>
      <c r="F200" s="29">
        <f>+'01-2019'!F200+'02-2019'!F200+'03-2019'!F200+'04-2019'!F200+'05-2019'!F200+'06-2019'!F200+'07-2019'!F200+'08-2019'!F200+'09-2019'!F200+'10-2019'!F200+'11-2019'!F200+'12-2019'!F200</f>
        <v>1034392.9900000001</v>
      </c>
      <c r="G200" s="29">
        <f>+'01-2019'!G200+'02-2019'!G200+'03-2019'!G200+'04-2019'!G200+'05-2019'!G200+'06-2019'!G200+'07-2019'!G200+'08-2019'!G200+'09-2019'!G200+'10-2019'!G200+'11-2019'!G200+'12-2019'!G200</f>
        <v>37186.9625</v>
      </c>
      <c r="H200" s="29">
        <f>+'01-2019'!H200+'02-2019'!H200+'03-2019'!H200+'04-2019'!H200+'05-2019'!H200+'06-2019'!H200+'07-2019'!H200+'08-2019'!H200+'09-2019'!H200+'10-2019'!H200+'11-2019'!H200+'12-2019'!H200</f>
        <v>7437.3925</v>
      </c>
      <c r="I200" s="29">
        <f>+'01-2019'!I200+'02-2019'!I200+'03-2019'!I200+'04-2019'!I200+'05-2019'!I200+'06-2019'!I200+'07-2019'!I200+'08-2019'!I200+'09-2019'!I200+'10-2019'!I200+'11-2019'!I200+'12-2019'!I200</f>
        <v>29749.57</v>
      </c>
      <c r="J200" s="29">
        <f>+'01-2019'!J200+'02-2019'!J200+'03-2019'!J200+'04-2019'!J200+'05-2019'!J200+'06-2019'!J200+'07-2019'!J200+'08-2019'!J200+'09-2019'!J200+'10-2019'!J200+'11-2019'!J200+'12-2019'!J200</f>
        <v>4400530.45</v>
      </c>
      <c r="K200" s="29">
        <f>+'01-2019'!K200+'02-2019'!K200+'03-2019'!K200+'04-2019'!K200+'05-2019'!K200+'06-2019'!K200+'07-2019'!K200+'08-2019'!K200+'09-2019'!K200+'10-2019'!K200+'11-2019'!K200+'12-2019'!K200</f>
        <v>920017.87</v>
      </c>
      <c r="L200" s="29">
        <f>+'01-2019'!L200+'02-2019'!L200+'03-2019'!L200+'04-2019'!L200+'05-2019'!L200+'06-2019'!L200+'07-2019'!L200+'08-2019'!L200+'09-2019'!L200+'10-2019'!L200+'11-2019'!L200+'12-2019'!L200</f>
        <v>3520424.36</v>
      </c>
      <c r="M200" s="39">
        <f t="shared" si="2"/>
        <v>4584566.92</v>
      </c>
    </row>
    <row r="201" spans="1:13" ht="12.75">
      <c r="A201" s="11">
        <f>+'01-2019'!A201</f>
        <v>190</v>
      </c>
      <c r="B201" s="27" t="str">
        <f>+'01-2019'!B201</f>
        <v>PORTEIRAO</v>
      </c>
      <c r="C201" s="32">
        <f>+IF(ISERROR(('01-2019'!C201+'02-2019'!C201+'03-2019'!C201+'04-2019'!C201+'05-2019'!C201+'06-2019'!C201+'07-2019'!C201+'08-2019'!C201+'09-2019'!C201+'10-2019'!C201+'11-2019'!C201+'12-2019'!C201)/COUNTA('01-2019'!C201,'02-2019'!C201,'03-2019'!C201,'04-2019'!C201,'05-2019'!C201,'06-2019'!C201,'07-2019'!C201,'08-2019'!C201,'09-2019'!C201,'10-2019'!C201,'11-2019'!C201,'12-2019'!C201)),"",('01-2019'!C201+'02-2019'!C201+'03-2019'!C201+'04-2019'!C201+'05-2019'!C201+'06-2019'!C201+'07-2019'!C201+'08-2019'!C201+'09-2019'!C201+'10-2019'!C201+'11-2019'!C201+'12-2019'!C201)/COUNTA('01-2019'!C201,'02-2019'!C201,'03-2019'!C201,'04-2019'!C201,'05-2019'!C201,'06-2019'!C201,'07-2019'!C201,'08-2019'!C201,'09-2019'!C201,'10-2019'!C201,'11-2019'!C201,'12-2019'!C201))</f>
        <v>0.170217335789837</v>
      </c>
      <c r="D201" s="29">
        <f>+'01-2019'!D201+'02-2019'!D201+'03-2019'!D201+'04-2019'!D201+'05-2019'!D201+'06-2019'!D201+'07-2019'!D201+'08-2019'!D201+'09-2019'!D201+'10-2019'!D201+'11-2019'!D201+'12-2019'!D201</f>
        <v>78773.78</v>
      </c>
      <c r="E201" s="29">
        <f>+'01-2019'!E201+'02-2019'!E201+'03-2019'!E201+'04-2019'!E201+'05-2019'!E201+'06-2019'!E201+'07-2019'!E201+'08-2019'!E201+'09-2019'!E201+'10-2019'!E201+'11-2019'!E201+'12-2019'!E201</f>
        <v>15948.62</v>
      </c>
      <c r="F201" s="29">
        <f>+'01-2019'!F201+'02-2019'!F201+'03-2019'!F201+'04-2019'!F201+'05-2019'!F201+'06-2019'!F201+'07-2019'!F201+'08-2019'!F201+'09-2019'!F201+'10-2019'!F201+'11-2019'!F201+'12-2019'!F201</f>
        <v>62825.159999999996</v>
      </c>
      <c r="G201" s="29">
        <f>+'01-2019'!G201+'02-2019'!G201+'03-2019'!G201+'04-2019'!G201+'05-2019'!G201+'06-2019'!G201+'07-2019'!G201+'08-2019'!G201+'09-2019'!G201+'10-2019'!G201+'11-2019'!G201+'12-2019'!G201</f>
        <v>18222.725</v>
      </c>
      <c r="H201" s="29">
        <f>+'01-2019'!H201+'02-2019'!H201+'03-2019'!H201+'04-2019'!H201+'05-2019'!H201+'06-2019'!H201+'07-2019'!H201+'08-2019'!H201+'09-2019'!H201+'10-2019'!H201+'11-2019'!H201+'12-2019'!H201</f>
        <v>3644.545</v>
      </c>
      <c r="I201" s="29">
        <f>+'01-2019'!I201+'02-2019'!I201+'03-2019'!I201+'04-2019'!I201+'05-2019'!I201+'06-2019'!I201+'07-2019'!I201+'08-2019'!I201+'09-2019'!I201+'10-2019'!I201+'11-2019'!I201+'12-2019'!I201</f>
        <v>14578.18</v>
      </c>
      <c r="J201" s="29">
        <f>+'01-2019'!J201+'02-2019'!J201+'03-2019'!J201+'04-2019'!J201+'05-2019'!J201+'06-2019'!J201+'07-2019'!J201+'08-2019'!J201+'09-2019'!J201+'10-2019'!J201+'11-2019'!J201+'12-2019'!J201</f>
        <v>2155791.775</v>
      </c>
      <c r="K201" s="29">
        <f>+'01-2019'!K201+'02-2019'!K201+'03-2019'!K201+'04-2019'!K201+'05-2019'!K201+'06-2019'!K201+'07-2019'!K201+'08-2019'!K201+'09-2019'!K201+'10-2019'!K201+'11-2019'!K201+'12-2019'!K201</f>
        <v>448653.61</v>
      </c>
      <c r="L201" s="29">
        <f>+'01-2019'!L201+'02-2019'!L201+'03-2019'!L201+'04-2019'!L201+'05-2019'!L201+'06-2019'!L201+'07-2019'!L201+'08-2019'!L201+'09-2019'!L201+'10-2019'!L201+'11-2019'!L201+'12-2019'!L201</f>
        <v>1724633.42</v>
      </c>
      <c r="M201" s="39">
        <f t="shared" si="2"/>
        <v>1802036.76</v>
      </c>
    </row>
    <row r="202" spans="1:13" ht="12.75">
      <c r="A202" s="11">
        <f>+'01-2019'!A202</f>
        <v>191</v>
      </c>
      <c r="B202" s="27" t="str">
        <f>+'01-2019'!B202</f>
        <v>PORTELANDIA</v>
      </c>
      <c r="C202" s="32">
        <f>+IF(ISERROR(('01-2019'!C202+'02-2019'!C202+'03-2019'!C202+'04-2019'!C202+'05-2019'!C202+'06-2019'!C202+'07-2019'!C202+'08-2019'!C202+'09-2019'!C202+'10-2019'!C202+'11-2019'!C202+'12-2019'!C202)/COUNTA('01-2019'!C202,'02-2019'!C202,'03-2019'!C202,'04-2019'!C202,'05-2019'!C202,'06-2019'!C202,'07-2019'!C202,'08-2019'!C202,'09-2019'!C202,'10-2019'!C202,'11-2019'!C202,'12-2019'!C202)),"",('01-2019'!C202+'02-2019'!C202+'03-2019'!C202+'04-2019'!C202+'05-2019'!C202+'06-2019'!C202+'07-2019'!C202+'08-2019'!C202+'09-2019'!C202+'10-2019'!C202+'11-2019'!C202+'12-2019'!C202)/COUNTA('01-2019'!C202,'02-2019'!C202,'03-2019'!C202,'04-2019'!C202,'05-2019'!C202,'06-2019'!C202,'07-2019'!C202,'08-2019'!C202,'09-2019'!C202,'10-2019'!C202,'11-2019'!C202,'12-2019'!C202))</f>
        <v>0.14574277717876677</v>
      </c>
      <c r="D202" s="29">
        <f>+'01-2019'!D202+'02-2019'!D202+'03-2019'!D202+'04-2019'!D202+'05-2019'!D202+'06-2019'!D202+'07-2019'!D202+'08-2019'!D202+'09-2019'!D202+'10-2019'!D202+'11-2019'!D202+'12-2019'!D202</f>
        <v>62080.81</v>
      </c>
      <c r="E202" s="29">
        <f>+'01-2019'!E202+'02-2019'!E202+'03-2019'!E202+'04-2019'!E202+'05-2019'!E202+'06-2019'!E202+'07-2019'!E202+'08-2019'!E202+'09-2019'!E202+'10-2019'!E202+'11-2019'!E202+'12-2019'!E202</f>
        <v>12692.61</v>
      </c>
      <c r="F202" s="29">
        <f>+'01-2019'!F202+'02-2019'!F202+'03-2019'!F202+'04-2019'!F202+'05-2019'!F202+'06-2019'!F202+'07-2019'!F202+'08-2019'!F202+'09-2019'!F202+'10-2019'!F202+'11-2019'!F202+'12-2019'!F202</f>
        <v>49388.200000000004</v>
      </c>
      <c r="G202" s="29">
        <f>+'01-2019'!G202+'02-2019'!G202+'03-2019'!G202+'04-2019'!G202+'05-2019'!G202+'06-2019'!G202+'07-2019'!G202+'08-2019'!G202+'09-2019'!G202+'10-2019'!G202+'11-2019'!G202+'12-2019'!G202</f>
        <v>15565.825</v>
      </c>
      <c r="H202" s="29">
        <f>+'01-2019'!H202+'02-2019'!H202+'03-2019'!H202+'04-2019'!H202+'05-2019'!H202+'06-2019'!H202+'07-2019'!H202+'08-2019'!H202+'09-2019'!H202+'10-2019'!H202+'11-2019'!H202+'12-2019'!H202</f>
        <v>3113.165</v>
      </c>
      <c r="I202" s="29">
        <f>+'01-2019'!I202+'02-2019'!I202+'03-2019'!I202+'04-2019'!I202+'05-2019'!I202+'06-2019'!I202+'07-2019'!I202+'08-2019'!I202+'09-2019'!I202+'10-2019'!I202+'11-2019'!I202+'12-2019'!I202</f>
        <v>12452.66</v>
      </c>
      <c r="J202" s="29">
        <f>+'01-2019'!J202+'02-2019'!J202+'03-2019'!J202+'04-2019'!J202+'05-2019'!J202+'06-2019'!J202+'07-2019'!J202+'08-2019'!J202+'09-2019'!J202+'10-2019'!J202+'11-2019'!J202+'12-2019'!J202</f>
        <v>1842528.5</v>
      </c>
      <c r="K202" s="29">
        <f>+'01-2019'!K202+'02-2019'!K202+'03-2019'!K202+'04-2019'!K202+'05-2019'!K202+'06-2019'!K202+'07-2019'!K202+'08-2019'!K202+'09-2019'!K202+'10-2019'!K202+'11-2019'!K202+'12-2019'!K202</f>
        <v>384222.37</v>
      </c>
      <c r="L202" s="29">
        <f>+'01-2019'!L202+'02-2019'!L202+'03-2019'!L202+'04-2019'!L202+'05-2019'!L202+'06-2019'!L202+'07-2019'!L202+'08-2019'!L202+'09-2019'!L202+'10-2019'!L202+'11-2019'!L202+'12-2019'!L202</f>
        <v>1474022.8</v>
      </c>
      <c r="M202" s="39">
        <f t="shared" si="2"/>
        <v>1535863.6600000001</v>
      </c>
    </row>
    <row r="203" spans="1:13" ht="12.75">
      <c r="A203" s="11">
        <f>+'01-2019'!A203</f>
        <v>192</v>
      </c>
      <c r="B203" s="27" t="str">
        <f>+'01-2019'!B203</f>
        <v>POSSE</v>
      </c>
      <c r="C203" s="32">
        <f>+IF(ISERROR(('01-2019'!C203+'02-2019'!C203+'03-2019'!C203+'04-2019'!C203+'05-2019'!C203+'06-2019'!C203+'07-2019'!C203+'08-2019'!C203+'09-2019'!C203+'10-2019'!C203+'11-2019'!C203+'12-2019'!C203)/COUNTA('01-2019'!C203,'02-2019'!C203,'03-2019'!C203,'04-2019'!C203,'05-2019'!C203,'06-2019'!C203,'07-2019'!C203,'08-2019'!C203,'09-2019'!C203,'10-2019'!C203,'11-2019'!C203,'12-2019'!C203)),"",('01-2019'!C203+'02-2019'!C203+'03-2019'!C203+'04-2019'!C203+'05-2019'!C203+'06-2019'!C203+'07-2019'!C203+'08-2019'!C203+'09-2019'!C203+'10-2019'!C203+'11-2019'!C203+'12-2019'!C203)/COUNTA('01-2019'!C203,'02-2019'!C203,'03-2019'!C203,'04-2019'!C203,'05-2019'!C203,'06-2019'!C203,'07-2019'!C203,'08-2019'!C203,'09-2019'!C203,'10-2019'!C203,'11-2019'!C203,'12-2019'!C203))</f>
        <v>0.18664177444874375</v>
      </c>
      <c r="D203" s="29">
        <f>+'01-2019'!D203+'02-2019'!D203+'03-2019'!D203+'04-2019'!D203+'05-2019'!D203+'06-2019'!D203+'07-2019'!D203+'08-2019'!D203+'09-2019'!D203+'10-2019'!D203+'11-2019'!D203+'12-2019'!D203</f>
        <v>896681.9199999999</v>
      </c>
      <c r="E203" s="29">
        <f>+'01-2019'!E203+'02-2019'!E203+'03-2019'!E203+'04-2019'!E203+'05-2019'!E203+'06-2019'!E203+'07-2019'!E203+'08-2019'!E203+'09-2019'!E203+'10-2019'!E203+'11-2019'!E203+'12-2019'!E203</f>
        <v>181766.94</v>
      </c>
      <c r="F203" s="29">
        <f>+'01-2019'!F203+'02-2019'!F203+'03-2019'!F203+'04-2019'!F203+'05-2019'!F203+'06-2019'!F203+'07-2019'!F203+'08-2019'!F203+'09-2019'!F203+'10-2019'!F203+'11-2019'!F203+'12-2019'!F203</f>
        <v>714914.98</v>
      </c>
      <c r="G203" s="29">
        <f>+'01-2019'!G203+'02-2019'!G203+'03-2019'!G203+'04-2019'!G203+'05-2019'!G203+'06-2019'!G203+'07-2019'!G203+'08-2019'!G203+'09-2019'!G203+'10-2019'!G203+'11-2019'!G203+'12-2019'!G203</f>
        <v>19934.2875</v>
      </c>
      <c r="H203" s="29">
        <f>+'01-2019'!H203+'02-2019'!H203+'03-2019'!H203+'04-2019'!H203+'05-2019'!H203+'06-2019'!H203+'07-2019'!H203+'08-2019'!H203+'09-2019'!H203+'10-2019'!H203+'11-2019'!H203+'12-2019'!H203</f>
        <v>3986.8574999999996</v>
      </c>
      <c r="I203" s="29">
        <f>+'01-2019'!I203+'02-2019'!I203+'03-2019'!I203+'04-2019'!I203+'05-2019'!I203+'06-2019'!I203+'07-2019'!I203+'08-2019'!I203+'09-2019'!I203+'10-2019'!I203+'11-2019'!I203+'12-2019'!I203</f>
        <v>15947.429999999998</v>
      </c>
      <c r="J203" s="29">
        <f>+'01-2019'!J203+'02-2019'!J203+'03-2019'!J203+'04-2019'!J203+'05-2019'!J203+'06-2019'!J203+'07-2019'!J203+'08-2019'!J203+'09-2019'!J203+'10-2019'!J203+'11-2019'!J203+'12-2019'!J203</f>
        <v>2358379.7874999996</v>
      </c>
      <c r="K203" s="29">
        <f>+'01-2019'!K203+'02-2019'!K203+'03-2019'!K203+'04-2019'!K203+'05-2019'!K203+'06-2019'!K203+'07-2019'!K203+'08-2019'!K203+'09-2019'!K203+'10-2019'!K203+'11-2019'!K203+'12-2019'!K203</f>
        <v>491938.66</v>
      </c>
      <c r="L203" s="29">
        <f>+'01-2019'!L203+'02-2019'!L203+'03-2019'!L203+'04-2019'!L203+'05-2019'!L203+'06-2019'!L203+'07-2019'!L203+'08-2019'!L203+'09-2019'!L203+'10-2019'!L203+'11-2019'!L203+'12-2019'!L203</f>
        <v>1886703.83</v>
      </c>
      <c r="M203" s="39">
        <f t="shared" si="2"/>
        <v>2617566.24</v>
      </c>
    </row>
    <row r="204" spans="1:13" ht="12.75">
      <c r="A204" s="11">
        <f>+'01-2019'!A204</f>
        <v>193</v>
      </c>
      <c r="B204" s="27" t="str">
        <f>+'01-2019'!B204</f>
        <v>PROFESSOR JAMIL</v>
      </c>
      <c r="C204" s="32">
        <f>+IF(ISERROR(('01-2019'!C204+'02-2019'!C204+'03-2019'!C204+'04-2019'!C204+'05-2019'!C204+'06-2019'!C204+'07-2019'!C204+'08-2019'!C204+'09-2019'!C204+'10-2019'!C204+'11-2019'!C204+'12-2019'!C204)/COUNTA('01-2019'!C204,'02-2019'!C204,'03-2019'!C204,'04-2019'!C204,'05-2019'!C204,'06-2019'!C204,'07-2019'!C204,'08-2019'!C204,'09-2019'!C204,'10-2019'!C204,'11-2019'!C204,'12-2019'!C204)),"",('01-2019'!C204+'02-2019'!C204+'03-2019'!C204+'04-2019'!C204+'05-2019'!C204+'06-2019'!C204+'07-2019'!C204+'08-2019'!C204+'09-2019'!C204+'10-2019'!C204+'11-2019'!C204+'12-2019'!C204)/COUNTA('01-2019'!C204,'02-2019'!C204,'03-2019'!C204,'04-2019'!C204,'05-2019'!C204,'06-2019'!C204,'07-2019'!C204,'08-2019'!C204,'09-2019'!C204,'10-2019'!C204,'11-2019'!C204,'12-2019'!C204))</f>
        <v>0.06086398511021637</v>
      </c>
      <c r="D204" s="29">
        <f>+'01-2019'!D204+'02-2019'!D204+'03-2019'!D204+'04-2019'!D204+'05-2019'!D204+'06-2019'!D204+'07-2019'!D204+'08-2019'!D204+'09-2019'!D204+'10-2019'!D204+'11-2019'!D204+'12-2019'!D204</f>
        <v>44347.12</v>
      </c>
      <c r="E204" s="29">
        <f>+'01-2019'!E204+'02-2019'!E204+'03-2019'!E204+'04-2019'!E204+'05-2019'!E204+'06-2019'!E204+'07-2019'!E204+'08-2019'!E204+'09-2019'!E204+'10-2019'!E204+'11-2019'!E204+'12-2019'!E204</f>
        <v>8753.8</v>
      </c>
      <c r="F204" s="29">
        <f>+'01-2019'!F204+'02-2019'!F204+'03-2019'!F204+'04-2019'!F204+'05-2019'!F204+'06-2019'!F204+'07-2019'!F204+'08-2019'!F204+'09-2019'!F204+'10-2019'!F204+'11-2019'!F204+'12-2019'!F204</f>
        <v>35593.32</v>
      </c>
      <c r="G204" s="29">
        <f>+'01-2019'!G204+'02-2019'!G204+'03-2019'!G204+'04-2019'!G204+'05-2019'!G204+'06-2019'!G204+'07-2019'!G204+'08-2019'!G204+'09-2019'!G204+'10-2019'!G204+'11-2019'!G204+'12-2019'!G204</f>
        <v>6491.8875</v>
      </c>
      <c r="H204" s="29">
        <f>+'01-2019'!H204+'02-2019'!H204+'03-2019'!H204+'04-2019'!H204+'05-2019'!H204+'06-2019'!H204+'07-2019'!H204+'08-2019'!H204+'09-2019'!H204+'10-2019'!H204+'11-2019'!H204+'12-2019'!H204</f>
        <v>1298.3775</v>
      </c>
      <c r="I204" s="29">
        <f>+'01-2019'!I204+'02-2019'!I204+'03-2019'!I204+'04-2019'!I204+'05-2019'!I204+'06-2019'!I204+'07-2019'!I204+'08-2019'!I204+'09-2019'!I204+'10-2019'!I204+'11-2019'!I204+'12-2019'!I204</f>
        <v>5193.51</v>
      </c>
      <c r="J204" s="29">
        <f>+'01-2019'!J204+'02-2019'!J204+'03-2019'!J204+'04-2019'!J204+'05-2019'!J204+'06-2019'!J204+'07-2019'!J204+'08-2019'!J204+'09-2019'!J204+'10-2019'!J204+'11-2019'!J204+'12-2019'!J204</f>
        <v>768577.9500000001</v>
      </c>
      <c r="K204" s="29">
        <f>+'01-2019'!K204+'02-2019'!K204+'03-2019'!K204+'04-2019'!K204+'05-2019'!K204+'06-2019'!K204+'07-2019'!K204+'08-2019'!K204+'09-2019'!K204+'10-2019'!K204+'11-2019'!K204+'12-2019'!K204</f>
        <v>160467.47</v>
      </c>
      <c r="L204" s="29">
        <f>+'01-2019'!L204+'02-2019'!L204+'03-2019'!L204+'04-2019'!L204+'05-2019'!L204+'06-2019'!L204+'07-2019'!L204+'08-2019'!L204+'09-2019'!L204+'10-2019'!L204+'11-2019'!L204+'12-2019'!L204</f>
        <v>614862.3600000001</v>
      </c>
      <c r="M204" s="39">
        <f t="shared" si="2"/>
        <v>655649.1900000001</v>
      </c>
    </row>
    <row r="205" spans="1:13" ht="12.75">
      <c r="A205" s="11">
        <f>+'01-2019'!A205</f>
        <v>194</v>
      </c>
      <c r="B205" s="27" t="str">
        <f>+'01-2019'!B205</f>
        <v>QUIRINOPOLIS</v>
      </c>
      <c r="C205" s="32">
        <f>+IF(ISERROR(('01-2019'!C205+'02-2019'!C205+'03-2019'!C205+'04-2019'!C205+'05-2019'!C205+'06-2019'!C205+'07-2019'!C205+'08-2019'!C205+'09-2019'!C205+'10-2019'!C205+'11-2019'!C205+'12-2019'!C205)/COUNTA('01-2019'!C205,'02-2019'!C205,'03-2019'!C205,'04-2019'!C205,'05-2019'!C205,'06-2019'!C205,'07-2019'!C205,'08-2019'!C205,'09-2019'!C205,'10-2019'!C205,'11-2019'!C205,'12-2019'!C205)),"",('01-2019'!C205+'02-2019'!C205+'03-2019'!C205+'04-2019'!C205+'05-2019'!C205+'06-2019'!C205+'07-2019'!C205+'08-2019'!C205+'09-2019'!C205+'10-2019'!C205+'11-2019'!C205+'12-2019'!C205)/COUNTA('01-2019'!C205,'02-2019'!C205,'03-2019'!C205,'04-2019'!C205,'05-2019'!C205,'06-2019'!C205,'07-2019'!C205,'08-2019'!C205,'09-2019'!C205,'10-2019'!C205,'11-2019'!C205,'12-2019'!C205))</f>
        <v>1.1022908285181199</v>
      </c>
      <c r="D205" s="29">
        <f>+'01-2019'!D205+'02-2019'!D205+'03-2019'!D205+'04-2019'!D205+'05-2019'!D205+'06-2019'!D205+'07-2019'!D205+'08-2019'!D205+'09-2019'!D205+'10-2019'!D205+'11-2019'!D205+'12-2019'!D205</f>
        <v>1846693.6800000002</v>
      </c>
      <c r="E205" s="29">
        <f>+'01-2019'!E205+'02-2019'!E205+'03-2019'!E205+'04-2019'!E205+'05-2019'!E205+'06-2019'!E205+'07-2019'!E205+'08-2019'!E205+'09-2019'!E205+'10-2019'!E205+'11-2019'!E205+'12-2019'!E205</f>
        <v>370819.95999999996</v>
      </c>
      <c r="F205" s="29">
        <f>+'01-2019'!F205+'02-2019'!F205+'03-2019'!F205+'04-2019'!F205+'05-2019'!F205+'06-2019'!F205+'07-2019'!F205+'08-2019'!F205+'09-2019'!F205+'10-2019'!F205+'11-2019'!F205+'12-2019'!F205</f>
        <v>1475873.72</v>
      </c>
      <c r="G205" s="29">
        <f>+'01-2019'!G205+'02-2019'!G205+'03-2019'!G205+'04-2019'!G205+'05-2019'!G205+'06-2019'!G205+'07-2019'!G205+'08-2019'!G205+'09-2019'!G205+'10-2019'!G205+'11-2019'!G205+'12-2019'!G205</f>
        <v>118307.78749999999</v>
      </c>
      <c r="H205" s="29">
        <f>+'01-2019'!H205+'02-2019'!H205+'03-2019'!H205+'04-2019'!H205+'05-2019'!H205+'06-2019'!H205+'07-2019'!H205+'08-2019'!H205+'09-2019'!H205+'10-2019'!H205+'11-2019'!H205+'12-2019'!H205</f>
        <v>23661.5575</v>
      </c>
      <c r="I205" s="29">
        <f>+'01-2019'!I205+'02-2019'!I205+'03-2019'!I205+'04-2019'!I205+'05-2019'!I205+'06-2019'!I205+'07-2019'!I205+'08-2019'!I205+'09-2019'!I205+'10-2019'!I205+'11-2019'!I205+'12-2019'!I205</f>
        <v>94646.23</v>
      </c>
      <c r="J205" s="29">
        <f>+'01-2019'!J205+'02-2019'!J205+'03-2019'!J205+'04-2019'!J205+'05-2019'!J205+'06-2019'!J205+'07-2019'!J205+'08-2019'!J205+'09-2019'!J205+'10-2019'!J205+'11-2019'!J205+'12-2019'!J205</f>
        <v>14002573.0625</v>
      </c>
      <c r="K205" s="29">
        <f>+'01-2019'!K205+'02-2019'!K205+'03-2019'!K205+'04-2019'!K205+'05-2019'!K205+'06-2019'!K205+'07-2019'!K205+'08-2019'!K205+'09-2019'!K205+'10-2019'!K205+'11-2019'!K205+'12-2019'!K205</f>
        <v>2905981.28</v>
      </c>
      <c r="L205" s="29">
        <f>+'01-2019'!L205+'02-2019'!L205+'03-2019'!L205+'04-2019'!L205+'05-2019'!L205+'06-2019'!L205+'07-2019'!L205+'08-2019'!L205+'09-2019'!L205+'10-2019'!L205+'11-2019'!L205+'12-2019'!L205</f>
        <v>11202058.45</v>
      </c>
      <c r="M205" s="39">
        <f aca="true" t="shared" si="3" ref="M205:M258">+F205+I205+L205</f>
        <v>12772578.399999999</v>
      </c>
    </row>
    <row r="206" spans="1:13" ht="12.75">
      <c r="A206" s="11">
        <f>+'01-2019'!A206</f>
        <v>195</v>
      </c>
      <c r="B206" s="27" t="str">
        <f>+'01-2019'!B206</f>
        <v>RIALMA</v>
      </c>
      <c r="C206" s="32">
        <f>+IF(ISERROR(('01-2019'!C206+'02-2019'!C206+'03-2019'!C206+'04-2019'!C206+'05-2019'!C206+'06-2019'!C206+'07-2019'!C206+'08-2019'!C206+'09-2019'!C206+'10-2019'!C206+'11-2019'!C206+'12-2019'!C206)/COUNTA('01-2019'!C206,'02-2019'!C206,'03-2019'!C206,'04-2019'!C206,'05-2019'!C206,'06-2019'!C206,'07-2019'!C206,'08-2019'!C206,'09-2019'!C206,'10-2019'!C206,'11-2019'!C206,'12-2019'!C206)),"",('01-2019'!C206+'02-2019'!C206+'03-2019'!C206+'04-2019'!C206+'05-2019'!C206+'06-2019'!C206+'07-2019'!C206+'08-2019'!C206+'09-2019'!C206+'10-2019'!C206+'11-2019'!C206+'12-2019'!C206)/COUNTA('01-2019'!C206,'02-2019'!C206,'03-2019'!C206,'04-2019'!C206,'05-2019'!C206,'06-2019'!C206,'07-2019'!C206,'08-2019'!C206,'09-2019'!C206,'10-2019'!C206,'11-2019'!C206,'12-2019'!C206))</f>
        <v>0.13794527405611876</v>
      </c>
      <c r="D206" s="29">
        <f>+'01-2019'!D206+'02-2019'!D206+'03-2019'!D206+'04-2019'!D206+'05-2019'!D206+'06-2019'!D206+'07-2019'!D206+'08-2019'!D206+'09-2019'!D206+'10-2019'!D206+'11-2019'!D206+'12-2019'!D206</f>
        <v>299814.9</v>
      </c>
      <c r="E206" s="29">
        <f>+'01-2019'!E206+'02-2019'!E206+'03-2019'!E206+'04-2019'!E206+'05-2019'!E206+'06-2019'!E206+'07-2019'!E206+'08-2019'!E206+'09-2019'!E206+'10-2019'!E206+'11-2019'!E206+'12-2019'!E206</f>
        <v>60172.21</v>
      </c>
      <c r="F206" s="29">
        <f>+'01-2019'!F206+'02-2019'!F206+'03-2019'!F206+'04-2019'!F206+'05-2019'!F206+'06-2019'!F206+'07-2019'!F206+'08-2019'!F206+'09-2019'!F206+'10-2019'!F206+'11-2019'!F206+'12-2019'!F206</f>
        <v>239642.69</v>
      </c>
      <c r="G206" s="29">
        <f>+'01-2019'!G206+'02-2019'!G206+'03-2019'!G206+'04-2019'!G206+'05-2019'!G206+'06-2019'!G206+'07-2019'!G206+'08-2019'!G206+'09-2019'!G206+'10-2019'!G206+'11-2019'!G206+'12-2019'!G206</f>
        <v>14829.25</v>
      </c>
      <c r="H206" s="29">
        <f>+'01-2019'!H206+'02-2019'!H206+'03-2019'!H206+'04-2019'!H206+'05-2019'!H206+'06-2019'!H206+'07-2019'!H206+'08-2019'!H206+'09-2019'!H206+'10-2019'!H206+'11-2019'!H206+'12-2019'!H206</f>
        <v>2965.85</v>
      </c>
      <c r="I206" s="29">
        <f>+'01-2019'!I206+'02-2019'!I206+'03-2019'!I206+'04-2019'!I206+'05-2019'!I206+'06-2019'!I206+'07-2019'!I206+'08-2019'!I206+'09-2019'!I206+'10-2019'!I206+'11-2019'!I206+'12-2019'!I206</f>
        <v>11863.4</v>
      </c>
      <c r="J206" s="29">
        <f>+'01-2019'!J206+'02-2019'!J206+'03-2019'!J206+'04-2019'!J206+'05-2019'!J206+'06-2019'!J206+'07-2019'!J206+'08-2019'!J206+'09-2019'!J206+'10-2019'!J206+'11-2019'!J206+'12-2019'!J206</f>
        <v>1755348.6624999999</v>
      </c>
      <c r="K206" s="29">
        <f>+'01-2019'!K206+'02-2019'!K206+'03-2019'!K206+'04-2019'!K206+'05-2019'!K206+'06-2019'!K206+'07-2019'!K206+'08-2019'!K206+'09-2019'!K206+'10-2019'!K206+'11-2019'!K206+'12-2019'!K206</f>
        <v>363696.62</v>
      </c>
      <c r="L206" s="29">
        <f>+'01-2019'!L206+'02-2019'!L206+'03-2019'!L206+'04-2019'!L206+'05-2019'!L206+'06-2019'!L206+'07-2019'!L206+'08-2019'!L206+'09-2019'!L206+'10-2019'!L206+'11-2019'!L206+'12-2019'!L206</f>
        <v>1404278.9300000002</v>
      </c>
      <c r="M206" s="39">
        <f t="shared" si="3"/>
        <v>1655785.0200000003</v>
      </c>
    </row>
    <row r="207" spans="1:13" ht="12.75">
      <c r="A207" s="11">
        <f>+'01-2019'!A207</f>
        <v>196</v>
      </c>
      <c r="B207" s="27" t="str">
        <f>+'01-2019'!B207</f>
        <v>RIANAPOLIS</v>
      </c>
      <c r="C207" s="32">
        <f>+IF(ISERROR(('01-2019'!C207+'02-2019'!C207+'03-2019'!C207+'04-2019'!C207+'05-2019'!C207+'06-2019'!C207+'07-2019'!C207+'08-2019'!C207+'09-2019'!C207+'10-2019'!C207+'11-2019'!C207+'12-2019'!C207)/COUNTA('01-2019'!C207,'02-2019'!C207,'03-2019'!C207,'04-2019'!C207,'05-2019'!C207,'06-2019'!C207,'07-2019'!C207,'08-2019'!C207,'09-2019'!C207,'10-2019'!C207,'11-2019'!C207,'12-2019'!C207)),"",('01-2019'!C207+'02-2019'!C207+'03-2019'!C207+'04-2019'!C207+'05-2019'!C207+'06-2019'!C207+'07-2019'!C207+'08-2019'!C207+'09-2019'!C207+'10-2019'!C207+'11-2019'!C207+'12-2019'!C207)/COUNTA('01-2019'!C207,'02-2019'!C207,'03-2019'!C207,'04-2019'!C207,'05-2019'!C207,'06-2019'!C207,'07-2019'!C207,'08-2019'!C207,'09-2019'!C207,'10-2019'!C207,'11-2019'!C207,'12-2019'!C207))</f>
        <v>0.08962982953715687</v>
      </c>
      <c r="D207" s="29">
        <f>+'01-2019'!D207+'02-2019'!D207+'03-2019'!D207+'04-2019'!D207+'05-2019'!D207+'06-2019'!D207+'07-2019'!D207+'08-2019'!D207+'09-2019'!D207+'10-2019'!D207+'11-2019'!D207+'12-2019'!D207</f>
        <v>82599.41</v>
      </c>
      <c r="E207" s="29">
        <f>+'01-2019'!E207+'02-2019'!E207+'03-2019'!E207+'04-2019'!E207+'05-2019'!E207+'06-2019'!E207+'07-2019'!E207+'08-2019'!E207+'09-2019'!E207+'10-2019'!E207+'11-2019'!E207+'12-2019'!E207</f>
        <v>16495.09</v>
      </c>
      <c r="F207" s="29">
        <f>+'01-2019'!F207+'02-2019'!F207+'03-2019'!F207+'04-2019'!F207+'05-2019'!F207+'06-2019'!F207+'07-2019'!F207+'08-2019'!F207+'09-2019'!F207+'10-2019'!F207+'11-2019'!F207+'12-2019'!F207</f>
        <v>66104.32</v>
      </c>
      <c r="G207" s="29">
        <f>+'01-2019'!G207+'02-2019'!G207+'03-2019'!G207+'04-2019'!G207+'05-2019'!G207+'06-2019'!G207+'07-2019'!G207+'08-2019'!G207+'09-2019'!G207+'10-2019'!G207+'11-2019'!G207+'12-2019'!G207</f>
        <v>9572.1</v>
      </c>
      <c r="H207" s="29">
        <f>+'01-2019'!H207+'02-2019'!H207+'03-2019'!H207+'04-2019'!H207+'05-2019'!H207+'06-2019'!H207+'07-2019'!H207+'08-2019'!H207+'09-2019'!H207+'10-2019'!H207+'11-2019'!H207+'12-2019'!H207</f>
        <v>1914.4199999999998</v>
      </c>
      <c r="I207" s="29">
        <f>+'01-2019'!I207+'02-2019'!I207+'03-2019'!I207+'04-2019'!I207+'05-2019'!I207+'06-2019'!I207+'07-2019'!I207+'08-2019'!I207+'09-2019'!I207+'10-2019'!I207+'11-2019'!I207+'12-2019'!I207</f>
        <v>7657.679999999999</v>
      </c>
      <c r="J207" s="29">
        <f>+'01-2019'!J207+'02-2019'!J207+'03-2019'!J207+'04-2019'!J207+'05-2019'!J207+'06-2019'!J207+'07-2019'!J207+'08-2019'!J207+'09-2019'!J207+'10-2019'!J207+'11-2019'!J207+'12-2019'!J207</f>
        <v>1133086.1625</v>
      </c>
      <c r="K207" s="29">
        <f>+'01-2019'!K207+'02-2019'!K207+'03-2019'!K207+'04-2019'!K207+'05-2019'!K207+'06-2019'!K207+'07-2019'!K207+'08-2019'!K207+'09-2019'!K207+'10-2019'!K207+'11-2019'!K207+'12-2019'!K207</f>
        <v>236297.67</v>
      </c>
      <c r="L207" s="29">
        <f>+'01-2019'!L207+'02-2019'!L207+'03-2019'!L207+'04-2019'!L207+'05-2019'!L207+'06-2019'!L207+'07-2019'!L207+'08-2019'!L207+'09-2019'!L207+'10-2019'!L207+'11-2019'!L207+'12-2019'!L207</f>
        <v>906468.93</v>
      </c>
      <c r="M207" s="39">
        <f t="shared" si="3"/>
        <v>980230.93</v>
      </c>
    </row>
    <row r="208" spans="1:13" ht="12.75">
      <c r="A208" s="11">
        <f>+'01-2019'!A208</f>
        <v>197</v>
      </c>
      <c r="B208" s="27" t="str">
        <f>+'01-2019'!B208</f>
        <v>RIO QUENTE</v>
      </c>
      <c r="C208" s="32">
        <f>+IF(ISERROR(('01-2019'!C208+'02-2019'!C208+'03-2019'!C208+'04-2019'!C208+'05-2019'!C208+'06-2019'!C208+'07-2019'!C208+'08-2019'!C208+'09-2019'!C208+'10-2019'!C208+'11-2019'!C208+'12-2019'!C208)/COUNTA('01-2019'!C208,'02-2019'!C208,'03-2019'!C208,'04-2019'!C208,'05-2019'!C208,'06-2019'!C208,'07-2019'!C208,'08-2019'!C208,'09-2019'!C208,'10-2019'!C208,'11-2019'!C208,'12-2019'!C208)),"",('01-2019'!C208+'02-2019'!C208+'03-2019'!C208+'04-2019'!C208+'05-2019'!C208+'06-2019'!C208+'07-2019'!C208+'08-2019'!C208+'09-2019'!C208+'10-2019'!C208+'11-2019'!C208+'12-2019'!C208)/COUNTA('01-2019'!C208,'02-2019'!C208,'03-2019'!C208,'04-2019'!C208,'05-2019'!C208,'06-2019'!C208,'07-2019'!C208,'08-2019'!C208,'09-2019'!C208,'10-2019'!C208,'11-2019'!C208,'12-2019'!C208))</f>
        <v>0.1350525964223075</v>
      </c>
      <c r="D208" s="29">
        <f>+'01-2019'!D208+'02-2019'!D208+'03-2019'!D208+'04-2019'!D208+'05-2019'!D208+'06-2019'!D208+'07-2019'!D208+'08-2019'!D208+'09-2019'!D208+'10-2019'!D208+'11-2019'!D208+'12-2019'!D208</f>
        <v>99591.66</v>
      </c>
      <c r="E208" s="29">
        <f>+'01-2019'!E208+'02-2019'!E208+'03-2019'!E208+'04-2019'!E208+'05-2019'!E208+'06-2019'!E208+'07-2019'!E208+'08-2019'!E208+'09-2019'!E208+'10-2019'!E208+'11-2019'!E208+'12-2019'!E208</f>
        <v>19836.03</v>
      </c>
      <c r="F208" s="29">
        <f>+'01-2019'!F208+'02-2019'!F208+'03-2019'!F208+'04-2019'!F208+'05-2019'!F208+'06-2019'!F208+'07-2019'!F208+'08-2019'!F208+'09-2019'!F208+'10-2019'!F208+'11-2019'!F208+'12-2019'!F208</f>
        <v>79755.63</v>
      </c>
      <c r="G208" s="29">
        <f>+'01-2019'!G208+'02-2019'!G208+'03-2019'!G208+'04-2019'!G208+'05-2019'!G208+'06-2019'!G208+'07-2019'!G208+'08-2019'!G208+'09-2019'!G208+'10-2019'!G208+'11-2019'!G208+'12-2019'!G208</f>
        <v>14439.837500000001</v>
      </c>
      <c r="H208" s="29">
        <f>+'01-2019'!H208+'02-2019'!H208+'03-2019'!H208+'04-2019'!H208+'05-2019'!H208+'06-2019'!H208+'07-2019'!H208+'08-2019'!H208+'09-2019'!H208+'10-2019'!H208+'11-2019'!H208+'12-2019'!H208</f>
        <v>2887.9674999999997</v>
      </c>
      <c r="I208" s="29">
        <f>+'01-2019'!I208+'02-2019'!I208+'03-2019'!I208+'04-2019'!I208+'05-2019'!I208+'06-2019'!I208+'07-2019'!I208+'08-2019'!I208+'09-2019'!I208+'10-2019'!I208+'11-2019'!I208+'12-2019'!I208</f>
        <v>11551.869999999999</v>
      </c>
      <c r="J208" s="29">
        <f>+'01-2019'!J208+'02-2019'!J208+'03-2019'!J208+'04-2019'!J208+'05-2019'!J208+'06-2019'!J208+'07-2019'!J208+'08-2019'!J208+'09-2019'!J208+'10-2019'!J208+'11-2019'!J208+'12-2019'!J208</f>
        <v>1708018.3625</v>
      </c>
      <c r="K208" s="29">
        <f>+'01-2019'!K208+'02-2019'!K208+'03-2019'!K208+'04-2019'!K208+'05-2019'!K208+'06-2019'!K208+'07-2019'!K208+'08-2019'!K208+'09-2019'!K208+'10-2019'!K208+'11-2019'!K208+'12-2019'!K208</f>
        <v>355942.27</v>
      </c>
      <c r="L208" s="29">
        <f>+'01-2019'!L208+'02-2019'!L208+'03-2019'!L208+'04-2019'!L208+'05-2019'!L208+'06-2019'!L208+'07-2019'!L208+'08-2019'!L208+'09-2019'!L208+'10-2019'!L208+'11-2019'!L208+'12-2019'!L208</f>
        <v>1366414.69</v>
      </c>
      <c r="M208" s="39">
        <f t="shared" si="3"/>
        <v>1457722.19</v>
      </c>
    </row>
    <row r="209" spans="1:13" ht="12.75">
      <c r="A209" s="11">
        <f>+'01-2019'!A209</f>
        <v>198</v>
      </c>
      <c r="B209" s="27" t="str">
        <f>+'01-2019'!B209</f>
        <v>RIO VERDE</v>
      </c>
      <c r="C209" s="32">
        <f>+IF(ISERROR(('01-2019'!C209+'02-2019'!C209+'03-2019'!C209+'04-2019'!C209+'05-2019'!C209+'06-2019'!C209+'07-2019'!C209+'08-2019'!C209+'09-2019'!C209+'10-2019'!C209+'11-2019'!C209+'12-2019'!C209)/COUNTA('01-2019'!C209,'02-2019'!C209,'03-2019'!C209,'04-2019'!C209,'05-2019'!C209,'06-2019'!C209,'07-2019'!C209,'08-2019'!C209,'09-2019'!C209,'10-2019'!C209,'11-2019'!C209,'12-2019'!C209)),"",('01-2019'!C209+'02-2019'!C209+'03-2019'!C209+'04-2019'!C209+'05-2019'!C209+'06-2019'!C209+'07-2019'!C209+'08-2019'!C209+'09-2019'!C209+'10-2019'!C209+'11-2019'!C209+'12-2019'!C209)/COUNTA('01-2019'!C209,'02-2019'!C209,'03-2019'!C209,'04-2019'!C209,'05-2019'!C209,'06-2019'!C209,'07-2019'!C209,'08-2019'!C209,'09-2019'!C209,'10-2019'!C209,'11-2019'!C209,'12-2019'!C209))</f>
        <v>5.0329746100906325</v>
      </c>
      <c r="D209" s="29">
        <f>+'01-2019'!D209+'02-2019'!D209+'03-2019'!D209+'04-2019'!D209+'05-2019'!D209+'06-2019'!D209+'07-2019'!D209+'08-2019'!D209+'09-2019'!D209+'10-2019'!D209+'11-2019'!D209+'12-2019'!D209</f>
        <v>8617804.59</v>
      </c>
      <c r="E209" s="29">
        <f>+'01-2019'!E209+'02-2019'!E209+'03-2019'!E209+'04-2019'!E209+'05-2019'!E209+'06-2019'!E209+'07-2019'!E209+'08-2019'!E209+'09-2019'!E209+'10-2019'!E209+'11-2019'!E209+'12-2019'!E209</f>
        <v>1738770.94</v>
      </c>
      <c r="F209" s="29">
        <f>+'01-2019'!F209+'02-2019'!F209+'03-2019'!F209+'04-2019'!F209+'05-2019'!F209+'06-2019'!F209+'07-2019'!F209+'08-2019'!F209+'09-2019'!F209+'10-2019'!F209+'11-2019'!F209+'12-2019'!F209</f>
        <v>6879033.65</v>
      </c>
      <c r="G209" s="29">
        <f>+'01-2019'!G209+'02-2019'!G209+'03-2019'!G209+'04-2019'!G209+'05-2019'!G209+'06-2019'!G209+'07-2019'!G209+'08-2019'!G209+'09-2019'!G209+'10-2019'!G209+'11-2019'!G209+'12-2019'!G209</f>
        <v>537089.9</v>
      </c>
      <c r="H209" s="29">
        <f>+'01-2019'!H209+'02-2019'!H209+'03-2019'!H209+'04-2019'!H209+'05-2019'!H209+'06-2019'!H209+'07-2019'!H209+'08-2019'!H209+'09-2019'!H209+'10-2019'!H209+'11-2019'!H209+'12-2019'!H209</f>
        <v>107417.98000000001</v>
      </c>
      <c r="I209" s="29">
        <f>+'01-2019'!I209+'02-2019'!I209+'03-2019'!I209+'04-2019'!I209+'05-2019'!I209+'06-2019'!I209+'07-2019'!I209+'08-2019'!I209+'09-2019'!I209+'10-2019'!I209+'11-2019'!I209+'12-2019'!I209</f>
        <v>429671.92000000004</v>
      </c>
      <c r="J209" s="29">
        <f>+'01-2019'!J209+'02-2019'!J209+'03-2019'!J209+'04-2019'!J209+'05-2019'!J209+'06-2019'!J209+'07-2019'!J209+'08-2019'!J209+'09-2019'!J209+'10-2019'!J209+'11-2019'!J209+'12-2019'!J209</f>
        <v>63574121.7</v>
      </c>
      <c r="K209" s="29">
        <f>+'01-2019'!K209+'02-2019'!K209+'03-2019'!K209+'04-2019'!K209+'05-2019'!K209+'06-2019'!K209+'07-2019'!K209+'08-2019'!K209+'09-2019'!K209+'10-2019'!K209+'11-2019'!K209+'12-2019'!K209</f>
        <v>13268059.59</v>
      </c>
      <c r="L209" s="29">
        <f>+'01-2019'!L209+'02-2019'!L209+'03-2019'!L209+'04-2019'!L209+'05-2019'!L209+'06-2019'!L209+'07-2019'!L209+'08-2019'!L209+'09-2019'!L209+'10-2019'!L209+'11-2019'!L209+'12-2019'!L209</f>
        <v>50859297.36</v>
      </c>
      <c r="M209" s="39">
        <f t="shared" si="3"/>
        <v>58168002.93</v>
      </c>
    </row>
    <row r="210" spans="1:13" ht="12.75">
      <c r="A210" s="11">
        <f>+'01-2019'!A210</f>
        <v>199</v>
      </c>
      <c r="B210" s="27" t="str">
        <f>+'01-2019'!B210</f>
        <v>RUBIATABA</v>
      </c>
      <c r="C210" s="32">
        <f>+IF(ISERROR(('01-2019'!C210+'02-2019'!C210+'03-2019'!C210+'04-2019'!C210+'05-2019'!C210+'06-2019'!C210+'07-2019'!C210+'08-2019'!C210+'09-2019'!C210+'10-2019'!C210+'11-2019'!C210+'12-2019'!C210)/COUNTA('01-2019'!C210,'02-2019'!C210,'03-2019'!C210,'04-2019'!C210,'05-2019'!C210,'06-2019'!C210,'07-2019'!C210,'08-2019'!C210,'09-2019'!C210,'10-2019'!C210,'11-2019'!C210,'12-2019'!C210)),"",('01-2019'!C210+'02-2019'!C210+'03-2019'!C210+'04-2019'!C210+'05-2019'!C210+'06-2019'!C210+'07-2019'!C210+'08-2019'!C210+'09-2019'!C210+'10-2019'!C210+'11-2019'!C210+'12-2019'!C210)/COUNTA('01-2019'!C210,'02-2019'!C210,'03-2019'!C210,'04-2019'!C210,'05-2019'!C210,'06-2019'!C210,'07-2019'!C210,'08-2019'!C210,'09-2019'!C210,'10-2019'!C210,'11-2019'!C210,'12-2019'!C210))</f>
        <v>0.28345466718513523</v>
      </c>
      <c r="D210" s="29">
        <f>+'01-2019'!D210+'02-2019'!D210+'03-2019'!D210+'04-2019'!D210+'05-2019'!D210+'06-2019'!D210+'07-2019'!D210+'08-2019'!D210+'09-2019'!D210+'10-2019'!D210+'11-2019'!D210+'12-2019'!D210</f>
        <v>518105.98</v>
      </c>
      <c r="E210" s="29">
        <f>+'01-2019'!E210+'02-2019'!E210+'03-2019'!E210+'04-2019'!E210+'05-2019'!E210+'06-2019'!E210+'07-2019'!E210+'08-2019'!E210+'09-2019'!E210+'10-2019'!E210+'11-2019'!E210+'12-2019'!E210</f>
        <v>104792.92000000001</v>
      </c>
      <c r="F210" s="29">
        <f>+'01-2019'!F210+'02-2019'!F210+'03-2019'!F210+'04-2019'!F210+'05-2019'!F210+'06-2019'!F210+'07-2019'!F210+'08-2019'!F210+'09-2019'!F210+'10-2019'!F210+'11-2019'!F210+'12-2019'!F210</f>
        <v>413313.06</v>
      </c>
      <c r="G210" s="29">
        <f>+'01-2019'!G210+'02-2019'!G210+'03-2019'!G210+'04-2019'!G210+'05-2019'!G210+'06-2019'!G210+'07-2019'!G210+'08-2019'!G210+'09-2019'!G210+'10-2019'!G210+'11-2019'!G210+'12-2019'!G210</f>
        <v>30271.3875</v>
      </c>
      <c r="H210" s="29">
        <f>+'01-2019'!H210+'02-2019'!H210+'03-2019'!H210+'04-2019'!H210+'05-2019'!H210+'06-2019'!H210+'07-2019'!H210+'08-2019'!H210+'09-2019'!H210+'10-2019'!H210+'11-2019'!H210+'12-2019'!H210</f>
        <v>6054.2775</v>
      </c>
      <c r="I210" s="29">
        <f>+'01-2019'!I210+'02-2019'!I210+'03-2019'!I210+'04-2019'!I210+'05-2019'!I210+'06-2019'!I210+'07-2019'!I210+'08-2019'!I210+'09-2019'!I210+'10-2019'!I210+'11-2019'!I210+'12-2019'!I210</f>
        <v>24217.11</v>
      </c>
      <c r="J210" s="29">
        <f>+'01-2019'!J210+'02-2019'!J210+'03-2019'!J210+'04-2019'!J210+'05-2019'!J210+'06-2019'!J210+'07-2019'!J210+'08-2019'!J210+'09-2019'!J210+'10-2019'!J210+'11-2019'!J210+'12-2019'!J210</f>
        <v>3582001.0125</v>
      </c>
      <c r="K210" s="29">
        <f>+'01-2019'!K210+'02-2019'!K210+'03-2019'!K210+'04-2019'!K210+'05-2019'!K210+'06-2019'!K210+'07-2019'!K210+'08-2019'!K210+'09-2019'!K210+'10-2019'!K210+'11-2019'!K210+'12-2019'!K210</f>
        <v>747165.37</v>
      </c>
      <c r="L210" s="29">
        <f>+'01-2019'!L210+'02-2019'!L210+'03-2019'!L210+'04-2019'!L210+'05-2019'!L210+'06-2019'!L210+'07-2019'!L210+'08-2019'!L210+'09-2019'!L210+'10-2019'!L210+'11-2019'!L210+'12-2019'!L210</f>
        <v>2865600.81</v>
      </c>
      <c r="M210" s="39">
        <f t="shared" si="3"/>
        <v>3303130.98</v>
      </c>
    </row>
    <row r="211" spans="1:13" ht="12.75">
      <c r="A211" s="11">
        <f>+'01-2019'!A211</f>
        <v>200</v>
      </c>
      <c r="B211" s="27" t="str">
        <f>+'01-2019'!B211</f>
        <v>SANCLERLANDIA</v>
      </c>
      <c r="C211" s="32">
        <f>+IF(ISERROR(('01-2019'!C211+'02-2019'!C211+'03-2019'!C211+'04-2019'!C211+'05-2019'!C211+'06-2019'!C211+'07-2019'!C211+'08-2019'!C211+'09-2019'!C211+'10-2019'!C211+'11-2019'!C211+'12-2019'!C211)/COUNTA('01-2019'!C211,'02-2019'!C211,'03-2019'!C211,'04-2019'!C211,'05-2019'!C211,'06-2019'!C211,'07-2019'!C211,'08-2019'!C211,'09-2019'!C211,'10-2019'!C211,'11-2019'!C211,'12-2019'!C211)),"",('01-2019'!C211+'02-2019'!C211+'03-2019'!C211+'04-2019'!C211+'05-2019'!C211+'06-2019'!C211+'07-2019'!C211+'08-2019'!C211+'09-2019'!C211+'10-2019'!C211+'11-2019'!C211+'12-2019'!C211)/COUNTA('01-2019'!C211,'02-2019'!C211,'03-2019'!C211,'04-2019'!C211,'05-2019'!C211,'06-2019'!C211,'07-2019'!C211,'08-2019'!C211,'09-2019'!C211,'10-2019'!C211,'11-2019'!C211,'12-2019'!C211))</f>
        <v>0.1225775480586545</v>
      </c>
      <c r="D211" s="29">
        <f>+'01-2019'!D211+'02-2019'!D211+'03-2019'!D211+'04-2019'!D211+'05-2019'!D211+'06-2019'!D211+'07-2019'!D211+'08-2019'!D211+'09-2019'!D211+'10-2019'!D211+'11-2019'!D211+'12-2019'!D211</f>
        <v>192644.89</v>
      </c>
      <c r="E211" s="29">
        <f>+'01-2019'!E211+'02-2019'!E211+'03-2019'!E211+'04-2019'!E211+'05-2019'!E211+'06-2019'!E211+'07-2019'!E211+'08-2019'!E211+'09-2019'!E211+'10-2019'!E211+'11-2019'!E211+'12-2019'!E211</f>
        <v>38763.51</v>
      </c>
      <c r="F211" s="29">
        <f>+'01-2019'!F211+'02-2019'!F211+'03-2019'!F211+'04-2019'!F211+'05-2019'!F211+'06-2019'!F211+'07-2019'!F211+'08-2019'!F211+'09-2019'!F211+'10-2019'!F211+'11-2019'!F211+'12-2019'!F211</f>
        <v>153881.38</v>
      </c>
      <c r="G211" s="29">
        <f>+'01-2019'!G211+'02-2019'!G211+'03-2019'!G211+'04-2019'!G211+'05-2019'!G211+'06-2019'!G211+'07-2019'!G211+'08-2019'!G211+'09-2019'!G211+'10-2019'!G211+'11-2019'!G211+'12-2019'!G211</f>
        <v>13089.45</v>
      </c>
      <c r="H211" s="29">
        <f>+'01-2019'!H211+'02-2019'!H211+'03-2019'!H211+'04-2019'!H211+'05-2019'!H211+'06-2019'!H211+'07-2019'!H211+'08-2019'!H211+'09-2019'!H211+'10-2019'!H211+'11-2019'!H211+'12-2019'!H211</f>
        <v>2617.89</v>
      </c>
      <c r="I211" s="29">
        <f>+'01-2019'!I211+'02-2019'!I211+'03-2019'!I211+'04-2019'!I211+'05-2019'!I211+'06-2019'!I211+'07-2019'!I211+'08-2019'!I211+'09-2019'!I211+'10-2019'!I211+'11-2019'!I211+'12-2019'!I211</f>
        <v>10471.56</v>
      </c>
      <c r="J211" s="29">
        <f>+'01-2019'!J211+'02-2019'!J211+'03-2019'!J211+'04-2019'!J211+'05-2019'!J211+'06-2019'!J211+'07-2019'!J211+'08-2019'!J211+'09-2019'!J211+'10-2019'!J211+'11-2019'!J211+'12-2019'!J211</f>
        <v>1548136.2625000002</v>
      </c>
      <c r="K211" s="29">
        <f>+'01-2019'!K211+'02-2019'!K211+'03-2019'!K211+'04-2019'!K211+'05-2019'!K211+'06-2019'!K211+'07-2019'!K211+'08-2019'!K211+'09-2019'!K211+'10-2019'!K211+'11-2019'!K211+'12-2019'!K211</f>
        <v>323044.83</v>
      </c>
      <c r="L211" s="29">
        <f>+'01-2019'!L211+'02-2019'!L211+'03-2019'!L211+'04-2019'!L211+'05-2019'!L211+'06-2019'!L211+'07-2019'!L211+'08-2019'!L211+'09-2019'!L211+'10-2019'!L211+'11-2019'!L211+'12-2019'!L211</f>
        <v>1238509.01</v>
      </c>
      <c r="M211" s="39">
        <f t="shared" si="3"/>
        <v>1402861.95</v>
      </c>
    </row>
    <row r="212" spans="1:13" ht="12.75">
      <c r="A212" s="11">
        <f>+'01-2019'!A212</f>
        <v>201</v>
      </c>
      <c r="B212" s="27" t="str">
        <f>+'01-2019'!B212</f>
        <v>SANTA BARBARA DE GOIAS</v>
      </c>
      <c r="C212" s="32">
        <f>+IF(ISERROR(('01-2019'!C212+'02-2019'!C212+'03-2019'!C212+'04-2019'!C212+'05-2019'!C212+'06-2019'!C212+'07-2019'!C212+'08-2019'!C212+'09-2019'!C212+'10-2019'!C212+'11-2019'!C212+'12-2019'!C212)/COUNTA('01-2019'!C212,'02-2019'!C212,'03-2019'!C212,'04-2019'!C212,'05-2019'!C212,'06-2019'!C212,'07-2019'!C212,'08-2019'!C212,'09-2019'!C212,'10-2019'!C212,'11-2019'!C212,'12-2019'!C212)),"",('01-2019'!C212+'02-2019'!C212+'03-2019'!C212+'04-2019'!C212+'05-2019'!C212+'06-2019'!C212+'07-2019'!C212+'08-2019'!C212+'09-2019'!C212+'10-2019'!C212+'11-2019'!C212+'12-2019'!C212)/COUNTA('01-2019'!C212,'02-2019'!C212,'03-2019'!C212,'04-2019'!C212,'05-2019'!C212,'06-2019'!C212,'07-2019'!C212,'08-2019'!C212,'09-2019'!C212,'10-2019'!C212,'11-2019'!C212,'12-2019'!C212))</f>
        <v>0.0702344567810178</v>
      </c>
      <c r="D212" s="29">
        <f>+'01-2019'!D212+'02-2019'!D212+'03-2019'!D212+'04-2019'!D212+'05-2019'!D212+'06-2019'!D212+'07-2019'!D212+'08-2019'!D212+'09-2019'!D212+'10-2019'!D212+'11-2019'!D212+'12-2019'!D212</f>
        <v>88205.3</v>
      </c>
      <c r="E212" s="29">
        <f>+'01-2019'!E212+'02-2019'!E212+'03-2019'!E212+'04-2019'!E212+'05-2019'!E212+'06-2019'!E212+'07-2019'!E212+'08-2019'!E212+'09-2019'!E212+'10-2019'!E212+'11-2019'!E212+'12-2019'!E212</f>
        <v>17629.57</v>
      </c>
      <c r="F212" s="29">
        <f>+'01-2019'!F212+'02-2019'!F212+'03-2019'!F212+'04-2019'!F212+'05-2019'!F212+'06-2019'!F212+'07-2019'!F212+'08-2019'!F212+'09-2019'!F212+'10-2019'!F212+'11-2019'!F212+'12-2019'!F212</f>
        <v>70575.73</v>
      </c>
      <c r="G212" s="29">
        <f>+'01-2019'!G212+'02-2019'!G212+'03-2019'!G212+'04-2019'!G212+'05-2019'!G212+'06-2019'!G212+'07-2019'!G212+'08-2019'!G212+'09-2019'!G212+'10-2019'!G212+'11-2019'!G212+'12-2019'!G212</f>
        <v>7491.9125</v>
      </c>
      <c r="H212" s="29">
        <f>+'01-2019'!H212+'02-2019'!H212+'03-2019'!H212+'04-2019'!H212+'05-2019'!H212+'06-2019'!H212+'07-2019'!H212+'08-2019'!H212+'09-2019'!H212+'10-2019'!H212+'11-2019'!H212+'12-2019'!H212</f>
        <v>1498.3825</v>
      </c>
      <c r="I212" s="29">
        <f>+'01-2019'!I212+'02-2019'!I212+'03-2019'!I212+'04-2019'!I212+'05-2019'!I212+'06-2019'!I212+'07-2019'!I212+'08-2019'!I212+'09-2019'!I212+'10-2019'!I212+'11-2019'!I212+'12-2019'!I212</f>
        <v>5993.53</v>
      </c>
      <c r="J212" s="29">
        <f>+'01-2019'!J212+'02-2019'!J212+'03-2019'!J212+'04-2019'!J212+'05-2019'!J212+'06-2019'!J212+'07-2019'!J212+'08-2019'!J212+'09-2019'!J212+'10-2019'!J212+'11-2019'!J212+'12-2019'!J212</f>
        <v>886954.6625</v>
      </c>
      <c r="K212" s="29">
        <f>+'01-2019'!K212+'02-2019'!K212+'03-2019'!K212+'04-2019'!K212+'05-2019'!K212+'06-2019'!K212+'07-2019'!K212+'08-2019'!K212+'09-2019'!K212+'10-2019'!K212+'11-2019'!K212+'12-2019'!K212</f>
        <v>185170.88999999998</v>
      </c>
      <c r="L212" s="29">
        <f>+'01-2019'!L212+'02-2019'!L212+'03-2019'!L212+'04-2019'!L212+'05-2019'!L212+'06-2019'!L212+'07-2019'!L212+'08-2019'!L212+'09-2019'!L212+'10-2019'!L212+'11-2019'!L212+'12-2019'!L212</f>
        <v>709563.73</v>
      </c>
      <c r="M212" s="39">
        <f t="shared" si="3"/>
        <v>786132.99</v>
      </c>
    </row>
    <row r="213" spans="1:13" ht="12.75">
      <c r="A213" s="11">
        <f>+'01-2019'!A213</f>
        <v>202</v>
      </c>
      <c r="B213" s="27" t="str">
        <f>+'01-2019'!B213</f>
        <v>SANTA CRUZ DE GOIAS</v>
      </c>
      <c r="C213" s="32">
        <f>+IF(ISERROR(('01-2019'!C213+'02-2019'!C213+'03-2019'!C213+'04-2019'!C213+'05-2019'!C213+'06-2019'!C213+'07-2019'!C213+'08-2019'!C213+'09-2019'!C213+'10-2019'!C213+'11-2019'!C213+'12-2019'!C213)/COUNTA('01-2019'!C213,'02-2019'!C213,'03-2019'!C213,'04-2019'!C213,'05-2019'!C213,'06-2019'!C213,'07-2019'!C213,'08-2019'!C213,'09-2019'!C213,'10-2019'!C213,'11-2019'!C213,'12-2019'!C213)),"",('01-2019'!C213+'02-2019'!C213+'03-2019'!C213+'04-2019'!C213+'05-2019'!C213+'06-2019'!C213+'07-2019'!C213+'08-2019'!C213+'09-2019'!C213+'10-2019'!C213+'11-2019'!C213+'12-2019'!C213)/COUNTA('01-2019'!C213,'02-2019'!C213,'03-2019'!C213,'04-2019'!C213,'05-2019'!C213,'06-2019'!C213,'07-2019'!C213,'08-2019'!C213,'09-2019'!C213,'10-2019'!C213,'11-2019'!C213,'12-2019'!C213))</f>
        <v>0.1247640251558025</v>
      </c>
      <c r="D213" s="29">
        <f>+'01-2019'!D213+'02-2019'!D213+'03-2019'!D213+'04-2019'!D213+'05-2019'!D213+'06-2019'!D213+'07-2019'!D213+'08-2019'!D213+'09-2019'!D213+'10-2019'!D213+'11-2019'!D213+'12-2019'!D213</f>
        <v>28778.17</v>
      </c>
      <c r="E213" s="29">
        <f>+'01-2019'!E213+'02-2019'!E213+'03-2019'!E213+'04-2019'!E213+'05-2019'!E213+'06-2019'!E213+'07-2019'!E213+'08-2019'!E213+'09-2019'!E213+'10-2019'!E213+'11-2019'!E213+'12-2019'!E213</f>
        <v>6294.07</v>
      </c>
      <c r="F213" s="29">
        <f>+'01-2019'!F213+'02-2019'!F213+'03-2019'!F213+'04-2019'!F213+'05-2019'!F213+'06-2019'!F213+'07-2019'!F213+'08-2019'!F213+'09-2019'!F213+'10-2019'!F213+'11-2019'!F213+'12-2019'!F213</f>
        <v>22484.1</v>
      </c>
      <c r="G213" s="29">
        <f>+'01-2019'!G213+'02-2019'!G213+'03-2019'!G213+'04-2019'!G213+'05-2019'!G213+'06-2019'!G213+'07-2019'!G213+'08-2019'!G213+'09-2019'!G213+'10-2019'!G213+'11-2019'!G213+'12-2019'!G213</f>
        <v>13353.2125</v>
      </c>
      <c r="H213" s="29">
        <f>+'01-2019'!H213+'02-2019'!H213+'03-2019'!H213+'04-2019'!H213+'05-2019'!H213+'06-2019'!H213+'07-2019'!H213+'08-2019'!H213+'09-2019'!H213+'10-2019'!H213+'11-2019'!H213+'12-2019'!H213</f>
        <v>2670.6425</v>
      </c>
      <c r="I213" s="29">
        <f>+'01-2019'!I213+'02-2019'!I213+'03-2019'!I213+'04-2019'!I213+'05-2019'!I213+'06-2019'!I213+'07-2019'!I213+'08-2019'!I213+'09-2019'!I213+'10-2019'!I213+'11-2019'!I213+'12-2019'!I213</f>
        <v>10682.57</v>
      </c>
      <c r="J213" s="29">
        <f>+'01-2019'!J213+'02-2019'!J213+'03-2019'!J213+'04-2019'!J213+'05-2019'!J213+'06-2019'!J213+'07-2019'!J213+'08-2019'!J213+'09-2019'!J213+'10-2019'!J213+'11-2019'!J213+'12-2019'!J213</f>
        <v>1580640</v>
      </c>
      <c r="K213" s="29">
        <f>+'01-2019'!K213+'02-2019'!K213+'03-2019'!K213+'04-2019'!K213+'05-2019'!K213+'06-2019'!K213+'07-2019'!K213+'08-2019'!K213+'09-2019'!K213+'10-2019'!K213+'11-2019'!K213+'12-2019'!K213</f>
        <v>328927.74</v>
      </c>
      <c r="L213" s="29">
        <f>+'01-2019'!L213+'02-2019'!L213+'03-2019'!L213+'04-2019'!L213+'05-2019'!L213+'06-2019'!L213+'07-2019'!L213+'08-2019'!L213+'09-2019'!L213+'10-2019'!L213+'11-2019'!L213+'12-2019'!L213</f>
        <v>1264512</v>
      </c>
      <c r="M213" s="39">
        <f t="shared" si="3"/>
        <v>1297678.67</v>
      </c>
    </row>
    <row r="214" spans="1:13" ht="12.75">
      <c r="A214" s="11">
        <f>+'01-2019'!A214</f>
        <v>203</v>
      </c>
      <c r="B214" s="27" t="str">
        <f>+'01-2019'!B214</f>
        <v>SANTA FE DE GOIAS</v>
      </c>
      <c r="C214" s="32">
        <f>+IF(ISERROR(('01-2019'!C214+'02-2019'!C214+'03-2019'!C214+'04-2019'!C214+'05-2019'!C214+'06-2019'!C214+'07-2019'!C214+'08-2019'!C214+'09-2019'!C214+'10-2019'!C214+'11-2019'!C214+'12-2019'!C214)/COUNTA('01-2019'!C214,'02-2019'!C214,'03-2019'!C214,'04-2019'!C214,'05-2019'!C214,'06-2019'!C214,'07-2019'!C214,'08-2019'!C214,'09-2019'!C214,'10-2019'!C214,'11-2019'!C214,'12-2019'!C214)),"",('01-2019'!C214+'02-2019'!C214+'03-2019'!C214+'04-2019'!C214+'05-2019'!C214+'06-2019'!C214+'07-2019'!C214+'08-2019'!C214+'09-2019'!C214+'10-2019'!C214+'11-2019'!C214+'12-2019'!C214)/COUNTA('01-2019'!C214,'02-2019'!C214,'03-2019'!C214,'04-2019'!C214,'05-2019'!C214,'06-2019'!C214,'07-2019'!C214,'08-2019'!C214,'09-2019'!C214,'10-2019'!C214,'11-2019'!C214,'12-2019'!C214))</f>
        <v>0.23009636755243298</v>
      </c>
      <c r="D214" s="29">
        <f>+'01-2019'!D214+'02-2019'!D214+'03-2019'!D214+'04-2019'!D214+'05-2019'!D214+'06-2019'!D214+'07-2019'!D214+'08-2019'!D214+'09-2019'!D214+'10-2019'!D214+'11-2019'!D214+'12-2019'!D214</f>
        <v>88854.74</v>
      </c>
      <c r="E214" s="29">
        <f>+'01-2019'!E214+'02-2019'!E214+'03-2019'!E214+'04-2019'!E214+'05-2019'!E214+'06-2019'!E214+'07-2019'!E214+'08-2019'!E214+'09-2019'!E214+'10-2019'!E214+'11-2019'!E214+'12-2019'!E214</f>
        <v>17664.64</v>
      </c>
      <c r="F214" s="29">
        <f>+'01-2019'!F214+'02-2019'!F214+'03-2019'!F214+'04-2019'!F214+'05-2019'!F214+'06-2019'!F214+'07-2019'!F214+'08-2019'!F214+'09-2019'!F214+'10-2019'!F214+'11-2019'!F214+'12-2019'!F214</f>
        <v>71190.09999999999</v>
      </c>
      <c r="G214" s="29">
        <f>+'01-2019'!G214+'02-2019'!G214+'03-2019'!G214+'04-2019'!G214+'05-2019'!G214+'06-2019'!G214+'07-2019'!G214+'08-2019'!G214+'09-2019'!G214+'10-2019'!G214+'11-2019'!G214+'12-2019'!G214</f>
        <v>24730.25</v>
      </c>
      <c r="H214" s="29">
        <f>+'01-2019'!H214+'02-2019'!H214+'03-2019'!H214+'04-2019'!H214+'05-2019'!H214+'06-2019'!H214+'07-2019'!H214+'08-2019'!H214+'09-2019'!H214+'10-2019'!H214+'11-2019'!H214+'12-2019'!H214</f>
        <v>4946.05</v>
      </c>
      <c r="I214" s="29">
        <f>+'01-2019'!I214+'02-2019'!I214+'03-2019'!I214+'04-2019'!I214+'05-2019'!I214+'06-2019'!I214+'07-2019'!I214+'08-2019'!I214+'09-2019'!I214+'10-2019'!I214+'11-2019'!I214+'12-2019'!I214</f>
        <v>19784.2</v>
      </c>
      <c r="J214" s="29">
        <f>+'01-2019'!J214+'02-2019'!J214+'03-2019'!J214+'04-2019'!J214+'05-2019'!J214+'06-2019'!J214+'07-2019'!J214+'08-2019'!J214+'09-2019'!J214+'10-2019'!J214+'11-2019'!J214+'12-2019'!J214</f>
        <v>2927360.825</v>
      </c>
      <c r="K214" s="29">
        <f>+'01-2019'!K214+'02-2019'!K214+'03-2019'!K214+'04-2019'!K214+'05-2019'!K214+'06-2019'!K214+'07-2019'!K214+'08-2019'!K214+'09-2019'!K214+'10-2019'!K214+'11-2019'!K214+'12-2019'!K214</f>
        <v>606648.61</v>
      </c>
      <c r="L214" s="29">
        <f>+'01-2019'!L214+'02-2019'!L214+'03-2019'!L214+'04-2019'!L214+'05-2019'!L214+'06-2019'!L214+'07-2019'!L214+'08-2019'!L214+'09-2019'!L214+'10-2019'!L214+'11-2019'!L214+'12-2019'!L214</f>
        <v>2341888.66</v>
      </c>
      <c r="M214" s="39">
        <f t="shared" si="3"/>
        <v>2432862.96</v>
      </c>
    </row>
    <row r="215" spans="1:13" ht="12.75">
      <c r="A215" s="11">
        <f>+'01-2019'!A215</f>
        <v>204</v>
      </c>
      <c r="B215" s="27" t="str">
        <f>+'01-2019'!B215</f>
        <v>SANTA HELENA DE GOIAS</v>
      </c>
      <c r="C215" s="32">
        <f>+IF(ISERROR(('01-2019'!C215+'02-2019'!C215+'03-2019'!C215+'04-2019'!C215+'05-2019'!C215+'06-2019'!C215+'07-2019'!C215+'08-2019'!C215+'09-2019'!C215+'10-2019'!C215+'11-2019'!C215+'12-2019'!C215)/COUNTA('01-2019'!C215,'02-2019'!C215,'03-2019'!C215,'04-2019'!C215,'05-2019'!C215,'06-2019'!C215,'07-2019'!C215,'08-2019'!C215,'09-2019'!C215,'10-2019'!C215,'11-2019'!C215,'12-2019'!C215)),"",('01-2019'!C215+'02-2019'!C215+'03-2019'!C215+'04-2019'!C215+'05-2019'!C215+'06-2019'!C215+'07-2019'!C215+'08-2019'!C215+'09-2019'!C215+'10-2019'!C215+'11-2019'!C215+'12-2019'!C215)/COUNTA('01-2019'!C215,'02-2019'!C215,'03-2019'!C215,'04-2019'!C215,'05-2019'!C215,'06-2019'!C215,'07-2019'!C215,'08-2019'!C215,'09-2019'!C215,'10-2019'!C215,'11-2019'!C215,'12-2019'!C215))</f>
        <v>0.625810074348796</v>
      </c>
      <c r="D215" s="29">
        <f>+'01-2019'!D215+'02-2019'!D215+'03-2019'!D215+'04-2019'!D215+'05-2019'!D215+'06-2019'!D215+'07-2019'!D215+'08-2019'!D215+'09-2019'!D215+'10-2019'!D215+'11-2019'!D215+'12-2019'!D215</f>
        <v>1147450.9</v>
      </c>
      <c r="E215" s="29">
        <f>+'01-2019'!E215+'02-2019'!E215+'03-2019'!E215+'04-2019'!E215+'05-2019'!E215+'06-2019'!E215+'07-2019'!E215+'08-2019'!E215+'09-2019'!E215+'10-2019'!E215+'11-2019'!E215+'12-2019'!E215</f>
        <v>230780.87</v>
      </c>
      <c r="F215" s="29">
        <f>+'01-2019'!F215+'02-2019'!F215+'03-2019'!F215+'04-2019'!F215+'05-2019'!F215+'06-2019'!F215+'07-2019'!F215+'08-2019'!F215+'09-2019'!F215+'10-2019'!F215+'11-2019'!F215+'12-2019'!F215</f>
        <v>916670.03</v>
      </c>
      <c r="G215" s="29">
        <f>+'01-2019'!G215+'02-2019'!G215+'03-2019'!G215+'04-2019'!G215+'05-2019'!G215+'06-2019'!G215+'07-2019'!G215+'08-2019'!G215+'09-2019'!G215+'10-2019'!G215+'11-2019'!G215+'12-2019'!G215</f>
        <v>66711.3625</v>
      </c>
      <c r="H215" s="29">
        <f>+'01-2019'!H215+'02-2019'!H215+'03-2019'!H215+'04-2019'!H215+'05-2019'!H215+'06-2019'!H215+'07-2019'!H215+'08-2019'!H215+'09-2019'!H215+'10-2019'!H215+'11-2019'!H215+'12-2019'!H215</f>
        <v>13342.272500000001</v>
      </c>
      <c r="I215" s="29">
        <f>+'01-2019'!I215+'02-2019'!I215+'03-2019'!I215+'04-2019'!I215+'05-2019'!I215+'06-2019'!I215+'07-2019'!I215+'08-2019'!I215+'09-2019'!I215+'10-2019'!I215+'11-2019'!I215+'12-2019'!I215</f>
        <v>53369.090000000004</v>
      </c>
      <c r="J215" s="29">
        <f>+'01-2019'!J215+'02-2019'!J215+'03-2019'!J215+'04-2019'!J215+'05-2019'!J215+'06-2019'!J215+'07-2019'!J215+'08-2019'!J215+'09-2019'!J215+'10-2019'!J215+'11-2019'!J215+'12-2019'!J215</f>
        <v>7896848.187500001</v>
      </c>
      <c r="K215" s="29">
        <f>+'01-2019'!K215+'02-2019'!K215+'03-2019'!K215+'04-2019'!K215+'05-2019'!K215+'06-2019'!K215+'07-2019'!K215+'08-2019'!K215+'09-2019'!K215+'10-2019'!K215+'11-2019'!K215+'12-2019'!K215</f>
        <v>1649794.26</v>
      </c>
      <c r="L215" s="29">
        <f>+'01-2019'!L215+'02-2019'!L215+'03-2019'!L215+'04-2019'!L215+'05-2019'!L215+'06-2019'!L215+'07-2019'!L215+'08-2019'!L215+'09-2019'!L215+'10-2019'!L215+'11-2019'!L215+'12-2019'!L215</f>
        <v>6317478.55</v>
      </c>
      <c r="M215" s="39">
        <f t="shared" si="3"/>
        <v>7287517.67</v>
      </c>
    </row>
    <row r="216" spans="1:13" ht="12.75">
      <c r="A216" s="11">
        <f>+'01-2019'!A216</f>
        <v>205</v>
      </c>
      <c r="B216" s="27" t="str">
        <f>+'01-2019'!B216</f>
        <v>SANTA ISABEL</v>
      </c>
      <c r="C216" s="32">
        <f>+IF(ISERROR(('01-2019'!C216+'02-2019'!C216+'03-2019'!C216+'04-2019'!C216+'05-2019'!C216+'06-2019'!C216+'07-2019'!C216+'08-2019'!C216+'09-2019'!C216+'10-2019'!C216+'11-2019'!C216+'12-2019'!C216)/COUNTA('01-2019'!C216,'02-2019'!C216,'03-2019'!C216,'04-2019'!C216,'05-2019'!C216,'06-2019'!C216,'07-2019'!C216,'08-2019'!C216,'09-2019'!C216,'10-2019'!C216,'11-2019'!C216,'12-2019'!C216)),"",('01-2019'!C216+'02-2019'!C216+'03-2019'!C216+'04-2019'!C216+'05-2019'!C216+'06-2019'!C216+'07-2019'!C216+'08-2019'!C216+'09-2019'!C216+'10-2019'!C216+'11-2019'!C216+'12-2019'!C216)/COUNTA('01-2019'!C216,'02-2019'!C216,'03-2019'!C216,'04-2019'!C216,'05-2019'!C216,'06-2019'!C216,'07-2019'!C216,'08-2019'!C216,'09-2019'!C216,'10-2019'!C216,'11-2019'!C216,'12-2019'!C216))</f>
        <v>0.07831368073900875</v>
      </c>
      <c r="D216" s="29">
        <f>+'01-2019'!D216+'02-2019'!D216+'03-2019'!D216+'04-2019'!D216+'05-2019'!D216+'06-2019'!D216+'07-2019'!D216+'08-2019'!D216+'09-2019'!D216+'10-2019'!D216+'11-2019'!D216+'12-2019'!D216</f>
        <v>42959.94</v>
      </c>
      <c r="E216" s="29">
        <f>+'01-2019'!E216+'02-2019'!E216+'03-2019'!E216+'04-2019'!E216+'05-2019'!E216+'06-2019'!E216+'07-2019'!E216+'08-2019'!E216+'09-2019'!E216+'10-2019'!E216+'11-2019'!E216+'12-2019'!E216</f>
        <v>8576.65</v>
      </c>
      <c r="F216" s="29">
        <f>+'01-2019'!F216+'02-2019'!F216+'03-2019'!F216+'04-2019'!F216+'05-2019'!F216+'06-2019'!F216+'07-2019'!F216+'08-2019'!F216+'09-2019'!F216+'10-2019'!F216+'11-2019'!F216+'12-2019'!F216</f>
        <v>34383.29</v>
      </c>
      <c r="G216" s="29">
        <f>+'01-2019'!G216+'02-2019'!G216+'03-2019'!G216+'04-2019'!G216+'05-2019'!G216+'06-2019'!G216+'07-2019'!G216+'08-2019'!G216+'09-2019'!G216+'10-2019'!G216+'11-2019'!G216+'12-2019'!G216</f>
        <v>8408.7</v>
      </c>
      <c r="H216" s="29">
        <f>+'01-2019'!H216+'02-2019'!H216+'03-2019'!H216+'04-2019'!H216+'05-2019'!H216+'06-2019'!H216+'07-2019'!H216+'08-2019'!H216+'09-2019'!H216+'10-2019'!H216+'11-2019'!H216+'12-2019'!H216</f>
        <v>1681.74</v>
      </c>
      <c r="I216" s="29">
        <f>+'01-2019'!I216+'02-2019'!I216+'03-2019'!I216+'04-2019'!I216+'05-2019'!I216+'06-2019'!I216+'07-2019'!I216+'08-2019'!I216+'09-2019'!I216+'10-2019'!I216+'11-2019'!I216+'12-2019'!I216</f>
        <v>6726.96</v>
      </c>
      <c r="J216" s="29">
        <f>+'01-2019'!J216+'02-2019'!J216+'03-2019'!J216+'04-2019'!J216+'05-2019'!J216+'06-2019'!J216+'07-2019'!J216+'08-2019'!J216+'09-2019'!J216+'10-2019'!J216+'11-2019'!J216+'12-2019'!J216</f>
        <v>995428.175</v>
      </c>
      <c r="K216" s="29">
        <f>+'01-2019'!K216+'02-2019'!K216+'03-2019'!K216+'04-2019'!K216+'05-2019'!K216+'06-2019'!K216+'07-2019'!K216+'08-2019'!K216+'09-2019'!K216+'10-2019'!K216+'11-2019'!K216+'12-2019'!K216</f>
        <v>206480.65000000002</v>
      </c>
      <c r="L216" s="29">
        <f>+'01-2019'!L216+'02-2019'!L216+'03-2019'!L216+'04-2019'!L216+'05-2019'!L216+'06-2019'!L216+'07-2019'!L216+'08-2019'!L216+'09-2019'!L216+'10-2019'!L216+'11-2019'!L216+'12-2019'!L216</f>
        <v>796342.54</v>
      </c>
      <c r="M216" s="39">
        <f t="shared" si="3"/>
        <v>837452.79</v>
      </c>
    </row>
    <row r="217" spans="1:13" ht="12.75">
      <c r="A217" s="11">
        <f>+'01-2019'!A217</f>
        <v>206</v>
      </c>
      <c r="B217" s="27" t="str">
        <f>+'01-2019'!B217</f>
        <v>SANTA RITA DO ARAGUAIA</v>
      </c>
      <c r="C217" s="32">
        <f>+IF(ISERROR(('01-2019'!C217+'02-2019'!C217+'03-2019'!C217+'04-2019'!C217+'05-2019'!C217+'06-2019'!C217+'07-2019'!C217+'08-2019'!C217+'09-2019'!C217+'10-2019'!C217+'11-2019'!C217+'12-2019'!C217)/COUNTA('01-2019'!C217,'02-2019'!C217,'03-2019'!C217,'04-2019'!C217,'05-2019'!C217,'06-2019'!C217,'07-2019'!C217,'08-2019'!C217,'09-2019'!C217,'10-2019'!C217,'11-2019'!C217,'12-2019'!C217)),"",('01-2019'!C217+'02-2019'!C217+'03-2019'!C217+'04-2019'!C217+'05-2019'!C217+'06-2019'!C217+'07-2019'!C217+'08-2019'!C217+'09-2019'!C217+'10-2019'!C217+'11-2019'!C217+'12-2019'!C217)/COUNTA('01-2019'!C217,'02-2019'!C217,'03-2019'!C217,'04-2019'!C217,'05-2019'!C217,'06-2019'!C217,'07-2019'!C217,'08-2019'!C217,'09-2019'!C217,'10-2019'!C217,'11-2019'!C217,'12-2019'!C217))</f>
        <v>0.12414100385645675</v>
      </c>
      <c r="D217" s="29">
        <f>+'01-2019'!D217+'02-2019'!D217+'03-2019'!D217+'04-2019'!D217+'05-2019'!D217+'06-2019'!D217+'07-2019'!D217+'08-2019'!D217+'09-2019'!D217+'10-2019'!D217+'11-2019'!D217+'12-2019'!D217</f>
        <v>212658.29</v>
      </c>
      <c r="E217" s="29">
        <f>+'01-2019'!E217+'02-2019'!E217+'03-2019'!E217+'04-2019'!E217+'05-2019'!E217+'06-2019'!E217+'07-2019'!E217+'08-2019'!E217+'09-2019'!E217+'10-2019'!E217+'11-2019'!E217+'12-2019'!E217</f>
        <v>42525.020000000004</v>
      </c>
      <c r="F217" s="29">
        <f>+'01-2019'!F217+'02-2019'!F217+'03-2019'!F217+'04-2019'!F217+'05-2019'!F217+'06-2019'!F217+'07-2019'!F217+'08-2019'!F217+'09-2019'!F217+'10-2019'!F217+'11-2019'!F217+'12-2019'!F217</f>
        <v>170133.27</v>
      </c>
      <c r="G217" s="29">
        <f>+'01-2019'!G217+'02-2019'!G217+'03-2019'!G217+'04-2019'!G217+'05-2019'!G217+'06-2019'!G217+'07-2019'!G217+'08-2019'!G217+'09-2019'!G217+'10-2019'!G217+'11-2019'!G217+'12-2019'!G217</f>
        <v>13252.325</v>
      </c>
      <c r="H217" s="29">
        <f>+'01-2019'!H217+'02-2019'!H217+'03-2019'!H217+'04-2019'!H217+'05-2019'!H217+'06-2019'!H217+'07-2019'!H217+'08-2019'!H217+'09-2019'!H217+'10-2019'!H217+'11-2019'!H217+'12-2019'!H217</f>
        <v>2650.465</v>
      </c>
      <c r="I217" s="29">
        <f>+'01-2019'!I217+'02-2019'!I217+'03-2019'!I217+'04-2019'!I217+'05-2019'!I217+'06-2019'!I217+'07-2019'!I217+'08-2019'!I217+'09-2019'!I217+'10-2019'!I217+'11-2019'!I217+'12-2019'!I217</f>
        <v>10601.86</v>
      </c>
      <c r="J217" s="29">
        <f>+'01-2019'!J217+'02-2019'!J217+'03-2019'!J217+'04-2019'!J217+'05-2019'!J217+'06-2019'!J217+'07-2019'!J217+'08-2019'!J217+'09-2019'!J217+'10-2019'!J217+'11-2019'!J217+'12-2019'!J217</f>
        <v>1567423.7999999998</v>
      </c>
      <c r="K217" s="29">
        <f>+'01-2019'!K217+'02-2019'!K217+'03-2019'!K217+'04-2019'!K217+'05-2019'!K217+'06-2019'!K217+'07-2019'!K217+'08-2019'!K217+'09-2019'!K217+'10-2019'!K217+'11-2019'!K217+'12-2019'!K217</f>
        <v>327166.15</v>
      </c>
      <c r="L217" s="29">
        <f>+'01-2019'!L217+'02-2019'!L217+'03-2019'!L217+'04-2019'!L217+'05-2019'!L217+'06-2019'!L217+'07-2019'!L217+'08-2019'!L217+'09-2019'!L217+'10-2019'!L217+'11-2019'!L217+'12-2019'!L217</f>
        <v>1253939.04</v>
      </c>
      <c r="M217" s="39">
        <f t="shared" si="3"/>
        <v>1434674.17</v>
      </c>
    </row>
    <row r="218" spans="1:13" ht="12.75">
      <c r="A218" s="11">
        <f>+'01-2019'!A218</f>
        <v>207</v>
      </c>
      <c r="B218" s="27" t="str">
        <f>+'01-2019'!B218</f>
        <v>SANTA RITA DO NOVO DESTINO</v>
      </c>
      <c r="C218" s="32">
        <f>+IF(ISERROR(('01-2019'!C218+'02-2019'!C218+'03-2019'!C218+'04-2019'!C218+'05-2019'!C218+'06-2019'!C218+'07-2019'!C218+'08-2019'!C218+'09-2019'!C218+'10-2019'!C218+'11-2019'!C218+'12-2019'!C218)/COUNTA('01-2019'!C218,'02-2019'!C218,'03-2019'!C218,'04-2019'!C218,'05-2019'!C218,'06-2019'!C218,'07-2019'!C218,'08-2019'!C218,'09-2019'!C218,'10-2019'!C218,'11-2019'!C218,'12-2019'!C218)),"",('01-2019'!C218+'02-2019'!C218+'03-2019'!C218+'04-2019'!C218+'05-2019'!C218+'06-2019'!C218+'07-2019'!C218+'08-2019'!C218+'09-2019'!C218+'10-2019'!C218+'11-2019'!C218+'12-2019'!C218)/COUNTA('01-2019'!C218,'02-2019'!C218,'03-2019'!C218,'04-2019'!C218,'05-2019'!C218,'06-2019'!C218,'07-2019'!C218,'08-2019'!C218,'09-2019'!C218,'10-2019'!C218,'11-2019'!C218,'12-2019'!C218))</f>
        <v>0.08862254904159445</v>
      </c>
      <c r="D218" s="29">
        <f>+'01-2019'!D218+'02-2019'!D218+'03-2019'!D218+'04-2019'!D218+'05-2019'!D218+'06-2019'!D218+'07-2019'!D218+'08-2019'!D218+'09-2019'!D218+'10-2019'!D218+'11-2019'!D218+'12-2019'!D218</f>
        <v>27347.519999999997</v>
      </c>
      <c r="E218" s="29">
        <f>+'01-2019'!E218+'02-2019'!E218+'03-2019'!E218+'04-2019'!E218+'05-2019'!E218+'06-2019'!E218+'07-2019'!E218+'08-2019'!E218+'09-2019'!E218+'10-2019'!E218+'11-2019'!E218+'12-2019'!E218</f>
        <v>5469.53</v>
      </c>
      <c r="F218" s="29">
        <f>+'01-2019'!F218+'02-2019'!F218+'03-2019'!F218+'04-2019'!F218+'05-2019'!F218+'06-2019'!F218+'07-2019'!F218+'08-2019'!F218+'09-2019'!F218+'10-2019'!F218+'11-2019'!F218+'12-2019'!F218</f>
        <v>21877.989999999998</v>
      </c>
      <c r="G218" s="29">
        <f>+'01-2019'!G218+'02-2019'!G218+'03-2019'!G218+'04-2019'!G218+'05-2019'!G218+'06-2019'!G218+'07-2019'!G218+'08-2019'!G218+'09-2019'!G218+'10-2019'!G218+'11-2019'!G218+'12-2019'!G218</f>
        <v>9553.35</v>
      </c>
      <c r="H218" s="29">
        <f>+'01-2019'!H218+'02-2019'!H218+'03-2019'!H218+'04-2019'!H218+'05-2019'!H218+'06-2019'!H218+'07-2019'!H218+'08-2019'!H218+'09-2019'!H218+'10-2019'!H218+'11-2019'!H218+'12-2019'!H218</f>
        <v>1910.67</v>
      </c>
      <c r="I218" s="29">
        <f>+'01-2019'!I218+'02-2019'!I218+'03-2019'!I218+'04-2019'!I218+'05-2019'!I218+'06-2019'!I218+'07-2019'!I218+'08-2019'!I218+'09-2019'!I218+'10-2019'!I218+'11-2019'!I218+'12-2019'!I218</f>
        <v>7642.68</v>
      </c>
      <c r="J218" s="29">
        <f>+'01-2019'!J218+'02-2019'!J218+'03-2019'!J218+'04-2019'!J218+'05-2019'!J218+'06-2019'!J218+'07-2019'!J218+'08-2019'!J218+'09-2019'!J218+'10-2019'!J218+'11-2019'!J218+'12-2019'!J218</f>
        <v>1130904.1125</v>
      </c>
      <c r="K218" s="29">
        <f>+'01-2019'!K218+'02-2019'!K218+'03-2019'!K218+'04-2019'!K218+'05-2019'!K218+'06-2019'!K218+'07-2019'!K218+'08-2019'!K218+'09-2019'!K218+'10-2019'!K218+'11-2019'!K218+'12-2019'!K218</f>
        <v>233669.02</v>
      </c>
      <c r="L218" s="29">
        <f>+'01-2019'!L218+'02-2019'!L218+'03-2019'!L218+'04-2019'!L218+'05-2019'!L218+'06-2019'!L218+'07-2019'!L218+'08-2019'!L218+'09-2019'!L218+'10-2019'!L218+'11-2019'!L218+'12-2019'!L218</f>
        <v>904723.29</v>
      </c>
      <c r="M218" s="39">
        <f t="shared" si="3"/>
        <v>934243.9600000001</v>
      </c>
    </row>
    <row r="219" spans="1:13" ht="12.75">
      <c r="A219" s="11">
        <f>+'01-2019'!A219</f>
        <v>208</v>
      </c>
      <c r="B219" s="27" t="str">
        <f>+'01-2019'!B219</f>
        <v>SANTA ROSA DE GOIAS</v>
      </c>
      <c r="C219" s="32">
        <f>+IF(ISERROR(('01-2019'!C219+'02-2019'!C219+'03-2019'!C219+'04-2019'!C219+'05-2019'!C219+'06-2019'!C219+'07-2019'!C219+'08-2019'!C219+'09-2019'!C219+'10-2019'!C219+'11-2019'!C219+'12-2019'!C219)/COUNTA('01-2019'!C219,'02-2019'!C219,'03-2019'!C219,'04-2019'!C219,'05-2019'!C219,'06-2019'!C219,'07-2019'!C219,'08-2019'!C219,'09-2019'!C219,'10-2019'!C219,'11-2019'!C219,'12-2019'!C219)),"",('01-2019'!C219+'02-2019'!C219+'03-2019'!C219+'04-2019'!C219+'05-2019'!C219+'06-2019'!C219+'07-2019'!C219+'08-2019'!C219+'09-2019'!C219+'10-2019'!C219+'11-2019'!C219+'12-2019'!C219)/COUNTA('01-2019'!C219,'02-2019'!C219,'03-2019'!C219,'04-2019'!C219,'05-2019'!C219,'06-2019'!C219,'07-2019'!C219,'08-2019'!C219,'09-2019'!C219,'10-2019'!C219,'11-2019'!C219,'12-2019'!C219))</f>
        <v>0.09625678669154845</v>
      </c>
      <c r="D219" s="29">
        <f>+'01-2019'!D219+'02-2019'!D219+'03-2019'!D219+'04-2019'!D219+'05-2019'!D219+'06-2019'!D219+'07-2019'!D219+'08-2019'!D219+'09-2019'!D219+'10-2019'!D219+'11-2019'!D219+'12-2019'!D219</f>
        <v>48593.899999999994</v>
      </c>
      <c r="E219" s="29">
        <f>+'01-2019'!E219+'02-2019'!E219+'03-2019'!E219+'04-2019'!E219+'05-2019'!E219+'06-2019'!E219+'07-2019'!E219+'08-2019'!E219+'09-2019'!E219+'10-2019'!E219+'11-2019'!E219+'12-2019'!E219</f>
        <v>9700.45</v>
      </c>
      <c r="F219" s="29">
        <f>+'01-2019'!F219+'02-2019'!F219+'03-2019'!F219+'04-2019'!F219+'05-2019'!F219+'06-2019'!F219+'07-2019'!F219+'08-2019'!F219+'09-2019'!F219+'10-2019'!F219+'11-2019'!F219+'12-2019'!F219</f>
        <v>38893.45</v>
      </c>
      <c r="G219" s="29">
        <f>+'01-2019'!G219+'02-2019'!G219+'03-2019'!G219+'04-2019'!G219+'05-2019'!G219+'06-2019'!G219+'07-2019'!G219+'08-2019'!G219+'09-2019'!G219+'10-2019'!G219+'11-2019'!G219+'12-2019'!G219</f>
        <v>10282.6125</v>
      </c>
      <c r="H219" s="29">
        <f>+'01-2019'!H219+'02-2019'!H219+'03-2019'!H219+'04-2019'!H219+'05-2019'!H219+'06-2019'!H219+'07-2019'!H219+'08-2019'!H219+'09-2019'!H219+'10-2019'!H219+'11-2019'!H219+'12-2019'!H219</f>
        <v>2056.5225</v>
      </c>
      <c r="I219" s="29">
        <f>+'01-2019'!I219+'02-2019'!I219+'03-2019'!I219+'04-2019'!I219+'05-2019'!I219+'06-2019'!I219+'07-2019'!I219+'08-2019'!I219+'09-2019'!I219+'10-2019'!I219+'11-2019'!I219+'12-2019'!I219</f>
        <v>8226.09</v>
      </c>
      <c r="J219" s="29">
        <f>+'01-2019'!J219+'02-2019'!J219+'03-2019'!J219+'04-2019'!J219+'05-2019'!J219+'06-2019'!J219+'07-2019'!J219+'08-2019'!J219+'09-2019'!J219+'10-2019'!J219+'11-2019'!J219+'12-2019'!J219</f>
        <v>1215898.9500000002</v>
      </c>
      <c r="K219" s="29">
        <f>+'01-2019'!K219+'02-2019'!K219+'03-2019'!K219+'04-2019'!K219+'05-2019'!K219+'06-2019'!K219+'07-2019'!K219+'08-2019'!K219+'09-2019'!K219+'10-2019'!K219+'11-2019'!K219+'12-2019'!K219</f>
        <v>253658.31</v>
      </c>
      <c r="L219" s="29">
        <f>+'01-2019'!L219+'02-2019'!L219+'03-2019'!L219+'04-2019'!L219+'05-2019'!L219+'06-2019'!L219+'07-2019'!L219+'08-2019'!L219+'09-2019'!L219+'10-2019'!L219+'11-2019'!L219+'12-2019'!L219</f>
        <v>972719.1599999999</v>
      </c>
      <c r="M219" s="39">
        <f t="shared" si="3"/>
        <v>1019838.7</v>
      </c>
    </row>
    <row r="220" spans="1:13" ht="12.75">
      <c r="A220" s="11">
        <f>+'01-2019'!A220</f>
        <v>209</v>
      </c>
      <c r="B220" s="27" t="str">
        <f>+'01-2019'!B220</f>
        <v>SANTA TEREZA DE GOIAS</v>
      </c>
      <c r="C220" s="32">
        <f>+IF(ISERROR(('01-2019'!C220+'02-2019'!C220+'03-2019'!C220+'04-2019'!C220+'05-2019'!C220+'06-2019'!C220+'07-2019'!C220+'08-2019'!C220+'09-2019'!C220+'10-2019'!C220+'11-2019'!C220+'12-2019'!C220)/COUNTA('01-2019'!C220,'02-2019'!C220,'03-2019'!C220,'04-2019'!C220,'05-2019'!C220,'06-2019'!C220,'07-2019'!C220,'08-2019'!C220,'09-2019'!C220,'10-2019'!C220,'11-2019'!C220,'12-2019'!C220)),"",('01-2019'!C220+'02-2019'!C220+'03-2019'!C220+'04-2019'!C220+'05-2019'!C220+'06-2019'!C220+'07-2019'!C220+'08-2019'!C220+'09-2019'!C220+'10-2019'!C220+'11-2019'!C220+'12-2019'!C220)/COUNTA('01-2019'!C220,'02-2019'!C220,'03-2019'!C220,'04-2019'!C220,'05-2019'!C220,'06-2019'!C220,'07-2019'!C220,'08-2019'!C220,'09-2019'!C220,'10-2019'!C220,'11-2019'!C220,'12-2019'!C220))</f>
        <v>0.10198545115565275</v>
      </c>
      <c r="D220" s="29">
        <f>+'01-2019'!D220+'02-2019'!D220+'03-2019'!D220+'04-2019'!D220+'05-2019'!D220+'06-2019'!D220+'07-2019'!D220+'08-2019'!D220+'09-2019'!D220+'10-2019'!D220+'11-2019'!D220+'12-2019'!D220</f>
        <v>59468.72</v>
      </c>
      <c r="E220" s="29">
        <f>+'01-2019'!E220+'02-2019'!E220+'03-2019'!E220+'04-2019'!E220+'05-2019'!E220+'06-2019'!E220+'07-2019'!E220+'08-2019'!E220+'09-2019'!E220+'10-2019'!E220+'11-2019'!E220+'12-2019'!E220</f>
        <v>12166.2</v>
      </c>
      <c r="F220" s="29">
        <f>+'01-2019'!F220+'02-2019'!F220+'03-2019'!F220+'04-2019'!F220+'05-2019'!F220+'06-2019'!F220+'07-2019'!F220+'08-2019'!F220+'09-2019'!F220+'10-2019'!F220+'11-2019'!F220+'12-2019'!F220</f>
        <v>47302.52</v>
      </c>
      <c r="G220" s="29">
        <f>+'01-2019'!G220+'02-2019'!G220+'03-2019'!G220+'04-2019'!G220+'05-2019'!G220+'06-2019'!G220+'07-2019'!G220+'08-2019'!G220+'09-2019'!G220+'10-2019'!G220+'11-2019'!G220+'12-2019'!G220</f>
        <v>10888.074999999999</v>
      </c>
      <c r="H220" s="29">
        <f>+'01-2019'!H220+'02-2019'!H220+'03-2019'!H220+'04-2019'!H220+'05-2019'!H220+'06-2019'!H220+'07-2019'!H220+'08-2019'!H220+'09-2019'!H220+'10-2019'!H220+'11-2019'!H220+'12-2019'!H220</f>
        <v>2177.6150000000002</v>
      </c>
      <c r="I220" s="29">
        <f>+'01-2019'!I220+'02-2019'!I220+'03-2019'!I220+'04-2019'!I220+'05-2019'!I220+'06-2019'!I220+'07-2019'!I220+'08-2019'!I220+'09-2019'!I220+'10-2019'!I220+'11-2019'!I220+'12-2019'!I220</f>
        <v>8710.460000000001</v>
      </c>
      <c r="J220" s="29">
        <f>+'01-2019'!J220+'02-2019'!J220+'03-2019'!J220+'04-2019'!J220+'05-2019'!J220+'06-2019'!J220+'07-2019'!J220+'08-2019'!J220+'09-2019'!J220+'10-2019'!J220+'11-2019'!J220+'12-2019'!J220</f>
        <v>1287560.5250000001</v>
      </c>
      <c r="K220" s="29">
        <f>+'01-2019'!K220+'02-2019'!K220+'03-2019'!K220+'04-2019'!K220+'05-2019'!K220+'06-2019'!K220+'07-2019'!K220+'08-2019'!K220+'09-2019'!K220+'10-2019'!K220+'11-2019'!K220+'12-2019'!K220</f>
        <v>268758.03</v>
      </c>
      <c r="L220" s="29">
        <f>+'01-2019'!L220+'02-2019'!L220+'03-2019'!L220+'04-2019'!L220+'05-2019'!L220+'06-2019'!L220+'07-2019'!L220+'08-2019'!L220+'09-2019'!L220+'10-2019'!L220+'11-2019'!L220+'12-2019'!L220</f>
        <v>1030048.4199999999</v>
      </c>
      <c r="M220" s="39">
        <f t="shared" si="3"/>
        <v>1086061.4</v>
      </c>
    </row>
    <row r="221" spans="1:13" ht="12.75">
      <c r="A221" s="11">
        <f>+'01-2019'!A221</f>
        <v>210</v>
      </c>
      <c r="B221" s="27" t="str">
        <f>+'01-2019'!B221</f>
        <v>SANTA TEREZINHA DE GOIAS</v>
      </c>
      <c r="C221" s="32">
        <f>+IF(ISERROR(('01-2019'!C221+'02-2019'!C221+'03-2019'!C221+'04-2019'!C221+'05-2019'!C221+'06-2019'!C221+'07-2019'!C221+'08-2019'!C221+'09-2019'!C221+'10-2019'!C221+'11-2019'!C221+'12-2019'!C221)/COUNTA('01-2019'!C221,'02-2019'!C221,'03-2019'!C221,'04-2019'!C221,'05-2019'!C221,'06-2019'!C221,'07-2019'!C221,'08-2019'!C221,'09-2019'!C221,'10-2019'!C221,'11-2019'!C221,'12-2019'!C221)),"",('01-2019'!C221+'02-2019'!C221+'03-2019'!C221+'04-2019'!C221+'05-2019'!C221+'06-2019'!C221+'07-2019'!C221+'08-2019'!C221+'09-2019'!C221+'10-2019'!C221+'11-2019'!C221+'12-2019'!C221)/COUNTA('01-2019'!C221,'02-2019'!C221,'03-2019'!C221,'04-2019'!C221,'05-2019'!C221,'06-2019'!C221,'07-2019'!C221,'08-2019'!C221,'09-2019'!C221,'10-2019'!C221,'11-2019'!C221,'12-2019'!C221))</f>
        <v>0.08891070134047258</v>
      </c>
      <c r="D221" s="29">
        <f>+'01-2019'!D221+'02-2019'!D221+'03-2019'!D221+'04-2019'!D221+'05-2019'!D221+'06-2019'!D221+'07-2019'!D221+'08-2019'!D221+'09-2019'!D221+'10-2019'!D221+'11-2019'!D221+'12-2019'!D221</f>
        <v>163553.2</v>
      </c>
      <c r="E221" s="29">
        <f>+'01-2019'!E221+'02-2019'!E221+'03-2019'!E221+'04-2019'!E221+'05-2019'!E221+'06-2019'!E221+'07-2019'!E221+'08-2019'!E221+'09-2019'!E221+'10-2019'!E221+'11-2019'!E221+'12-2019'!E221</f>
        <v>32222.67</v>
      </c>
      <c r="F221" s="29">
        <f>+'01-2019'!F221+'02-2019'!F221+'03-2019'!F221+'04-2019'!F221+'05-2019'!F221+'06-2019'!F221+'07-2019'!F221+'08-2019'!F221+'09-2019'!F221+'10-2019'!F221+'11-2019'!F221+'12-2019'!F221</f>
        <v>131330.53</v>
      </c>
      <c r="G221" s="29">
        <f>+'01-2019'!G221+'02-2019'!G221+'03-2019'!G221+'04-2019'!G221+'05-2019'!G221+'06-2019'!G221+'07-2019'!G221+'08-2019'!G221+'09-2019'!G221+'10-2019'!G221+'11-2019'!G221+'12-2019'!G221</f>
        <v>9499.7375</v>
      </c>
      <c r="H221" s="29">
        <f>+'01-2019'!H221+'02-2019'!H221+'03-2019'!H221+'04-2019'!H221+'05-2019'!H221+'06-2019'!H221+'07-2019'!H221+'08-2019'!H221+'09-2019'!H221+'10-2019'!H221+'11-2019'!H221+'12-2019'!H221</f>
        <v>1899.9475000000002</v>
      </c>
      <c r="I221" s="29">
        <f>+'01-2019'!I221+'02-2019'!I221+'03-2019'!I221+'04-2019'!I221+'05-2019'!I221+'06-2019'!I221+'07-2019'!I221+'08-2019'!I221+'09-2019'!I221+'10-2019'!I221+'11-2019'!I221+'12-2019'!I221</f>
        <v>7599.790000000001</v>
      </c>
      <c r="J221" s="29">
        <f>+'01-2019'!J221+'02-2019'!J221+'03-2019'!J221+'04-2019'!J221+'05-2019'!J221+'06-2019'!J221+'07-2019'!J221+'08-2019'!J221+'09-2019'!J221+'10-2019'!J221+'11-2019'!J221+'12-2019'!J221</f>
        <v>1124605.0125</v>
      </c>
      <c r="K221" s="29">
        <f>+'01-2019'!K221+'02-2019'!K221+'03-2019'!K221+'04-2019'!K221+'05-2019'!K221+'06-2019'!K221+'07-2019'!K221+'08-2019'!K221+'09-2019'!K221+'10-2019'!K221+'11-2019'!K221+'12-2019'!K221</f>
        <v>234408.35000000003</v>
      </c>
      <c r="L221" s="29">
        <f>+'01-2019'!L221+'02-2019'!L221+'03-2019'!L221+'04-2019'!L221+'05-2019'!L221+'06-2019'!L221+'07-2019'!L221+'08-2019'!L221+'09-2019'!L221+'10-2019'!L221+'11-2019'!L221+'12-2019'!L221</f>
        <v>899684.01</v>
      </c>
      <c r="M221" s="39">
        <f t="shared" si="3"/>
        <v>1038614.3300000001</v>
      </c>
    </row>
    <row r="222" spans="1:13" ht="12.75">
      <c r="A222" s="11">
        <f>+'01-2019'!A222</f>
        <v>211</v>
      </c>
      <c r="B222" s="27" t="str">
        <f>+'01-2019'!B222</f>
        <v>SANTO ANTONIO DA BARRA</v>
      </c>
      <c r="C222" s="32">
        <f>+IF(ISERROR(('01-2019'!C222+'02-2019'!C222+'03-2019'!C222+'04-2019'!C222+'05-2019'!C222+'06-2019'!C222+'07-2019'!C222+'08-2019'!C222+'09-2019'!C222+'10-2019'!C222+'11-2019'!C222+'12-2019'!C222)/COUNTA('01-2019'!C222,'02-2019'!C222,'03-2019'!C222,'04-2019'!C222,'05-2019'!C222,'06-2019'!C222,'07-2019'!C222,'08-2019'!C222,'09-2019'!C222,'10-2019'!C222,'11-2019'!C222,'12-2019'!C222)),"",('01-2019'!C222+'02-2019'!C222+'03-2019'!C222+'04-2019'!C222+'05-2019'!C222+'06-2019'!C222+'07-2019'!C222+'08-2019'!C222+'09-2019'!C222+'10-2019'!C222+'11-2019'!C222+'12-2019'!C222)/COUNTA('01-2019'!C222,'02-2019'!C222,'03-2019'!C222,'04-2019'!C222,'05-2019'!C222,'06-2019'!C222,'07-2019'!C222,'08-2019'!C222,'09-2019'!C222,'10-2019'!C222,'11-2019'!C222,'12-2019'!C222))</f>
        <v>0.15222299214909102</v>
      </c>
      <c r="D222" s="29">
        <f>+'01-2019'!D222+'02-2019'!D222+'03-2019'!D222+'04-2019'!D222+'05-2019'!D222+'06-2019'!D222+'07-2019'!D222+'08-2019'!D222+'09-2019'!D222+'10-2019'!D222+'11-2019'!D222+'12-2019'!D222</f>
        <v>53620.649999999994</v>
      </c>
      <c r="E222" s="29">
        <f>+'01-2019'!E222+'02-2019'!E222+'03-2019'!E222+'04-2019'!E222+'05-2019'!E222+'06-2019'!E222+'07-2019'!E222+'08-2019'!E222+'09-2019'!E222+'10-2019'!E222+'11-2019'!E222+'12-2019'!E222</f>
        <v>10750.91</v>
      </c>
      <c r="F222" s="29">
        <f>+'01-2019'!F222+'02-2019'!F222+'03-2019'!F222+'04-2019'!F222+'05-2019'!F222+'06-2019'!F222+'07-2019'!F222+'08-2019'!F222+'09-2019'!F222+'10-2019'!F222+'11-2019'!F222+'12-2019'!F222</f>
        <v>42869.74</v>
      </c>
      <c r="G222" s="29">
        <f>+'01-2019'!G222+'02-2019'!G222+'03-2019'!G222+'04-2019'!G222+'05-2019'!G222+'06-2019'!G222+'07-2019'!G222+'08-2019'!G222+'09-2019'!G222+'10-2019'!G222+'11-2019'!G222+'12-2019'!G222</f>
        <v>16305.074999999997</v>
      </c>
      <c r="H222" s="29">
        <f>+'01-2019'!H222+'02-2019'!H222+'03-2019'!H222+'04-2019'!H222+'05-2019'!H222+'06-2019'!H222+'07-2019'!H222+'08-2019'!H222+'09-2019'!H222+'10-2019'!H222+'11-2019'!H222+'12-2019'!H222</f>
        <v>3261.0150000000003</v>
      </c>
      <c r="I222" s="29">
        <f>+'01-2019'!I222+'02-2019'!I222+'03-2019'!I222+'04-2019'!I222+'05-2019'!I222+'06-2019'!I222+'07-2019'!I222+'08-2019'!I222+'09-2019'!I222+'10-2019'!I222+'11-2019'!I222+'12-2019'!I222</f>
        <v>13044.060000000001</v>
      </c>
      <c r="J222" s="29">
        <f>+'01-2019'!J222+'02-2019'!J222+'03-2019'!J222+'04-2019'!J222+'05-2019'!J222+'06-2019'!J222+'07-2019'!J222+'08-2019'!J222+'09-2019'!J222+'10-2019'!J222+'11-2019'!J222+'12-2019'!J222</f>
        <v>1930098.3375</v>
      </c>
      <c r="K222" s="29">
        <f>+'01-2019'!K222+'02-2019'!K222+'03-2019'!K222+'04-2019'!K222+'05-2019'!K222+'06-2019'!K222+'07-2019'!K222+'08-2019'!K222+'09-2019'!K222+'10-2019'!K222+'11-2019'!K222+'12-2019'!K222</f>
        <v>401323.6</v>
      </c>
      <c r="L222" s="29">
        <f>+'01-2019'!L222+'02-2019'!L222+'03-2019'!L222+'04-2019'!L222+'05-2019'!L222+'06-2019'!L222+'07-2019'!L222+'08-2019'!L222+'09-2019'!L222+'10-2019'!L222+'11-2019'!L222+'12-2019'!L222</f>
        <v>1544078.67</v>
      </c>
      <c r="M222" s="39">
        <f t="shared" si="3"/>
        <v>1599992.47</v>
      </c>
    </row>
    <row r="223" spans="1:13" ht="12.75">
      <c r="A223" s="11">
        <f>+'01-2019'!A223</f>
        <v>212</v>
      </c>
      <c r="B223" s="27" t="str">
        <f>+'01-2019'!B223</f>
        <v>SANTO ANTONIO DE GOIAS</v>
      </c>
      <c r="C223" s="32">
        <f>+IF(ISERROR(('01-2019'!C223+'02-2019'!C223+'03-2019'!C223+'04-2019'!C223+'05-2019'!C223+'06-2019'!C223+'07-2019'!C223+'08-2019'!C223+'09-2019'!C223+'10-2019'!C223+'11-2019'!C223+'12-2019'!C223)/COUNTA('01-2019'!C223,'02-2019'!C223,'03-2019'!C223,'04-2019'!C223,'05-2019'!C223,'06-2019'!C223,'07-2019'!C223,'08-2019'!C223,'09-2019'!C223,'10-2019'!C223,'11-2019'!C223,'12-2019'!C223)),"",('01-2019'!C223+'02-2019'!C223+'03-2019'!C223+'04-2019'!C223+'05-2019'!C223+'06-2019'!C223+'07-2019'!C223+'08-2019'!C223+'09-2019'!C223+'10-2019'!C223+'11-2019'!C223+'12-2019'!C223)/COUNTA('01-2019'!C223,'02-2019'!C223,'03-2019'!C223,'04-2019'!C223,'05-2019'!C223,'06-2019'!C223,'07-2019'!C223,'08-2019'!C223,'09-2019'!C223,'10-2019'!C223,'11-2019'!C223,'12-2019'!C223))</f>
        <v>0.07362518666816707</v>
      </c>
      <c r="D223" s="29">
        <f>+'01-2019'!D223+'02-2019'!D223+'03-2019'!D223+'04-2019'!D223+'05-2019'!D223+'06-2019'!D223+'07-2019'!D223+'08-2019'!D223+'09-2019'!D223+'10-2019'!D223+'11-2019'!D223+'12-2019'!D223</f>
        <v>141577.51</v>
      </c>
      <c r="E223" s="29">
        <f>+'01-2019'!E223+'02-2019'!E223+'03-2019'!E223+'04-2019'!E223+'05-2019'!E223+'06-2019'!E223+'07-2019'!E223+'08-2019'!E223+'09-2019'!E223+'10-2019'!E223+'11-2019'!E223+'12-2019'!E223</f>
        <v>28595.55</v>
      </c>
      <c r="F223" s="29">
        <f>+'01-2019'!F223+'02-2019'!F223+'03-2019'!F223+'04-2019'!F223+'05-2019'!F223+'06-2019'!F223+'07-2019'!F223+'08-2019'!F223+'09-2019'!F223+'10-2019'!F223+'11-2019'!F223+'12-2019'!F223</f>
        <v>112981.95999999999</v>
      </c>
      <c r="G223" s="29">
        <f>+'01-2019'!G223+'02-2019'!G223+'03-2019'!G223+'04-2019'!G223+'05-2019'!G223+'06-2019'!G223+'07-2019'!G223+'08-2019'!G223+'09-2019'!G223+'10-2019'!G223+'11-2019'!G223+'12-2019'!G223</f>
        <v>7920.75</v>
      </c>
      <c r="H223" s="29">
        <f>+'01-2019'!H223+'02-2019'!H223+'03-2019'!H223+'04-2019'!H223+'05-2019'!H223+'06-2019'!H223+'07-2019'!H223+'08-2019'!H223+'09-2019'!H223+'10-2019'!H223+'11-2019'!H223+'12-2019'!H223</f>
        <v>1584.15</v>
      </c>
      <c r="I223" s="29">
        <f>+'01-2019'!I223+'02-2019'!I223+'03-2019'!I223+'04-2019'!I223+'05-2019'!I223+'06-2019'!I223+'07-2019'!I223+'08-2019'!I223+'09-2019'!I223+'10-2019'!I223+'11-2019'!I223+'12-2019'!I223</f>
        <v>6336.6</v>
      </c>
      <c r="J223" s="29">
        <f>+'01-2019'!J223+'02-2019'!J223+'03-2019'!J223+'04-2019'!J223+'05-2019'!J223+'06-2019'!J223+'07-2019'!J223+'08-2019'!J223+'09-2019'!J223+'10-2019'!J223+'11-2019'!J223+'12-2019'!J223</f>
        <v>937610.675</v>
      </c>
      <c r="K223" s="29">
        <f>+'01-2019'!K223+'02-2019'!K223+'03-2019'!K223+'04-2019'!K223+'05-2019'!K223+'06-2019'!K223+'07-2019'!K223+'08-2019'!K223+'09-2019'!K223+'10-2019'!K223+'11-2019'!K223+'12-2019'!K223</f>
        <v>194122.06</v>
      </c>
      <c r="L223" s="29">
        <f>+'01-2019'!L223+'02-2019'!L223+'03-2019'!L223+'04-2019'!L223+'05-2019'!L223+'06-2019'!L223+'07-2019'!L223+'08-2019'!L223+'09-2019'!L223+'10-2019'!L223+'11-2019'!L223+'12-2019'!L223</f>
        <v>750088.54</v>
      </c>
      <c r="M223" s="39">
        <f t="shared" si="3"/>
        <v>869407.1000000001</v>
      </c>
    </row>
    <row r="224" spans="1:13" ht="12.75">
      <c r="A224" s="11">
        <f>+'01-2019'!A224</f>
        <v>213</v>
      </c>
      <c r="B224" s="27" t="str">
        <f>+'01-2019'!B224</f>
        <v>SANTO ANTONIO DO DESCOBERTO</v>
      </c>
      <c r="C224" s="32">
        <f>+IF(ISERROR(('01-2019'!C224+'02-2019'!C224+'03-2019'!C224+'04-2019'!C224+'05-2019'!C224+'06-2019'!C224+'07-2019'!C224+'08-2019'!C224+'09-2019'!C224+'10-2019'!C224+'11-2019'!C224+'12-2019'!C224)/COUNTA('01-2019'!C224,'02-2019'!C224,'03-2019'!C224,'04-2019'!C224,'05-2019'!C224,'06-2019'!C224,'07-2019'!C224,'08-2019'!C224,'09-2019'!C224,'10-2019'!C224,'11-2019'!C224,'12-2019'!C224)),"",('01-2019'!C224+'02-2019'!C224+'03-2019'!C224+'04-2019'!C224+'05-2019'!C224+'06-2019'!C224+'07-2019'!C224+'08-2019'!C224+'09-2019'!C224+'10-2019'!C224+'11-2019'!C224+'12-2019'!C224)/COUNTA('01-2019'!C224,'02-2019'!C224,'03-2019'!C224,'04-2019'!C224,'05-2019'!C224,'06-2019'!C224,'07-2019'!C224,'08-2019'!C224,'09-2019'!C224,'10-2019'!C224,'11-2019'!C224,'12-2019'!C224))</f>
        <v>0.16443997896586626</v>
      </c>
      <c r="D224" s="29">
        <f>+'01-2019'!D224+'02-2019'!D224+'03-2019'!D224+'04-2019'!D224+'05-2019'!D224+'06-2019'!D224+'07-2019'!D224+'08-2019'!D224+'09-2019'!D224+'10-2019'!D224+'11-2019'!D224+'12-2019'!D224</f>
        <v>249078.88</v>
      </c>
      <c r="E224" s="29">
        <f>+'01-2019'!E224+'02-2019'!E224+'03-2019'!E224+'04-2019'!E224+'05-2019'!E224+'06-2019'!E224+'07-2019'!E224+'08-2019'!E224+'09-2019'!E224+'10-2019'!E224+'11-2019'!E224+'12-2019'!E224</f>
        <v>50630.11</v>
      </c>
      <c r="F224" s="29">
        <f>+'01-2019'!F224+'02-2019'!F224+'03-2019'!F224+'04-2019'!F224+'05-2019'!F224+'06-2019'!F224+'07-2019'!F224+'08-2019'!F224+'09-2019'!F224+'10-2019'!F224+'11-2019'!F224+'12-2019'!F224</f>
        <v>198448.77</v>
      </c>
      <c r="G224" s="29">
        <f>+'01-2019'!G224+'02-2019'!G224+'03-2019'!G224+'04-2019'!G224+'05-2019'!G224+'06-2019'!G224+'07-2019'!G224+'08-2019'!G224+'09-2019'!G224+'10-2019'!G224+'11-2019'!G224+'12-2019'!G224</f>
        <v>17604.025</v>
      </c>
      <c r="H224" s="29">
        <f>+'01-2019'!H224+'02-2019'!H224+'03-2019'!H224+'04-2019'!H224+'05-2019'!H224+'06-2019'!H224+'07-2019'!H224+'08-2019'!H224+'09-2019'!H224+'10-2019'!H224+'11-2019'!H224+'12-2019'!H224</f>
        <v>3520.805</v>
      </c>
      <c r="I224" s="29">
        <f>+'01-2019'!I224+'02-2019'!I224+'03-2019'!I224+'04-2019'!I224+'05-2019'!I224+'06-2019'!I224+'07-2019'!I224+'08-2019'!I224+'09-2019'!I224+'10-2019'!I224+'11-2019'!I224+'12-2019'!I224</f>
        <v>14083.22</v>
      </c>
      <c r="J224" s="29">
        <f>+'01-2019'!J224+'02-2019'!J224+'03-2019'!J224+'04-2019'!J224+'05-2019'!J224+'06-2019'!J224+'07-2019'!J224+'08-2019'!J224+'09-2019'!J224+'10-2019'!J224+'11-2019'!J224+'12-2019'!J224</f>
        <v>2082515.875</v>
      </c>
      <c r="K224" s="29">
        <f>+'01-2019'!K224+'02-2019'!K224+'03-2019'!K224+'04-2019'!K224+'05-2019'!K224+'06-2019'!K224+'07-2019'!K224+'08-2019'!K224+'09-2019'!K224+'10-2019'!K224+'11-2019'!K224+'12-2019'!K224</f>
        <v>433417.51</v>
      </c>
      <c r="L224" s="29">
        <f>+'01-2019'!L224+'02-2019'!L224+'03-2019'!L224+'04-2019'!L224+'05-2019'!L224+'06-2019'!L224+'07-2019'!L224+'08-2019'!L224+'09-2019'!L224+'10-2019'!L224+'11-2019'!L224+'12-2019'!L224</f>
        <v>1666012.7</v>
      </c>
      <c r="M224" s="39">
        <f t="shared" si="3"/>
        <v>1878544.69</v>
      </c>
    </row>
    <row r="225" spans="1:13" ht="12.75">
      <c r="A225" s="11">
        <f>+'01-2019'!A225</f>
        <v>214</v>
      </c>
      <c r="B225" s="27" t="str">
        <f>+'01-2019'!B225</f>
        <v>SAO DOMINGOS</v>
      </c>
      <c r="C225" s="32">
        <f>+IF(ISERROR(('01-2019'!C225+'02-2019'!C225+'03-2019'!C225+'04-2019'!C225+'05-2019'!C225+'06-2019'!C225+'07-2019'!C225+'08-2019'!C225+'09-2019'!C225+'10-2019'!C225+'11-2019'!C225+'12-2019'!C225)/COUNTA('01-2019'!C225,'02-2019'!C225,'03-2019'!C225,'04-2019'!C225,'05-2019'!C225,'06-2019'!C225,'07-2019'!C225,'08-2019'!C225,'09-2019'!C225,'10-2019'!C225,'11-2019'!C225,'12-2019'!C225)),"",('01-2019'!C225+'02-2019'!C225+'03-2019'!C225+'04-2019'!C225+'05-2019'!C225+'06-2019'!C225+'07-2019'!C225+'08-2019'!C225+'09-2019'!C225+'10-2019'!C225+'11-2019'!C225+'12-2019'!C225)/COUNTA('01-2019'!C225,'02-2019'!C225,'03-2019'!C225,'04-2019'!C225,'05-2019'!C225,'06-2019'!C225,'07-2019'!C225,'08-2019'!C225,'09-2019'!C225,'10-2019'!C225,'11-2019'!C225,'12-2019'!C225))</f>
        <v>0.15352004636453676</v>
      </c>
      <c r="D225" s="29">
        <f>+'01-2019'!D225+'02-2019'!D225+'03-2019'!D225+'04-2019'!D225+'05-2019'!D225+'06-2019'!D225+'07-2019'!D225+'08-2019'!D225+'09-2019'!D225+'10-2019'!D225+'11-2019'!D225+'12-2019'!D225</f>
        <v>80741.99</v>
      </c>
      <c r="E225" s="29">
        <f>+'01-2019'!E225+'02-2019'!E225+'03-2019'!E225+'04-2019'!E225+'05-2019'!E225+'06-2019'!E225+'07-2019'!E225+'08-2019'!E225+'09-2019'!E225+'10-2019'!E225+'11-2019'!E225+'12-2019'!E225</f>
        <v>16120.899999999998</v>
      </c>
      <c r="F225" s="29">
        <f>+'01-2019'!F225+'02-2019'!F225+'03-2019'!F225+'04-2019'!F225+'05-2019'!F225+'06-2019'!F225+'07-2019'!F225+'08-2019'!F225+'09-2019'!F225+'10-2019'!F225+'11-2019'!F225+'12-2019'!F225</f>
        <v>64621.090000000004</v>
      </c>
      <c r="G225" s="29">
        <f>+'01-2019'!G225+'02-2019'!G225+'03-2019'!G225+'04-2019'!G225+'05-2019'!G225+'06-2019'!G225+'07-2019'!G225+'08-2019'!G225+'09-2019'!G225+'10-2019'!G225+'11-2019'!G225+'12-2019'!G225</f>
        <v>16346.600000000002</v>
      </c>
      <c r="H225" s="29">
        <f>+'01-2019'!H225+'02-2019'!H225+'03-2019'!H225+'04-2019'!H225+'05-2019'!H225+'06-2019'!H225+'07-2019'!H225+'08-2019'!H225+'09-2019'!H225+'10-2019'!H225+'11-2019'!H225+'12-2019'!H225</f>
        <v>3269.3199999999997</v>
      </c>
      <c r="I225" s="29">
        <f>+'01-2019'!I225+'02-2019'!I225+'03-2019'!I225+'04-2019'!I225+'05-2019'!I225+'06-2019'!I225+'07-2019'!I225+'08-2019'!I225+'09-2019'!I225+'10-2019'!I225+'11-2019'!I225+'12-2019'!I225</f>
        <v>13077.279999999999</v>
      </c>
      <c r="J225" s="29">
        <f>+'01-2019'!J225+'02-2019'!J225+'03-2019'!J225+'04-2019'!J225+'05-2019'!J225+'06-2019'!J225+'07-2019'!J225+'08-2019'!J225+'09-2019'!J225+'10-2019'!J225+'11-2019'!J225+'12-2019'!J225</f>
        <v>1933702.3</v>
      </c>
      <c r="K225" s="29">
        <f>+'01-2019'!K225+'02-2019'!K225+'03-2019'!K225+'04-2019'!K225+'05-2019'!K225+'06-2019'!K225+'07-2019'!K225+'08-2019'!K225+'09-2019'!K225+'10-2019'!K225+'11-2019'!K225+'12-2019'!K225</f>
        <v>404605.42</v>
      </c>
      <c r="L225" s="29">
        <f>+'01-2019'!L225+'02-2019'!L225+'03-2019'!L225+'04-2019'!L225+'05-2019'!L225+'06-2019'!L225+'07-2019'!L225+'08-2019'!L225+'09-2019'!L225+'10-2019'!L225+'11-2019'!L225+'12-2019'!L225</f>
        <v>1546961.8399999999</v>
      </c>
      <c r="M225" s="39">
        <f t="shared" si="3"/>
        <v>1624660.21</v>
      </c>
    </row>
    <row r="226" spans="1:13" ht="12.75">
      <c r="A226" s="11">
        <f>+'01-2019'!A226</f>
        <v>215</v>
      </c>
      <c r="B226" s="27" t="str">
        <f>+'01-2019'!B226</f>
        <v>SAO FRANCISCO DE GOIAS</v>
      </c>
      <c r="C226" s="32">
        <f>+IF(ISERROR(('01-2019'!C226+'02-2019'!C226+'03-2019'!C226+'04-2019'!C226+'05-2019'!C226+'06-2019'!C226+'07-2019'!C226+'08-2019'!C226+'09-2019'!C226+'10-2019'!C226+'11-2019'!C226+'12-2019'!C226)/COUNTA('01-2019'!C226,'02-2019'!C226,'03-2019'!C226,'04-2019'!C226,'05-2019'!C226,'06-2019'!C226,'07-2019'!C226,'08-2019'!C226,'09-2019'!C226,'10-2019'!C226,'11-2019'!C226,'12-2019'!C226)),"",('01-2019'!C226+'02-2019'!C226+'03-2019'!C226+'04-2019'!C226+'05-2019'!C226+'06-2019'!C226+'07-2019'!C226+'08-2019'!C226+'09-2019'!C226+'10-2019'!C226+'11-2019'!C226+'12-2019'!C226)/COUNTA('01-2019'!C226,'02-2019'!C226,'03-2019'!C226,'04-2019'!C226,'05-2019'!C226,'06-2019'!C226,'07-2019'!C226,'08-2019'!C226,'09-2019'!C226,'10-2019'!C226,'11-2019'!C226,'12-2019'!C226))</f>
        <v>0.09381120490854017</v>
      </c>
      <c r="D226" s="29">
        <f>+'01-2019'!D226+'02-2019'!D226+'03-2019'!D226+'04-2019'!D226+'05-2019'!D226+'06-2019'!D226+'07-2019'!D226+'08-2019'!D226+'09-2019'!D226+'10-2019'!D226+'11-2019'!D226+'12-2019'!D226</f>
        <v>79732.41</v>
      </c>
      <c r="E226" s="29">
        <f>+'01-2019'!E226+'02-2019'!E226+'03-2019'!E226+'04-2019'!E226+'05-2019'!E226+'06-2019'!E226+'07-2019'!E226+'08-2019'!E226+'09-2019'!E226+'10-2019'!E226+'11-2019'!E226+'12-2019'!E226</f>
        <v>15638.57</v>
      </c>
      <c r="F226" s="29">
        <f>+'01-2019'!F226+'02-2019'!F226+'03-2019'!F226+'04-2019'!F226+'05-2019'!F226+'06-2019'!F226+'07-2019'!F226+'08-2019'!F226+'09-2019'!F226+'10-2019'!F226+'11-2019'!F226+'12-2019'!F226</f>
        <v>64093.84</v>
      </c>
      <c r="G226" s="29">
        <f>+'01-2019'!G226+'02-2019'!G226+'03-2019'!G226+'04-2019'!G226+'05-2019'!G226+'06-2019'!G226+'07-2019'!G226+'08-2019'!G226+'09-2019'!G226+'10-2019'!G226+'11-2019'!G226+'12-2019'!G226</f>
        <v>10049.75</v>
      </c>
      <c r="H226" s="29">
        <f>+'01-2019'!H226+'02-2019'!H226+'03-2019'!H226+'04-2019'!H226+'05-2019'!H226+'06-2019'!H226+'07-2019'!H226+'08-2019'!H226+'09-2019'!H226+'10-2019'!H226+'11-2019'!H226+'12-2019'!H226</f>
        <v>2009.95</v>
      </c>
      <c r="I226" s="29">
        <f>+'01-2019'!I226+'02-2019'!I226+'03-2019'!I226+'04-2019'!I226+'05-2019'!I226+'06-2019'!I226+'07-2019'!I226+'08-2019'!I226+'09-2019'!I226+'10-2019'!I226+'11-2019'!I226+'12-2019'!I226</f>
        <v>8039.8</v>
      </c>
      <c r="J226" s="29">
        <f>+'01-2019'!J226+'02-2019'!J226+'03-2019'!J226+'04-2019'!J226+'05-2019'!J226+'06-2019'!J226+'07-2019'!J226+'08-2019'!J226+'09-2019'!J226+'10-2019'!J226+'11-2019'!J226+'12-2019'!J226</f>
        <v>1189596.675</v>
      </c>
      <c r="K226" s="29">
        <f>+'01-2019'!K226+'02-2019'!K226+'03-2019'!K226+'04-2019'!K226+'05-2019'!K226+'06-2019'!K226+'07-2019'!K226+'08-2019'!K226+'09-2019'!K226+'10-2019'!K226+'11-2019'!K226+'12-2019'!K226</f>
        <v>247190.71999999997</v>
      </c>
      <c r="L226" s="29">
        <f>+'01-2019'!L226+'02-2019'!L226+'03-2019'!L226+'04-2019'!L226+'05-2019'!L226+'06-2019'!L226+'07-2019'!L226+'08-2019'!L226+'09-2019'!L226+'10-2019'!L226+'11-2019'!L226+'12-2019'!L226</f>
        <v>951677.3400000001</v>
      </c>
      <c r="M226" s="39">
        <f t="shared" si="3"/>
        <v>1023810.9800000001</v>
      </c>
    </row>
    <row r="227" spans="1:13" ht="12.75">
      <c r="A227" s="11">
        <f>+'01-2019'!A227</f>
        <v>216</v>
      </c>
      <c r="B227" s="27" t="str">
        <f>+'01-2019'!B227</f>
        <v>SAO JOAO D'ALIANCA</v>
      </c>
      <c r="C227" s="32">
        <f>+IF(ISERROR(('01-2019'!C227+'02-2019'!C227+'03-2019'!C227+'04-2019'!C227+'05-2019'!C227+'06-2019'!C227+'07-2019'!C227+'08-2019'!C227+'09-2019'!C227+'10-2019'!C227+'11-2019'!C227+'12-2019'!C227)/COUNTA('01-2019'!C227,'02-2019'!C227,'03-2019'!C227,'04-2019'!C227,'05-2019'!C227,'06-2019'!C227,'07-2019'!C227,'08-2019'!C227,'09-2019'!C227,'10-2019'!C227,'11-2019'!C227,'12-2019'!C227)),"",('01-2019'!C227+'02-2019'!C227+'03-2019'!C227+'04-2019'!C227+'05-2019'!C227+'06-2019'!C227+'07-2019'!C227+'08-2019'!C227+'09-2019'!C227+'10-2019'!C227+'11-2019'!C227+'12-2019'!C227)/COUNTA('01-2019'!C227,'02-2019'!C227,'03-2019'!C227,'04-2019'!C227,'05-2019'!C227,'06-2019'!C227,'07-2019'!C227,'08-2019'!C227,'09-2019'!C227,'10-2019'!C227,'11-2019'!C227,'12-2019'!C227))</f>
        <v>0.16338979468877424</v>
      </c>
      <c r="D227" s="29">
        <f>+'01-2019'!D227+'02-2019'!D227+'03-2019'!D227+'04-2019'!D227+'05-2019'!D227+'06-2019'!D227+'07-2019'!D227+'08-2019'!D227+'09-2019'!D227+'10-2019'!D227+'11-2019'!D227+'12-2019'!D227</f>
        <v>94428.6</v>
      </c>
      <c r="E227" s="29">
        <f>+'01-2019'!E227+'02-2019'!E227+'03-2019'!E227+'04-2019'!E227+'05-2019'!E227+'06-2019'!E227+'07-2019'!E227+'08-2019'!E227+'09-2019'!E227+'10-2019'!E227+'11-2019'!E227+'12-2019'!E227</f>
        <v>18906.8</v>
      </c>
      <c r="F227" s="29">
        <f>+'01-2019'!F227+'02-2019'!F227+'03-2019'!F227+'04-2019'!F227+'05-2019'!F227+'06-2019'!F227+'07-2019'!F227+'08-2019'!F227+'09-2019'!F227+'10-2019'!F227+'11-2019'!F227+'12-2019'!F227</f>
        <v>75521.8</v>
      </c>
      <c r="G227" s="29">
        <f>+'01-2019'!G227+'02-2019'!G227+'03-2019'!G227+'04-2019'!G227+'05-2019'!G227+'06-2019'!G227+'07-2019'!G227+'08-2019'!G227+'09-2019'!G227+'10-2019'!G227+'11-2019'!G227+'12-2019'!G227</f>
        <v>17466.162500000002</v>
      </c>
      <c r="H227" s="29">
        <f>+'01-2019'!H227+'02-2019'!H227+'03-2019'!H227+'04-2019'!H227+'05-2019'!H227+'06-2019'!H227+'07-2019'!H227+'08-2019'!H227+'09-2019'!H227+'10-2019'!H227+'11-2019'!H227+'12-2019'!H227</f>
        <v>3493.2324999999996</v>
      </c>
      <c r="I227" s="29">
        <f>+'01-2019'!I227+'02-2019'!I227+'03-2019'!I227+'04-2019'!I227+'05-2019'!I227+'06-2019'!I227+'07-2019'!I227+'08-2019'!I227+'09-2019'!I227+'10-2019'!I227+'11-2019'!I227+'12-2019'!I227</f>
        <v>13972.929999999998</v>
      </c>
      <c r="J227" s="29">
        <f>+'01-2019'!J227+'02-2019'!J227+'03-2019'!J227+'04-2019'!J227+'05-2019'!J227+'06-2019'!J227+'07-2019'!J227+'08-2019'!J227+'09-2019'!J227+'10-2019'!J227+'11-2019'!J227+'12-2019'!J227</f>
        <v>2067480.85</v>
      </c>
      <c r="K227" s="29">
        <f>+'01-2019'!K227+'02-2019'!K227+'03-2019'!K227+'04-2019'!K227+'05-2019'!K227+'06-2019'!K227+'07-2019'!K227+'08-2019'!K227+'09-2019'!K227+'10-2019'!K227+'11-2019'!K227+'12-2019'!K227</f>
        <v>430750.83</v>
      </c>
      <c r="L227" s="29">
        <f>+'01-2019'!L227+'02-2019'!L227+'03-2019'!L227+'04-2019'!L227+'05-2019'!L227+'06-2019'!L227+'07-2019'!L227+'08-2019'!L227+'09-2019'!L227+'10-2019'!L227+'11-2019'!L227+'12-2019'!L227</f>
        <v>1653984.6800000002</v>
      </c>
      <c r="M227" s="39">
        <f t="shared" si="3"/>
        <v>1743479.4100000001</v>
      </c>
    </row>
    <row r="228" spans="1:13" ht="12.75">
      <c r="A228" s="11">
        <f>+'01-2019'!A228</f>
        <v>217</v>
      </c>
      <c r="B228" s="27" t="str">
        <f>+'01-2019'!B228</f>
        <v>SAO JOAO DA PARAUNA</v>
      </c>
      <c r="C228" s="32">
        <f>+IF(ISERROR(('01-2019'!C228+'02-2019'!C228+'03-2019'!C228+'04-2019'!C228+'05-2019'!C228+'06-2019'!C228+'07-2019'!C228+'08-2019'!C228+'09-2019'!C228+'10-2019'!C228+'11-2019'!C228+'12-2019'!C228)/COUNTA('01-2019'!C228,'02-2019'!C228,'03-2019'!C228,'04-2019'!C228,'05-2019'!C228,'06-2019'!C228,'07-2019'!C228,'08-2019'!C228,'09-2019'!C228,'10-2019'!C228,'11-2019'!C228,'12-2019'!C228)),"",('01-2019'!C228+'02-2019'!C228+'03-2019'!C228+'04-2019'!C228+'05-2019'!C228+'06-2019'!C228+'07-2019'!C228+'08-2019'!C228+'09-2019'!C228+'10-2019'!C228+'11-2019'!C228+'12-2019'!C228)/COUNTA('01-2019'!C228,'02-2019'!C228,'03-2019'!C228,'04-2019'!C228,'05-2019'!C228,'06-2019'!C228,'07-2019'!C228,'08-2019'!C228,'09-2019'!C228,'10-2019'!C228,'11-2019'!C228,'12-2019'!C228))</f>
        <v>0.07738770355910447</v>
      </c>
      <c r="D228" s="29">
        <f>+'01-2019'!D228+'02-2019'!D228+'03-2019'!D228+'04-2019'!D228+'05-2019'!D228+'06-2019'!D228+'07-2019'!D228+'08-2019'!D228+'09-2019'!D228+'10-2019'!D228+'11-2019'!D228+'12-2019'!D228</f>
        <v>47257.21</v>
      </c>
      <c r="E228" s="29">
        <f>+'01-2019'!E228+'02-2019'!E228+'03-2019'!E228+'04-2019'!E228+'05-2019'!E228+'06-2019'!E228+'07-2019'!E228+'08-2019'!E228+'09-2019'!E228+'10-2019'!E228+'11-2019'!E228+'12-2019'!E228</f>
        <v>9439.189999999999</v>
      </c>
      <c r="F228" s="29">
        <f>+'01-2019'!F228+'02-2019'!F228+'03-2019'!F228+'04-2019'!F228+'05-2019'!F228+'06-2019'!F228+'07-2019'!F228+'08-2019'!F228+'09-2019'!F228+'10-2019'!F228+'11-2019'!F228+'12-2019'!F228</f>
        <v>37818.020000000004</v>
      </c>
      <c r="G228" s="29">
        <f>+'01-2019'!G228+'02-2019'!G228+'03-2019'!G228+'04-2019'!G228+'05-2019'!G228+'06-2019'!G228+'07-2019'!G228+'08-2019'!G228+'09-2019'!G228+'10-2019'!G228+'11-2019'!G228+'12-2019'!G228</f>
        <v>8262.9375</v>
      </c>
      <c r="H228" s="29">
        <f>+'01-2019'!H228+'02-2019'!H228+'03-2019'!H228+'04-2019'!H228+'05-2019'!H228+'06-2019'!H228+'07-2019'!H228+'08-2019'!H228+'09-2019'!H228+'10-2019'!H228+'11-2019'!H228+'12-2019'!H228</f>
        <v>1652.5875</v>
      </c>
      <c r="I228" s="29">
        <f>+'01-2019'!I228+'02-2019'!I228+'03-2019'!I228+'04-2019'!I228+'05-2019'!I228+'06-2019'!I228+'07-2019'!I228+'08-2019'!I228+'09-2019'!I228+'10-2019'!I228+'11-2019'!I228+'12-2019'!I228</f>
        <v>6610.35</v>
      </c>
      <c r="J228" s="29">
        <f>+'01-2019'!J228+'02-2019'!J228+'03-2019'!J228+'04-2019'!J228+'05-2019'!J228+'06-2019'!J228+'07-2019'!J228+'08-2019'!J228+'09-2019'!J228+'10-2019'!J228+'11-2019'!J228+'12-2019'!J228</f>
        <v>978100.1000000001</v>
      </c>
      <c r="K228" s="29">
        <f>+'01-2019'!K228+'02-2019'!K228+'03-2019'!K228+'04-2019'!K228+'05-2019'!K228+'06-2019'!K228+'07-2019'!K228+'08-2019'!K228+'09-2019'!K228+'10-2019'!K228+'11-2019'!K228+'12-2019'!K228</f>
        <v>204021.15</v>
      </c>
      <c r="L228" s="29">
        <f>+'01-2019'!L228+'02-2019'!L228+'03-2019'!L228+'04-2019'!L228+'05-2019'!L228+'06-2019'!L228+'07-2019'!L228+'08-2019'!L228+'09-2019'!L228+'10-2019'!L228+'11-2019'!L228+'12-2019'!L228</f>
        <v>782480.08</v>
      </c>
      <c r="M228" s="39">
        <f t="shared" si="3"/>
        <v>826908.45</v>
      </c>
    </row>
    <row r="229" spans="1:13" ht="12.75">
      <c r="A229" s="11">
        <f>+'01-2019'!A229</f>
        <v>218</v>
      </c>
      <c r="B229" s="27" t="str">
        <f>+'01-2019'!B229</f>
        <v>SAO LUIS DE MONTES BELOS</v>
      </c>
      <c r="C229" s="32">
        <f>+IF(ISERROR(('01-2019'!C229+'02-2019'!C229+'03-2019'!C229+'04-2019'!C229+'05-2019'!C229+'06-2019'!C229+'07-2019'!C229+'08-2019'!C229+'09-2019'!C229+'10-2019'!C229+'11-2019'!C229+'12-2019'!C229)/COUNTA('01-2019'!C229,'02-2019'!C229,'03-2019'!C229,'04-2019'!C229,'05-2019'!C229,'06-2019'!C229,'07-2019'!C229,'08-2019'!C229,'09-2019'!C229,'10-2019'!C229,'11-2019'!C229,'12-2019'!C229)),"",('01-2019'!C229+'02-2019'!C229+'03-2019'!C229+'04-2019'!C229+'05-2019'!C229+'06-2019'!C229+'07-2019'!C229+'08-2019'!C229+'09-2019'!C229+'10-2019'!C229+'11-2019'!C229+'12-2019'!C229)/COUNTA('01-2019'!C229,'02-2019'!C229,'03-2019'!C229,'04-2019'!C229,'05-2019'!C229,'06-2019'!C229,'07-2019'!C229,'08-2019'!C229,'09-2019'!C229,'10-2019'!C229,'11-2019'!C229,'12-2019'!C229))</f>
        <v>0.3192071713610085</v>
      </c>
      <c r="D229" s="29">
        <f>+'01-2019'!D229+'02-2019'!D229+'03-2019'!D229+'04-2019'!D229+'05-2019'!D229+'06-2019'!D229+'07-2019'!D229+'08-2019'!D229+'09-2019'!D229+'10-2019'!D229+'11-2019'!D229+'12-2019'!D229</f>
        <v>980486.8</v>
      </c>
      <c r="E229" s="29">
        <f>+'01-2019'!E229+'02-2019'!E229+'03-2019'!E229+'04-2019'!E229+'05-2019'!E229+'06-2019'!E229+'07-2019'!E229+'08-2019'!E229+'09-2019'!E229+'10-2019'!E229+'11-2019'!E229+'12-2019'!E229</f>
        <v>198660.83000000002</v>
      </c>
      <c r="F229" s="29">
        <f>+'01-2019'!F229+'02-2019'!F229+'03-2019'!F229+'04-2019'!F229+'05-2019'!F229+'06-2019'!F229+'07-2019'!F229+'08-2019'!F229+'09-2019'!F229+'10-2019'!F229+'11-2019'!F229+'12-2019'!F229</f>
        <v>781825.97</v>
      </c>
      <c r="G229" s="29">
        <f>+'01-2019'!G229+'02-2019'!G229+'03-2019'!G229+'04-2019'!G229+'05-2019'!G229+'06-2019'!G229+'07-2019'!G229+'08-2019'!G229+'09-2019'!G229+'10-2019'!G229+'11-2019'!G229+'12-2019'!G229</f>
        <v>34062.799999999996</v>
      </c>
      <c r="H229" s="29">
        <f>+'01-2019'!H229+'02-2019'!H229+'03-2019'!H229+'04-2019'!H229+'05-2019'!H229+'06-2019'!H229+'07-2019'!H229+'08-2019'!H229+'09-2019'!H229+'10-2019'!H229+'11-2019'!H229+'12-2019'!H229</f>
        <v>6812.5599999999995</v>
      </c>
      <c r="I229" s="29">
        <f>+'01-2019'!I229+'02-2019'!I229+'03-2019'!I229+'04-2019'!I229+'05-2019'!I229+'06-2019'!I229+'07-2019'!I229+'08-2019'!I229+'09-2019'!I229+'10-2019'!I229+'11-2019'!I229+'12-2019'!I229</f>
        <v>27250.239999999998</v>
      </c>
      <c r="J229" s="29">
        <f>+'01-2019'!J229+'02-2019'!J229+'03-2019'!J229+'04-2019'!J229+'05-2019'!J229+'06-2019'!J229+'07-2019'!J229+'08-2019'!J229+'09-2019'!J229+'10-2019'!J229+'11-2019'!J229+'12-2019'!J229</f>
        <v>4030734.1624999996</v>
      </c>
      <c r="K229" s="29">
        <f>+'01-2019'!K229+'02-2019'!K229+'03-2019'!K229+'04-2019'!K229+'05-2019'!K229+'06-2019'!K229+'07-2019'!K229+'08-2019'!K229+'09-2019'!K229+'10-2019'!K229+'11-2019'!K229+'12-2019'!K229</f>
        <v>841403.59</v>
      </c>
      <c r="L229" s="29">
        <f>+'01-2019'!L229+'02-2019'!L229+'03-2019'!L229+'04-2019'!L229+'05-2019'!L229+'06-2019'!L229+'07-2019'!L229+'08-2019'!L229+'09-2019'!L229+'10-2019'!L229+'11-2019'!L229+'12-2019'!L229</f>
        <v>3224587.33</v>
      </c>
      <c r="M229" s="39">
        <f t="shared" si="3"/>
        <v>4033663.54</v>
      </c>
    </row>
    <row r="230" spans="1:13" ht="12.75">
      <c r="A230" s="11">
        <f>+'01-2019'!A230</f>
        <v>219</v>
      </c>
      <c r="B230" s="27" t="str">
        <f>+'01-2019'!B230</f>
        <v>SAO LUIZ DO NORTE</v>
      </c>
      <c r="C230" s="32">
        <f>+IF(ISERROR(('01-2019'!C230+'02-2019'!C230+'03-2019'!C230+'04-2019'!C230+'05-2019'!C230+'06-2019'!C230+'07-2019'!C230+'08-2019'!C230+'09-2019'!C230+'10-2019'!C230+'11-2019'!C230+'12-2019'!C230)/COUNTA('01-2019'!C230,'02-2019'!C230,'03-2019'!C230,'04-2019'!C230,'05-2019'!C230,'06-2019'!C230,'07-2019'!C230,'08-2019'!C230,'09-2019'!C230,'10-2019'!C230,'11-2019'!C230,'12-2019'!C230)),"",('01-2019'!C230+'02-2019'!C230+'03-2019'!C230+'04-2019'!C230+'05-2019'!C230+'06-2019'!C230+'07-2019'!C230+'08-2019'!C230+'09-2019'!C230+'10-2019'!C230+'11-2019'!C230+'12-2019'!C230)/COUNTA('01-2019'!C230,'02-2019'!C230,'03-2019'!C230,'04-2019'!C230,'05-2019'!C230,'06-2019'!C230,'07-2019'!C230,'08-2019'!C230,'09-2019'!C230,'10-2019'!C230,'11-2019'!C230,'12-2019'!C230))</f>
        <v>0.15107674235895874</v>
      </c>
      <c r="D230" s="29">
        <f>+'01-2019'!D230+'02-2019'!D230+'03-2019'!D230+'04-2019'!D230+'05-2019'!D230+'06-2019'!D230+'07-2019'!D230+'08-2019'!D230+'09-2019'!D230+'10-2019'!D230+'11-2019'!D230+'12-2019'!D230</f>
        <v>57690.44</v>
      </c>
      <c r="E230" s="29">
        <f>+'01-2019'!E230+'02-2019'!E230+'03-2019'!E230+'04-2019'!E230+'05-2019'!E230+'06-2019'!E230+'07-2019'!E230+'08-2019'!E230+'09-2019'!E230+'10-2019'!E230+'11-2019'!E230+'12-2019'!E230</f>
        <v>13522.050000000001</v>
      </c>
      <c r="F230" s="29">
        <f>+'01-2019'!F230+'02-2019'!F230+'03-2019'!F230+'04-2019'!F230+'05-2019'!F230+'06-2019'!F230+'07-2019'!F230+'08-2019'!F230+'09-2019'!F230+'10-2019'!F230+'11-2019'!F230+'12-2019'!F230</f>
        <v>44168.39</v>
      </c>
      <c r="G230" s="29">
        <f>+'01-2019'!G230+'02-2019'!G230+'03-2019'!G230+'04-2019'!G230+'05-2019'!G230+'06-2019'!G230+'07-2019'!G230+'08-2019'!G230+'09-2019'!G230+'10-2019'!G230+'11-2019'!G230+'12-2019'!G230</f>
        <v>16231.575</v>
      </c>
      <c r="H230" s="29">
        <f>+'01-2019'!H230+'02-2019'!H230+'03-2019'!H230+'04-2019'!H230+'05-2019'!H230+'06-2019'!H230+'07-2019'!H230+'08-2019'!H230+'09-2019'!H230+'10-2019'!H230+'11-2019'!H230+'12-2019'!H230</f>
        <v>3246.315</v>
      </c>
      <c r="I230" s="29">
        <f>+'01-2019'!I230+'02-2019'!I230+'03-2019'!I230+'04-2019'!I230+'05-2019'!I230+'06-2019'!I230+'07-2019'!I230+'08-2019'!I230+'09-2019'!I230+'10-2019'!I230+'11-2019'!I230+'12-2019'!I230</f>
        <v>12985.26</v>
      </c>
      <c r="J230" s="29">
        <f>+'01-2019'!J230+'02-2019'!J230+'03-2019'!J230+'04-2019'!J230+'05-2019'!J230+'06-2019'!J230+'07-2019'!J230+'08-2019'!J230+'09-2019'!J230+'10-2019'!J230+'11-2019'!J230+'12-2019'!J230</f>
        <v>1920019.15</v>
      </c>
      <c r="K230" s="29">
        <f>+'01-2019'!K230+'02-2019'!K230+'03-2019'!K230+'04-2019'!K230+'05-2019'!K230+'06-2019'!K230+'07-2019'!K230+'08-2019'!K230+'09-2019'!K230+'10-2019'!K230+'11-2019'!K230+'12-2019'!K230</f>
        <v>398200.18</v>
      </c>
      <c r="L230" s="29">
        <f>+'01-2019'!L230+'02-2019'!L230+'03-2019'!L230+'04-2019'!L230+'05-2019'!L230+'06-2019'!L230+'07-2019'!L230+'08-2019'!L230+'09-2019'!L230+'10-2019'!L230+'11-2019'!L230+'12-2019'!L230</f>
        <v>1536015.3199999998</v>
      </c>
      <c r="M230" s="39">
        <f t="shared" si="3"/>
        <v>1593168.9699999997</v>
      </c>
    </row>
    <row r="231" spans="1:13" ht="12.75">
      <c r="A231" s="11">
        <f>+'01-2019'!A231</f>
        <v>220</v>
      </c>
      <c r="B231" s="27" t="str">
        <f>+'01-2019'!B231</f>
        <v>SAO MIGUEL DO ARAGUAIA</v>
      </c>
      <c r="C231" s="32">
        <f>+IF(ISERROR(('01-2019'!C231+'02-2019'!C231+'03-2019'!C231+'04-2019'!C231+'05-2019'!C231+'06-2019'!C231+'07-2019'!C231+'08-2019'!C231+'09-2019'!C231+'10-2019'!C231+'11-2019'!C231+'12-2019'!C231)/COUNTA('01-2019'!C231,'02-2019'!C231,'03-2019'!C231,'04-2019'!C231,'05-2019'!C231,'06-2019'!C231,'07-2019'!C231,'08-2019'!C231,'09-2019'!C231,'10-2019'!C231,'11-2019'!C231,'12-2019'!C231)),"",('01-2019'!C231+'02-2019'!C231+'03-2019'!C231+'04-2019'!C231+'05-2019'!C231+'06-2019'!C231+'07-2019'!C231+'08-2019'!C231+'09-2019'!C231+'10-2019'!C231+'11-2019'!C231+'12-2019'!C231)/COUNTA('01-2019'!C231,'02-2019'!C231,'03-2019'!C231,'04-2019'!C231,'05-2019'!C231,'06-2019'!C231,'07-2019'!C231,'08-2019'!C231,'09-2019'!C231,'10-2019'!C231,'11-2019'!C231,'12-2019'!C231))</f>
        <v>0.33996761364100125</v>
      </c>
      <c r="D231" s="29">
        <f>+'01-2019'!D231+'02-2019'!D231+'03-2019'!D231+'04-2019'!D231+'05-2019'!D231+'06-2019'!D231+'07-2019'!D231+'08-2019'!D231+'09-2019'!D231+'10-2019'!D231+'11-2019'!D231+'12-2019'!D231</f>
        <v>570140.6599999999</v>
      </c>
      <c r="E231" s="29">
        <f>+'01-2019'!E231+'02-2019'!E231+'03-2019'!E231+'04-2019'!E231+'05-2019'!E231+'06-2019'!E231+'07-2019'!E231+'08-2019'!E231+'09-2019'!E231+'10-2019'!E231+'11-2019'!E231+'12-2019'!E231</f>
        <v>115333.58</v>
      </c>
      <c r="F231" s="29">
        <f>+'01-2019'!F231+'02-2019'!F231+'03-2019'!F231+'04-2019'!F231+'05-2019'!F231+'06-2019'!F231+'07-2019'!F231+'08-2019'!F231+'09-2019'!F231+'10-2019'!F231+'11-2019'!F231+'12-2019'!F231</f>
        <v>454807.07999999996</v>
      </c>
      <c r="G231" s="29">
        <f>+'01-2019'!G231+'02-2019'!G231+'03-2019'!G231+'04-2019'!G231+'05-2019'!G231+'06-2019'!G231+'07-2019'!G231+'08-2019'!G231+'09-2019'!G231+'10-2019'!G231+'11-2019'!G231+'12-2019'!G231</f>
        <v>36267.625</v>
      </c>
      <c r="H231" s="29">
        <f>+'01-2019'!H231+'02-2019'!H231+'03-2019'!H231+'04-2019'!H231+'05-2019'!H231+'06-2019'!H231+'07-2019'!H231+'08-2019'!H231+'09-2019'!H231+'10-2019'!H231+'11-2019'!H231+'12-2019'!H231</f>
        <v>7253.525</v>
      </c>
      <c r="I231" s="29">
        <f>+'01-2019'!I231+'02-2019'!I231+'03-2019'!I231+'04-2019'!I231+'05-2019'!I231+'06-2019'!I231+'07-2019'!I231+'08-2019'!I231+'09-2019'!I231+'10-2019'!I231+'11-2019'!I231+'12-2019'!I231</f>
        <v>29014.1</v>
      </c>
      <c r="J231" s="29">
        <f>+'01-2019'!J231+'02-2019'!J231+'03-2019'!J231+'04-2019'!J231+'05-2019'!J231+'06-2019'!J231+'07-2019'!J231+'08-2019'!J231+'09-2019'!J231+'10-2019'!J231+'11-2019'!J231+'12-2019'!J231</f>
        <v>4291771.199999999</v>
      </c>
      <c r="K231" s="29">
        <f>+'01-2019'!K231+'02-2019'!K231+'03-2019'!K231+'04-2019'!K231+'05-2019'!K231+'06-2019'!K231+'07-2019'!K231+'08-2019'!K231+'09-2019'!K231+'10-2019'!K231+'11-2019'!K231+'12-2019'!K231</f>
        <v>896136.47</v>
      </c>
      <c r="L231" s="29">
        <f>+'01-2019'!L231+'02-2019'!L231+'03-2019'!L231+'04-2019'!L231+'05-2019'!L231+'06-2019'!L231+'07-2019'!L231+'08-2019'!L231+'09-2019'!L231+'10-2019'!L231+'11-2019'!L231+'12-2019'!L231</f>
        <v>3433416.96</v>
      </c>
      <c r="M231" s="39">
        <f t="shared" si="3"/>
        <v>3917238.1399999997</v>
      </c>
    </row>
    <row r="232" spans="1:13" ht="12.75">
      <c r="A232" s="11">
        <f>+'01-2019'!A232</f>
        <v>221</v>
      </c>
      <c r="B232" s="27" t="str">
        <f>+'01-2019'!B232</f>
        <v>SAO MIGUEL DO PASSA QUATRO</v>
      </c>
      <c r="C232" s="32">
        <f>+IF(ISERROR(('01-2019'!C232+'02-2019'!C232+'03-2019'!C232+'04-2019'!C232+'05-2019'!C232+'06-2019'!C232+'07-2019'!C232+'08-2019'!C232+'09-2019'!C232+'10-2019'!C232+'11-2019'!C232+'12-2019'!C232)/COUNTA('01-2019'!C232,'02-2019'!C232,'03-2019'!C232,'04-2019'!C232,'05-2019'!C232,'06-2019'!C232,'07-2019'!C232,'08-2019'!C232,'09-2019'!C232,'10-2019'!C232,'11-2019'!C232,'12-2019'!C232)),"",('01-2019'!C232+'02-2019'!C232+'03-2019'!C232+'04-2019'!C232+'05-2019'!C232+'06-2019'!C232+'07-2019'!C232+'08-2019'!C232+'09-2019'!C232+'10-2019'!C232+'11-2019'!C232+'12-2019'!C232)/COUNTA('01-2019'!C232,'02-2019'!C232,'03-2019'!C232,'04-2019'!C232,'05-2019'!C232,'06-2019'!C232,'07-2019'!C232,'08-2019'!C232,'09-2019'!C232,'10-2019'!C232,'11-2019'!C232,'12-2019'!C232))</f>
        <v>0.09067448110040797</v>
      </c>
      <c r="D232" s="29">
        <f>+'01-2019'!D232+'02-2019'!D232+'03-2019'!D232+'04-2019'!D232+'05-2019'!D232+'06-2019'!D232+'07-2019'!D232+'08-2019'!D232+'09-2019'!D232+'10-2019'!D232+'11-2019'!D232+'12-2019'!D232</f>
        <v>59607.45</v>
      </c>
      <c r="E232" s="29">
        <f>+'01-2019'!E232+'02-2019'!E232+'03-2019'!E232+'04-2019'!E232+'05-2019'!E232+'06-2019'!E232+'07-2019'!E232+'08-2019'!E232+'09-2019'!E232+'10-2019'!E232+'11-2019'!E232+'12-2019'!E232</f>
        <v>11920.55</v>
      </c>
      <c r="F232" s="29">
        <f>+'01-2019'!F232+'02-2019'!F232+'03-2019'!F232+'04-2019'!F232+'05-2019'!F232+'06-2019'!F232+'07-2019'!F232+'08-2019'!F232+'09-2019'!F232+'10-2019'!F232+'11-2019'!F232+'12-2019'!F232</f>
        <v>47686.9</v>
      </c>
      <c r="G232" s="29">
        <f>+'01-2019'!G232+'02-2019'!G232+'03-2019'!G232+'04-2019'!G232+'05-2019'!G232+'06-2019'!G232+'07-2019'!G232+'08-2019'!G232+'09-2019'!G232+'10-2019'!G232+'11-2019'!G232+'12-2019'!G232</f>
        <v>9749.3</v>
      </c>
      <c r="H232" s="29">
        <f>+'01-2019'!H232+'02-2019'!H232+'03-2019'!H232+'04-2019'!H232+'05-2019'!H232+'06-2019'!H232+'07-2019'!H232+'08-2019'!H232+'09-2019'!H232+'10-2019'!H232+'11-2019'!H232+'12-2019'!H232</f>
        <v>1949.8600000000001</v>
      </c>
      <c r="I232" s="29">
        <f>+'01-2019'!I232+'02-2019'!I232+'03-2019'!I232+'04-2019'!I232+'05-2019'!I232+'06-2019'!I232+'07-2019'!I232+'08-2019'!I232+'09-2019'!I232+'10-2019'!I232+'11-2019'!I232+'12-2019'!I232</f>
        <v>7799.4400000000005</v>
      </c>
      <c r="J232" s="29">
        <f>+'01-2019'!J232+'02-2019'!J232+'03-2019'!J232+'04-2019'!J232+'05-2019'!J232+'06-2019'!J232+'07-2019'!J232+'08-2019'!J232+'09-2019'!J232+'10-2019'!J232+'11-2019'!J232+'12-2019'!J232</f>
        <v>1154123.825</v>
      </c>
      <c r="K232" s="29">
        <f>+'01-2019'!K232+'02-2019'!K232+'03-2019'!K232+'04-2019'!K232+'05-2019'!K232+'06-2019'!K232+'07-2019'!K232+'08-2019'!K232+'09-2019'!K232+'10-2019'!K232+'11-2019'!K232+'12-2019'!K232</f>
        <v>239075.28999999998</v>
      </c>
      <c r="L232" s="29">
        <f>+'01-2019'!L232+'02-2019'!L232+'03-2019'!L232+'04-2019'!L232+'05-2019'!L232+'06-2019'!L232+'07-2019'!L232+'08-2019'!L232+'09-2019'!L232+'10-2019'!L232+'11-2019'!L232+'12-2019'!L232</f>
        <v>923299.06</v>
      </c>
      <c r="M232" s="39">
        <f t="shared" si="3"/>
        <v>978785.4</v>
      </c>
    </row>
    <row r="233" spans="1:13" ht="12.75">
      <c r="A233" s="11">
        <f>+'01-2019'!A233</f>
        <v>222</v>
      </c>
      <c r="B233" s="27" t="str">
        <f>+'01-2019'!B233</f>
        <v>SAO PATRICIO</v>
      </c>
      <c r="C233" s="32">
        <f>+IF(ISERROR(('01-2019'!C233+'02-2019'!C233+'03-2019'!C233+'04-2019'!C233+'05-2019'!C233+'06-2019'!C233+'07-2019'!C233+'08-2019'!C233+'09-2019'!C233+'10-2019'!C233+'11-2019'!C233+'12-2019'!C233)/COUNTA('01-2019'!C233,'02-2019'!C233,'03-2019'!C233,'04-2019'!C233,'05-2019'!C233,'06-2019'!C233,'07-2019'!C233,'08-2019'!C233,'09-2019'!C233,'10-2019'!C233,'11-2019'!C233,'12-2019'!C233)),"",('01-2019'!C233+'02-2019'!C233+'03-2019'!C233+'04-2019'!C233+'05-2019'!C233+'06-2019'!C233+'07-2019'!C233+'08-2019'!C233+'09-2019'!C233+'10-2019'!C233+'11-2019'!C233+'12-2019'!C233)/COUNTA('01-2019'!C233,'02-2019'!C233,'03-2019'!C233,'04-2019'!C233,'05-2019'!C233,'06-2019'!C233,'07-2019'!C233,'08-2019'!C233,'09-2019'!C233,'10-2019'!C233,'11-2019'!C233,'12-2019'!C233))</f>
        <v>0.09764924571751442</v>
      </c>
      <c r="D233" s="29">
        <f>+'01-2019'!D233+'02-2019'!D233+'03-2019'!D233+'04-2019'!D233+'05-2019'!D233+'06-2019'!D233+'07-2019'!D233+'08-2019'!D233+'09-2019'!D233+'10-2019'!D233+'11-2019'!D233+'12-2019'!D233</f>
        <v>39346.94</v>
      </c>
      <c r="E233" s="29">
        <f>+'01-2019'!E233+'02-2019'!E233+'03-2019'!E233+'04-2019'!E233+'05-2019'!E233+'06-2019'!E233+'07-2019'!E233+'08-2019'!E233+'09-2019'!E233+'10-2019'!E233+'11-2019'!E233+'12-2019'!E233</f>
        <v>7878.8</v>
      </c>
      <c r="F233" s="29">
        <f>+'01-2019'!F233+'02-2019'!F233+'03-2019'!F233+'04-2019'!F233+'05-2019'!F233+'06-2019'!F233+'07-2019'!F233+'08-2019'!F233+'09-2019'!F233+'10-2019'!F233+'11-2019'!F233+'12-2019'!F233</f>
        <v>31468.14</v>
      </c>
      <c r="G233" s="29">
        <f>+'01-2019'!G233+'02-2019'!G233+'03-2019'!G233+'04-2019'!G233+'05-2019'!G233+'06-2019'!G233+'07-2019'!G233+'08-2019'!G233+'09-2019'!G233+'10-2019'!G233+'11-2019'!G233+'12-2019'!G233</f>
        <v>10427.9875</v>
      </c>
      <c r="H233" s="29">
        <f>+'01-2019'!H233+'02-2019'!H233+'03-2019'!H233+'04-2019'!H233+'05-2019'!H233+'06-2019'!H233+'07-2019'!H233+'08-2019'!H233+'09-2019'!H233+'10-2019'!H233+'11-2019'!H233+'12-2019'!H233</f>
        <v>2085.5975</v>
      </c>
      <c r="I233" s="29">
        <f>+'01-2019'!I233+'02-2019'!I233+'03-2019'!I233+'04-2019'!I233+'05-2019'!I233+'06-2019'!I233+'07-2019'!I233+'08-2019'!I233+'09-2019'!I233+'10-2019'!I233+'11-2019'!I233+'12-2019'!I233</f>
        <v>8342.39</v>
      </c>
      <c r="J233" s="29">
        <f>+'01-2019'!J233+'02-2019'!J233+'03-2019'!J233+'04-2019'!J233+'05-2019'!J233+'06-2019'!J233+'07-2019'!J233+'08-2019'!J233+'09-2019'!J233+'10-2019'!J233+'11-2019'!J233+'12-2019'!J233</f>
        <v>1234517.125</v>
      </c>
      <c r="K233" s="29">
        <f>+'01-2019'!K233+'02-2019'!K233+'03-2019'!K233+'04-2019'!K233+'05-2019'!K233+'06-2019'!K233+'07-2019'!K233+'08-2019'!K233+'09-2019'!K233+'10-2019'!K233+'11-2019'!K233+'12-2019'!K233</f>
        <v>257448.32</v>
      </c>
      <c r="L233" s="29">
        <f>+'01-2019'!L233+'02-2019'!L233+'03-2019'!L233+'04-2019'!L233+'05-2019'!L233+'06-2019'!L233+'07-2019'!L233+'08-2019'!L233+'09-2019'!L233+'10-2019'!L233+'11-2019'!L233+'12-2019'!L233</f>
        <v>987613.7</v>
      </c>
      <c r="M233" s="39">
        <f t="shared" si="3"/>
        <v>1027424.23</v>
      </c>
    </row>
    <row r="234" spans="1:13" ht="12.75">
      <c r="A234" s="11">
        <f>+'01-2019'!A234</f>
        <v>223</v>
      </c>
      <c r="B234" s="27" t="str">
        <f>+'01-2019'!B234</f>
        <v>SAO SIMAO</v>
      </c>
      <c r="C234" s="32">
        <f>+IF(ISERROR(('01-2019'!C234+'02-2019'!C234+'03-2019'!C234+'04-2019'!C234+'05-2019'!C234+'06-2019'!C234+'07-2019'!C234+'08-2019'!C234+'09-2019'!C234+'10-2019'!C234+'11-2019'!C234+'12-2019'!C234)/COUNTA('01-2019'!C234,'02-2019'!C234,'03-2019'!C234,'04-2019'!C234,'05-2019'!C234,'06-2019'!C234,'07-2019'!C234,'08-2019'!C234,'09-2019'!C234,'10-2019'!C234,'11-2019'!C234,'12-2019'!C234)),"",('01-2019'!C234+'02-2019'!C234+'03-2019'!C234+'04-2019'!C234+'05-2019'!C234+'06-2019'!C234+'07-2019'!C234+'08-2019'!C234+'09-2019'!C234+'10-2019'!C234+'11-2019'!C234+'12-2019'!C234)/COUNTA('01-2019'!C234,'02-2019'!C234,'03-2019'!C234,'04-2019'!C234,'05-2019'!C234,'06-2019'!C234,'07-2019'!C234,'08-2019'!C234,'09-2019'!C234,'10-2019'!C234,'11-2019'!C234,'12-2019'!C234))</f>
        <v>1.394460661104635</v>
      </c>
      <c r="D234" s="29">
        <f>+'01-2019'!D234+'02-2019'!D234+'03-2019'!D234+'04-2019'!D234+'05-2019'!D234+'06-2019'!D234+'07-2019'!D234+'08-2019'!D234+'09-2019'!D234+'10-2019'!D234+'11-2019'!D234+'12-2019'!D234</f>
        <v>411160.70999999996</v>
      </c>
      <c r="E234" s="29">
        <f>+'01-2019'!E234+'02-2019'!E234+'03-2019'!E234+'04-2019'!E234+'05-2019'!E234+'06-2019'!E234+'07-2019'!E234+'08-2019'!E234+'09-2019'!E234+'10-2019'!E234+'11-2019'!E234+'12-2019'!E234</f>
        <v>82469.17</v>
      </c>
      <c r="F234" s="29">
        <f>+'01-2019'!F234+'02-2019'!F234+'03-2019'!F234+'04-2019'!F234+'05-2019'!F234+'06-2019'!F234+'07-2019'!F234+'08-2019'!F234+'09-2019'!F234+'10-2019'!F234+'11-2019'!F234+'12-2019'!F234</f>
        <v>328691.54</v>
      </c>
      <c r="G234" s="29">
        <f>+'01-2019'!G234+'02-2019'!G234+'03-2019'!G234+'04-2019'!G234+'05-2019'!G234+'06-2019'!G234+'07-2019'!G234+'08-2019'!G234+'09-2019'!G234+'10-2019'!G234+'11-2019'!G234+'12-2019'!G234</f>
        <v>147406.85</v>
      </c>
      <c r="H234" s="29">
        <f>+'01-2019'!H234+'02-2019'!H234+'03-2019'!H234+'04-2019'!H234+'05-2019'!H234+'06-2019'!H234+'07-2019'!H234+'08-2019'!H234+'09-2019'!H234+'10-2019'!H234+'11-2019'!H234+'12-2019'!H234</f>
        <v>29481.370000000003</v>
      </c>
      <c r="I234" s="29">
        <f>+'01-2019'!I234+'02-2019'!I234+'03-2019'!I234+'04-2019'!I234+'05-2019'!I234+'06-2019'!I234+'07-2019'!I234+'08-2019'!I234+'09-2019'!I234+'10-2019'!I234+'11-2019'!I234+'12-2019'!I234</f>
        <v>117925.48000000001</v>
      </c>
      <c r="J234" s="29">
        <f>+'01-2019'!J234+'02-2019'!J234+'03-2019'!J234+'04-2019'!J234+'05-2019'!J234+'06-2019'!J234+'07-2019'!J234+'08-2019'!J234+'09-2019'!J234+'10-2019'!J234+'11-2019'!J234+'12-2019'!J234</f>
        <v>17718422.5375</v>
      </c>
      <c r="K234" s="29">
        <f>+'01-2019'!K234+'02-2019'!K234+'03-2019'!K234+'04-2019'!K234+'05-2019'!K234+'06-2019'!K234+'07-2019'!K234+'08-2019'!K234+'09-2019'!K234+'10-2019'!K234+'11-2019'!K234+'12-2019'!K234</f>
        <v>3708326.95</v>
      </c>
      <c r="L234" s="29">
        <f>+'01-2019'!L234+'02-2019'!L234+'03-2019'!L234+'04-2019'!L234+'05-2019'!L234+'06-2019'!L234+'07-2019'!L234+'08-2019'!L234+'09-2019'!L234+'10-2019'!L234+'11-2019'!L234+'12-2019'!L234</f>
        <v>14174738.03</v>
      </c>
      <c r="M234" s="39">
        <f t="shared" si="3"/>
        <v>14621355.049999999</v>
      </c>
    </row>
    <row r="235" spans="1:13" ht="12.75">
      <c r="A235" s="11">
        <f>+'01-2019'!A235</f>
        <v>224</v>
      </c>
      <c r="B235" s="27" t="str">
        <f>+'01-2019'!B235</f>
        <v>SENADOR CANEDO</v>
      </c>
      <c r="C235" s="32">
        <f>+IF(ISERROR(('01-2019'!C235+'02-2019'!C235+'03-2019'!C235+'04-2019'!C235+'05-2019'!C235+'06-2019'!C235+'07-2019'!C235+'08-2019'!C235+'09-2019'!C235+'10-2019'!C235+'11-2019'!C235+'12-2019'!C235)/COUNTA('01-2019'!C235,'02-2019'!C235,'03-2019'!C235,'04-2019'!C235,'05-2019'!C235,'06-2019'!C235,'07-2019'!C235,'08-2019'!C235,'09-2019'!C235,'10-2019'!C235,'11-2019'!C235,'12-2019'!C235)),"",('01-2019'!C235+'02-2019'!C235+'03-2019'!C235+'04-2019'!C235+'05-2019'!C235+'06-2019'!C235+'07-2019'!C235+'08-2019'!C235+'09-2019'!C235+'10-2019'!C235+'11-2019'!C235+'12-2019'!C235)/COUNTA('01-2019'!C235,'02-2019'!C235,'03-2019'!C235,'04-2019'!C235,'05-2019'!C235,'06-2019'!C235,'07-2019'!C235,'08-2019'!C235,'09-2019'!C235,'10-2019'!C235,'11-2019'!C235,'12-2019'!C235))</f>
        <v>4.226301153166728</v>
      </c>
      <c r="D235" s="29">
        <f>+'01-2019'!D235+'02-2019'!D235+'03-2019'!D235+'04-2019'!D235+'05-2019'!D235+'06-2019'!D235+'07-2019'!D235+'08-2019'!D235+'09-2019'!D235+'10-2019'!D235+'11-2019'!D235+'12-2019'!D235</f>
        <v>2126321.9</v>
      </c>
      <c r="E235" s="29">
        <f>+'01-2019'!E235+'02-2019'!E235+'03-2019'!E235+'04-2019'!E235+'05-2019'!E235+'06-2019'!E235+'07-2019'!E235+'08-2019'!E235+'09-2019'!E235+'10-2019'!E235+'11-2019'!E235+'12-2019'!E235</f>
        <v>430285.29000000004</v>
      </c>
      <c r="F235" s="29">
        <f>+'01-2019'!F235+'02-2019'!F235+'03-2019'!F235+'04-2019'!F235+'05-2019'!F235+'06-2019'!F235+'07-2019'!F235+'08-2019'!F235+'09-2019'!F235+'10-2019'!F235+'11-2019'!F235+'12-2019'!F235</f>
        <v>1696036.6099999999</v>
      </c>
      <c r="G235" s="29">
        <f>+'01-2019'!G235+'02-2019'!G235+'03-2019'!G235+'04-2019'!G235+'05-2019'!G235+'06-2019'!G235+'07-2019'!G235+'08-2019'!G235+'09-2019'!G235+'10-2019'!G235+'11-2019'!G235+'12-2019'!G235</f>
        <v>450555.6125</v>
      </c>
      <c r="H235" s="29">
        <f>+'01-2019'!H235+'02-2019'!H235+'03-2019'!H235+'04-2019'!H235+'05-2019'!H235+'06-2019'!H235+'07-2019'!H235+'08-2019'!H235+'09-2019'!H235+'10-2019'!H235+'11-2019'!H235+'12-2019'!H235</f>
        <v>90111.1225</v>
      </c>
      <c r="I235" s="29">
        <f>+'01-2019'!I235+'02-2019'!I235+'03-2019'!I235+'04-2019'!I235+'05-2019'!I235+'06-2019'!I235+'07-2019'!I235+'08-2019'!I235+'09-2019'!I235+'10-2019'!I235+'11-2019'!I235+'12-2019'!I235</f>
        <v>360444.49</v>
      </c>
      <c r="J235" s="29">
        <f>+'01-2019'!J235+'02-2019'!J235+'03-2019'!J235+'04-2019'!J235+'05-2019'!J235+'06-2019'!J235+'07-2019'!J235+'08-2019'!J235+'09-2019'!J235+'10-2019'!J235+'11-2019'!J235+'12-2019'!J235</f>
        <v>53331554.2375</v>
      </c>
      <c r="K235" s="29">
        <f>+'01-2019'!K235+'02-2019'!K235+'03-2019'!K235+'04-2019'!K235+'05-2019'!K235+'06-2019'!K235+'07-2019'!K235+'08-2019'!K235+'09-2019'!K235+'10-2019'!K235+'11-2019'!K235+'12-2019'!K235</f>
        <v>11141393.86</v>
      </c>
      <c r="L235" s="29">
        <f>+'01-2019'!L235+'02-2019'!L235+'03-2019'!L235+'04-2019'!L235+'05-2019'!L235+'06-2019'!L235+'07-2019'!L235+'08-2019'!L235+'09-2019'!L235+'10-2019'!L235+'11-2019'!L235+'12-2019'!L235</f>
        <v>42665243.39</v>
      </c>
      <c r="M235" s="39">
        <f t="shared" si="3"/>
        <v>44721724.49</v>
      </c>
    </row>
    <row r="236" spans="1:13" ht="12.75">
      <c r="A236" s="11">
        <f>+'01-2019'!A236</f>
        <v>225</v>
      </c>
      <c r="B236" s="27" t="str">
        <f>+'01-2019'!B236</f>
        <v>SERRANOPOLIS</v>
      </c>
      <c r="C236" s="32">
        <f>+IF(ISERROR(('01-2019'!C236+'02-2019'!C236+'03-2019'!C236+'04-2019'!C236+'05-2019'!C236+'06-2019'!C236+'07-2019'!C236+'08-2019'!C236+'09-2019'!C236+'10-2019'!C236+'11-2019'!C236+'12-2019'!C236)/COUNTA('01-2019'!C236,'02-2019'!C236,'03-2019'!C236,'04-2019'!C236,'05-2019'!C236,'06-2019'!C236,'07-2019'!C236,'08-2019'!C236,'09-2019'!C236,'10-2019'!C236,'11-2019'!C236,'12-2019'!C236)),"",('01-2019'!C236+'02-2019'!C236+'03-2019'!C236+'04-2019'!C236+'05-2019'!C236+'06-2019'!C236+'07-2019'!C236+'08-2019'!C236+'09-2019'!C236+'10-2019'!C236+'11-2019'!C236+'12-2019'!C236)/COUNTA('01-2019'!C236,'02-2019'!C236,'03-2019'!C236,'04-2019'!C236,'05-2019'!C236,'06-2019'!C236,'07-2019'!C236,'08-2019'!C236,'09-2019'!C236,'10-2019'!C236,'11-2019'!C236,'12-2019'!C236))</f>
        <v>0.354983057852977</v>
      </c>
      <c r="D236" s="29">
        <f>+'01-2019'!D236+'02-2019'!D236+'03-2019'!D236+'04-2019'!D236+'05-2019'!D236+'06-2019'!D236+'07-2019'!D236+'08-2019'!D236+'09-2019'!D236+'10-2019'!D236+'11-2019'!D236+'12-2019'!D236</f>
        <v>162131.49</v>
      </c>
      <c r="E236" s="29">
        <f>+'01-2019'!E236+'02-2019'!E236+'03-2019'!E236+'04-2019'!E236+'05-2019'!E236+'06-2019'!E236+'07-2019'!E236+'08-2019'!E236+'09-2019'!E236+'10-2019'!E236+'11-2019'!E236+'12-2019'!E236</f>
        <v>32752.370000000003</v>
      </c>
      <c r="F236" s="29">
        <f>+'01-2019'!F236+'02-2019'!F236+'03-2019'!F236+'04-2019'!F236+'05-2019'!F236+'06-2019'!F236+'07-2019'!F236+'08-2019'!F236+'09-2019'!F236+'10-2019'!F236+'11-2019'!F236+'12-2019'!F236</f>
        <v>129379.12</v>
      </c>
      <c r="G236" s="29">
        <f>+'01-2019'!G236+'02-2019'!G236+'03-2019'!G236+'04-2019'!G236+'05-2019'!G236+'06-2019'!G236+'07-2019'!G236+'08-2019'!G236+'09-2019'!G236+'10-2019'!G236+'11-2019'!G236+'12-2019'!G236</f>
        <v>37986.525</v>
      </c>
      <c r="H236" s="29">
        <f>+'01-2019'!H236+'02-2019'!H236+'03-2019'!H236+'04-2019'!H236+'05-2019'!H236+'06-2019'!H236+'07-2019'!H236+'08-2019'!H236+'09-2019'!H236+'10-2019'!H236+'11-2019'!H236+'12-2019'!H236</f>
        <v>7597.305</v>
      </c>
      <c r="I236" s="29">
        <f>+'01-2019'!I236+'02-2019'!I236+'03-2019'!I236+'04-2019'!I236+'05-2019'!I236+'06-2019'!I236+'07-2019'!I236+'08-2019'!I236+'09-2019'!I236+'10-2019'!I236+'11-2019'!I236+'12-2019'!I236</f>
        <v>30389.22</v>
      </c>
      <c r="J236" s="29">
        <f>+'01-2019'!J236+'02-2019'!J236+'03-2019'!J236+'04-2019'!J236+'05-2019'!J236+'06-2019'!J236+'07-2019'!J236+'08-2019'!J236+'09-2019'!J236+'10-2019'!J236+'11-2019'!J236+'12-2019'!J236</f>
        <v>4495189.387499999</v>
      </c>
      <c r="K236" s="29">
        <f>+'01-2019'!K236+'02-2019'!K236+'03-2019'!K236+'04-2019'!K236+'05-2019'!K236+'06-2019'!K236+'07-2019'!K236+'08-2019'!K236+'09-2019'!K236+'10-2019'!K236+'11-2019'!K236+'12-2019'!K236</f>
        <v>935750.25</v>
      </c>
      <c r="L236" s="29">
        <f>+'01-2019'!L236+'02-2019'!L236+'03-2019'!L236+'04-2019'!L236+'05-2019'!L236+'06-2019'!L236+'07-2019'!L236+'08-2019'!L236+'09-2019'!L236+'10-2019'!L236+'11-2019'!L236+'12-2019'!L236</f>
        <v>3596151.51</v>
      </c>
      <c r="M236" s="39">
        <f t="shared" si="3"/>
        <v>3755919.8499999996</v>
      </c>
    </row>
    <row r="237" spans="1:13" ht="12.75">
      <c r="A237" s="11">
        <f>+'01-2019'!A237</f>
        <v>226</v>
      </c>
      <c r="B237" s="27" t="str">
        <f>+'01-2019'!B237</f>
        <v>SILVANIA</v>
      </c>
      <c r="C237" s="32">
        <f>+IF(ISERROR(('01-2019'!C237+'02-2019'!C237+'03-2019'!C237+'04-2019'!C237+'05-2019'!C237+'06-2019'!C237+'07-2019'!C237+'08-2019'!C237+'09-2019'!C237+'10-2019'!C237+'11-2019'!C237+'12-2019'!C237)/COUNTA('01-2019'!C237,'02-2019'!C237,'03-2019'!C237,'04-2019'!C237,'05-2019'!C237,'06-2019'!C237,'07-2019'!C237,'08-2019'!C237,'09-2019'!C237,'10-2019'!C237,'11-2019'!C237,'12-2019'!C237)),"",('01-2019'!C237+'02-2019'!C237+'03-2019'!C237+'04-2019'!C237+'05-2019'!C237+'06-2019'!C237+'07-2019'!C237+'08-2019'!C237+'09-2019'!C237+'10-2019'!C237+'11-2019'!C237+'12-2019'!C237)/COUNTA('01-2019'!C237,'02-2019'!C237,'03-2019'!C237,'04-2019'!C237,'05-2019'!C237,'06-2019'!C237,'07-2019'!C237,'08-2019'!C237,'09-2019'!C237,'10-2019'!C237,'11-2019'!C237,'12-2019'!C237))</f>
        <v>0.39921630572449524</v>
      </c>
      <c r="D237" s="29">
        <f>+'01-2019'!D237+'02-2019'!D237+'03-2019'!D237+'04-2019'!D237+'05-2019'!D237+'06-2019'!D237+'07-2019'!D237+'08-2019'!D237+'09-2019'!D237+'10-2019'!D237+'11-2019'!D237+'12-2019'!D237</f>
        <v>539445.3899999999</v>
      </c>
      <c r="E237" s="29">
        <f>+'01-2019'!E237+'02-2019'!E237+'03-2019'!E237+'04-2019'!E237+'05-2019'!E237+'06-2019'!E237+'07-2019'!E237+'08-2019'!E237+'09-2019'!E237+'10-2019'!E237+'11-2019'!E237+'12-2019'!E237</f>
        <v>107380.49</v>
      </c>
      <c r="F237" s="29">
        <f>+'01-2019'!F237+'02-2019'!F237+'03-2019'!F237+'04-2019'!F237+'05-2019'!F237+'06-2019'!F237+'07-2019'!F237+'08-2019'!F237+'09-2019'!F237+'10-2019'!F237+'11-2019'!F237+'12-2019'!F237</f>
        <v>432064.9</v>
      </c>
      <c r="G237" s="29">
        <f>+'01-2019'!G237+'02-2019'!G237+'03-2019'!G237+'04-2019'!G237+'05-2019'!G237+'06-2019'!G237+'07-2019'!G237+'08-2019'!G237+'09-2019'!G237+'10-2019'!G237+'11-2019'!G237+'12-2019'!G237</f>
        <v>42716.662500000006</v>
      </c>
      <c r="H237" s="29">
        <f>+'01-2019'!H237+'02-2019'!H237+'03-2019'!H237+'04-2019'!H237+'05-2019'!H237+'06-2019'!H237+'07-2019'!H237+'08-2019'!H237+'09-2019'!H237+'10-2019'!H237+'11-2019'!H237+'12-2019'!H237</f>
        <v>8543.3325</v>
      </c>
      <c r="I237" s="29">
        <f>+'01-2019'!I237+'02-2019'!I237+'03-2019'!I237+'04-2019'!I237+'05-2019'!I237+'06-2019'!I237+'07-2019'!I237+'08-2019'!I237+'09-2019'!I237+'10-2019'!I237+'11-2019'!I237+'12-2019'!I237</f>
        <v>34173.33</v>
      </c>
      <c r="J237" s="29">
        <f>+'01-2019'!J237+'02-2019'!J237+'03-2019'!J237+'04-2019'!J237+'05-2019'!J237+'06-2019'!J237+'07-2019'!J237+'08-2019'!J237+'09-2019'!J237+'10-2019'!J237+'11-2019'!J237+'12-2019'!J237</f>
        <v>5055052.0125</v>
      </c>
      <c r="K237" s="29">
        <f>+'01-2019'!K237+'02-2019'!K237+'03-2019'!K237+'04-2019'!K237+'05-2019'!K237+'06-2019'!K237+'07-2019'!K237+'08-2019'!K237+'09-2019'!K237+'10-2019'!K237+'11-2019'!K237+'12-2019'!K237</f>
        <v>1052357.76</v>
      </c>
      <c r="L237" s="29">
        <f>+'01-2019'!L237+'02-2019'!L237+'03-2019'!L237+'04-2019'!L237+'05-2019'!L237+'06-2019'!L237+'07-2019'!L237+'08-2019'!L237+'09-2019'!L237+'10-2019'!L237+'11-2019'!L237+'12-2019'!L237</f>
        <v>4044041.61</v>
      </c>
      <c r="M237" s="39">
        <f t="shared" si="3"/>
        <v>4510279.84</v>
      </c>
    </row>
    <row r="238" spans="1:13" ht="12.75">
      <c r="A238" s="11">
        <f>+'01-2019'!A238</f>
        <v>227</v>
      </c>
      <c r="B238" s="27" t="str">
        <f>+'01-2019'!B238</f>
        <v>SIMOLANDIA</v>
      </c>
      <c r="C238" s="32">
        <f>+IF(ISERROR(('01-2019'!C238+'02-2019'!C238+'03-2019'!C238+'04-2019'!C238+'05-2019'!C238+'06-2019'!C238+'07-2019'!C238+'08-2019'!C238+'09-2019'!C238+'10-2019'!C238+'11-2019'!C238+'12-2019'!C238)/COUNTA('01-2019'!C238,'02-2019'!C238,'03-2019'!C238,'04-2019'!C238,'05-2019'!C238,'06-2019'!C238,'07-2019'!C238,'08-2019'!C238,'09-2019'!C238,'10-2019'!C238,'11-2019'!C238,'12-2019'!C238)),"",('01-2019'!C238+'02-2019'!C238+'03-2019'!C238+'04-2019'!C238+'05-2019'!C238+'06-2019'!C238+'07-2019'!C238+'08-2019'!C238+'09-2019'!C238+'10-2019'!C238+'11-2019'!C238+'12-2019'!C238)/COUNTA('01-2019'!C238,'02-2019'!C238,'03-2019'!C238,'04-2019'!C238,'05-2019'!C238,'06-2019'!C238,'07-2019'!C238,'08-2019'!C238,'09-2019'!C238,'10-2019'!C238,'11-2019'!C238,'12-2019'!C238))</f>
        <v>0.08501007858122098</v>
      </c>
      <c r="D238" s="29">
        <f>+'01-2019'!D238+'02-2019'!D238+'03-2019'!D238+'04-2019'!D238+'05-2019'!D238+'06-2019'!D238+'07-2019'!D238+'08-2019'!D238+'09-2019'!D238+'10-2019'!D238+'11-2019'!D238+'12-2019'!D238</f>
        <v>98809.62999999999</v>
      </c>
      <c r="E238" s="29">
        <f>+'01-2019'!E238+'02-2019'!E238+'03-2019'!E238+'04-2019'!E238+'05-2019'!E238+'06-2019'!E238+'07-2019'!E238+'08-2019'!E238+'09-2019'!E238+'10-2019'!E238+'11-2019'!E238+'12-2019'!E238</f>
        <v>19670.46</v>
      </c>
      <c r="F238" s="29">
        <f>+'01-2019'!F238+'02-2019'!F238+'03-2019'!F238+'04-2019'!F238+'05-2019'!F238+'06-2019'!F238+'07-2019'!F238+'08-2019'!F238+'09-2019'!F238+'10-2019'!F238+'11-2019'!F238+'12-2019'!F238</f>
        <v>79139.17</v>
      </c>
      <c r="G238" s="29">
        <f>+'01-2019'!G238+'02-2019'!G238+'03-2019'!G238+'04-2019'!G238+'05-2019'!G238+'06-2019'!G238+'07-2019'!G238+'08-2019'!G238+'09-2019'!G238+'10-2019'!G238+'11-2019'!G238+'12-2019'!G238</f>
        <v>9096.525</v>
      </c>
      <c r="H238" s="29">
        <f>+'01-2019'!H238+'02-2019'!H238+'03-2019'!H238+'04-2019'!H238+'05-2019'!H238+'06-2019'!H238+'07-2019'!H238+'08-2019'!H238+'09-2019'!H238+'10-2019'!H238+'11-2019'!H238+'12-2019'!H238</f>
        <v>1819.305</v>
      </c>
      <c r="I238" s="29">
        <f>+'01-2019'!I238+'02-2019'!I238+'03-2019'!I238+'04-2019'!I238+'05-2019'!I238+'06-2019'!I238+'07-2019'!I238+'08-2019'!I238+'09-2019'!I238+'10-2019'!I238+'11-2019'!I238+'12-2019'!I238</f>
        <v>7277.22</v>
      </c>
      <c r="J238" s="29">
        <f>+'01-2019'!J238+'02-2019'!J238+'03-2019'!J238+'04-2019'!J238+'05-2019'!J238+'06-2019'!J238+'07-2019'!J238+'08-2019'!J238+'09-2019'!J238+'10-2019'!J238+'11-2019'!J238+'12-2019'!J238</f>
        <v>1076770.0375</v>
      </c>
      <c r="K238" s="29">
        <f>+'01-2019'!K238+'02-2019'!K238+'03-2019'!K238+'04-2019'!K238+'05-2019'!K238+'06-2019'!K238+'07-2019'!K238+'08-2019'!K238+'09-2019'!K238+'10-2019'!K238+'11-2019'!K238+'12-2019'!K238</f>
        <v>224121.27000000002</v>
      </c>
      <c r="L238" s="29">
        <f>+'01-2019'!L238+'02-2019'!L238+'03-2019'!L238+'04-2019'!L238+'05-2019'!L238+'06-2019'!L238+'07-2019'!L238+'08-2019'!L238+'09-2019'!L238+'10-2019'!L238+'11-2019'!L238+'12-2019'!L238</f>
        <v>861416.03</v>
      </c>
      <c r="M238" s="39">
        <f t="shared" si="3"/>
        <v>947832.42</v>
      </c>
    </row>
    <row r="239" spans="1:13" ht="12.75">
      <c r="A239" s="11">
        <f>+'01-2019'!A239</f>
        <v>228</v>
      </c>
      <c r="B239" s="27" t="str">
        <f>+'01-2019'!B239</f>
        <v>SITIO D'ABADIA</v>
      </c>
      <c r="C239" s="32">
        <f>+IF(ISERROR(('01-2019'!C239+'02-2019'!C239+'03-2019'!C239+'04-2019'!C239+'05-2019'!C239+'06-2019'!C239+'07-2019'!C239+'08-2019'!C239+'09-2019'!C239+'10-2019'!C239+'11-2019'!C239+'12-2019'!C239)/COUNTA('01-2019'!C239,'02-2019'!C239,'03-2019'!C239,'04-2019'!C239,'05-2019'!C239,'06-2019'!C239,'07-2019'!C239,'08-2019'!C239,'09-2019'!C239,'10-2019'!C239,'11-2019'!C239,'12-2019'!C239)),"",('01-2019'!C239+'02-2019'!C239+'03-2019'!C239+'04-2019'!C239+'05-2019'!C239+'06-2019'!C239+'07-2019'!C239+'08-2019'!C239+'09-2019'!C239+'10-2019'!C239+'11-2019'!C239+'12-2019'!C239)/COUNTA('01-2019'!C239,'02-2019'!C239,'03-2019'!C239,'04-2019'!C239,'05-2019'!C239,'06-2019'!C239,'07-2019'!C239,'08-2019'!C239,'09-2019'!C239,'10-2019'!C239,'11-2019'!C239,'12-2019'!C239))</f>
        <v>0.08138728727784693</v>
      </c>
      <c r="D239" s="29">
        <f>+'01-2019'!D239+'02-2019'!D239+'03-2019'!D239+'04-2019'!D239+'05-2019'!D239+'06-2019'!D239+'07-2019'!D239+'08-2019'!D239+'09-2019'!D239+'10-2019'!D239+'11-2019'!D239+'12-2019'!D239</f>
        <v>22420.73</v>
      </c>
      <c r="E239" s="29">
        <f>+'01-2019'!E239+'02-2019'!E239+'03-2019'!E239+'04-2019'!E239+'05-2019'!E239+'06-2019'!E239+'07-2019'!E239+'08-2019'!E239+'09-2019'!E239+'10-2019'!E239+'11-2019'!E239+'12-2019'!E239</f>
        <v>4491.16</v>
      </c>
      <c r="F239" s="29">
        <f>+'01-2019'!F239+'02-2019'!F239+'03-2019'!F239+'04-2019'!F239+'05-2019'!F239+'06-2019'!F239+'07-2019'!F239+'08-2019'!F239+'09-2019'!F239+'10-2019'!F239+'11-2019'!F239+'12-2019'!F239</f>
        <v>17929.57</v>
      </c>
      <c r="G239" s="29">
        <f>+'01-2019'!G239+'02-2019'!G239+'03-2019'!G239+'04-2019'!G239+'05-2019'!G239+'06-2019'!G239+'07-2019'!G239+'08-2019'!G239+'09-2019'!G239+'10-2019'!G239+'11-2019'!G239+'12-2019'!G239</f>
        <v>8683.525</v>
      </c>
      <c r="H239" s="29">
        <f>+'01-2019'!H239+'02-2019'!H239+'03-2019'!H239+'04-2019'!H239+'05-2019'!H239+'06-2019'!H239+'07-2019'!H239+'08-2019'!H239+'09-2019'!H239+'10-2019'!H239+'11-2019'!H239+'12-2019'!H239</f>
        <v>1736.705</v>
      </c>
      <c r="I239" s="29">
        <f>+'01-2019'!I239+'02-2019'!I239+'03-2019'!I239+'04-2019'!I239+'05-2019'!I239+'06-2019'!I239+'07-2019'!I239+'08-2019'!I239+'09-2019'!I239+'10-2019'!I239+'11-2019'!I239+'12-2019'!I239</f>
        <v>6946.82</v>
      </c>
      <c r="J239" s="29">
        <f>+'01-2019'!J239+'02-2019'!J239+'03-2019'!J239+'04-2019'!J239+'05-2019'!J239+'06-2019'!J239+'07-2019'!J239+'08-2019'!J239+'09-2019'!J239+'10-2019'!J239+'11-2019'!J239+'12-2019'!J239</f>
        <v>1027896.7749999999</v>
      </c>
      <c r="K239" s="29">
        <f>+'01-2019'!K239+'02-2019'!K239+'03-2019'!K239+'04-2019'!K239+'05-2019'!K239+'06-2019'!K239+'07-2019'!K239+'08-2019'!K239+'09-2019'!K239+'10-2019'!K239+'11-2019'!K239+'12-2019'!K239</f>
        <v>214564.43</v>
      </c>
      <c r="L239" s="29">
        <f>+'01-2019'!L239+'02-2019'!L239+'03-2019'!L239+'04-2019'!L239+'05-2019'!L239+'06-2019'!L239+'07-2019'!L239+'08-2019'!L239+'09-2019'!L239+'10-2019'!L239+'11-2019'!L239+'12-2019'!L239</f>
        <v>822317.42</v>
      </c>
      <c r="M239" s="39">
        <f t="shared" si="3"/>
        <v>847193.81</v>
      </c>
    </row>
    <row r="240" spans="1:13" ht="12.75">
      <c r="A240" s="11">
        <f>+'01-2019'!A240</f>
        <v>229</v>
      </c>
      <c r="B240" s="27" t="str">
        <f>+'01-2019'!B240</f>
        <v>TAQUARAL DE GOIAS</v>
      </c>
      <c r="C240" s="32">
        <f>+IF(ISERROR(('01-2019'!C240+'02-2019'!C240+'03-2019'!C240+'04-2019'!C240+'05-2019'!C240+'06-2019'!C240+'07-2019'!C240+'08-2019'!C240+'09-2019'!C240+'10-2019'!C240+'11-2019'!C240+'12-2019'!C240)/COUNTA('01-2019'!C240,'02-2019'!C240,'03-2019'!C240,'04-2019'!C240,'05-2019'!C240,'06-2019'!C240,'07-2019'!C240,'08-2019'!C240,'09-2019'!C240,'10-2019'!C240,'11-2019'!C240,'12-2019'!C240)),"",('01-2019'!C240+'02-2019'!C240+'03-2019'!C240+'04-2019'!C240+'05-2019'!C240+'06-2019'!C240+'07-2019'!C240+'08-2019'!C240+'09-2019'!C240+'10-2019'!C240+'11-2019'!C240+'12-2019'!C240)/COUNTA('01-2019'!C240,'02-2019'!C240,'03-2019'!C240,'04-2019'!C240,'05-2019'!C240,'06-2019'!C240,'07-2019'!C240,'08-2019'!C240,'09-2019'!C240,'10-2019'!C240,'11-2019'!C240,'12-2019'!C240))</f>
        <v>0.074198720346427</v>
      </c>
      <c r="D240" s="29">
        <f>+'01-2019'!D240+'02-2019'!D240+'03-2019'!D240+'04-2019'!D240+'05-2019'!D240+'06-2019'!D240+'07-2019'!D240+'08-2019'!D240+'09-2019'!D240+'10-2019'!D240+'11-2019'!D240+'12-2019'!D240</f>
        <v>66655.28</v>
      </c>
      <c r="E240" s="29">
        <f>+'01-2019'!E240+'02-2019'!E240+'03-2019'!E240+'04-2019'!E240+'05-2019'!E240+'06-2019'!E240+'07-2019'!E240+'08-2019'!E240+'09-2019'!E240+'10-2019'!E240+'11-2019'!E240+'12-2019'!E240</f>
        <v>13344.25</v>
      </c>
      <c r="F240" s="29">
        <f>+'01-2019'!F240+'02-2019'!F240+'03-2019'!F240+'04-2019'!F240+'05-2019'!F240+'06-2019'!F240+'07-2019'!F240+'08-2019'!F240+'09-2019'!F240+'10-2019'!F240+'11-2019'!F240+'12-2019'!F240</f>
        <v>53311.03</v>
      </c>
      <c r="G240" s="29">
        <f>+'01-2019'!G240+'02-2019'!G240+'03-2019'!G240+'04-2019'!G240+'05-2019'!G240+'06-2019'!G240+'07-2019'!G240+'08-2019'!G240+'09-2019'!G240+'10-2019'!G240+'11-2019'!G240+'12-2019'!G240</f>
        <v>7918.150000000001</v>
      </c>
      <c r="H240" s="29">
        <f>+'01-2019'!H240+'02-2019'!H240+'03-2019'!H240+'04-2019'!H240+'05-2019'!H240+'06-2019'!H240+'07-2019'!H240+'08-2019'!H240+'09-2019'!H240+'10-2019'!H240+'11-2019'!H240+'12-2019'!H240</f>
        <v>1583.6299999999999</v>
      </c>
      <c r="I240" s="29">
        <f>+'01-2019'!I240+'02-2019'!I240+'03-2019'!I240+'04-2019'!I240+'05-2019'!I240+'06-2019'!I240+'07-2019'!I240+'08-2019'!I240+'09-2019'!I240+'10-2019'!I240+'11-2019'!I240+'12-2019'!I240</f>
        <v>6334.5199999999995</v>
      </c>
      <c r="J240" s="29">
        <f>+'01-2019'!J240+'02-2019'!J240+'03-2019'!J240+'04-2019'!J240+'05-2019'!J240+'06-2019'!J240+'07-2019'!J240+'08-2019'!J240+'09-2019'!J240+'10-2019'!J240+'11-2019'!J240+'12-2019'!J240</f>
        <v>937299.65</v>
      </c>
      <c r="K240" s="29">
        <f>+'01-2019'!K240+'02-2019'!K240+'03-2019'!K240+'04-2019'!K240+'05-2019'!K240+'06-2019'!K240+'07-2019'!K240+'08-2019'!K240+'09-2019'!K240+'10-2019'!K240+'11-2019'!K240+'12-2019'!K240</f>
        <v>195614.08</v>
      </c>
      <c r="L240" s="29">
        <f>+'01-2019'!L240+'02-2019'!L240+'03-2019'!L240+'04-2019'!L240+'05-2019'!L240+'06-2019'!L240+'07-2019'!L240+'08-2019'!L240+'09-2019'!L240+'10-2019'!L240+'11-2019'!L240+'12-2019'!L240</f>
        <v>749839.72</v>
      </c>
      <c r="M240" s="39">
        <f t="shared" si="3"/>
        <v>809485.27</v>
      </c>
    </row>
    <row r="241" spans="1:13" ht="12.75">
      <c r="A241" s="11">
        <f>+'01-2019'!A241</f>
        <v>230</v>
      </c>
      <c r="B241" s="27" t="str">
        <f>+'01-2019'!B241</f>
        <v>TERESINA DE GOIAS</v>
      </c>
      <c r="C241" s="32">
        <f>+IF(ISERROR(('01-2019'!C241+'02-2019'!C241+'03-2019'!C241+'04-2019'!C241+'05-2019'!C241+'06-2019'!C241+'07-2019'!C241+'08-2019'!C241+'09-2019'!C241+'10-2019'!C241+'11-2019'!C241+'12-2019'!C241)/COUNTA('01-2019'!C241,'02-2019'!C241,'03-2019'!C241,'04-2019'!C241,'05-2019'!C241,'06-2019'!C241,'07-2019'!C241,'08-2019'!C241,'09-2019'!C241,'10-2019'!C241,'11-2019'!C241,'12-2019'!C241)),"",('01-2019'!C241+'02-2019'!C241+'03-2019'!C241+'04-2019'!C241+'05-2019'!C241+'06-2019'!C241+'07-2019'!C241+'08-2019'!C241+'09-2019'!C241+'10-2019'!C241+'11-2019'!C241+'12-2019'!C241)/COUNTA('01-2019'!C241,'02-2019'!C241,'03-2019'!C241,'04-2019'!C241,'05-2019'!C241,'06-2019'!C241,'07-2019'!C241,'08-2019'!C241,'09-2019'!C241,'10-2019'!C241,'11-2019'!C241,'12-2019'!C241))</f>
        <v>0.08311827898994975</v>
      </c>
      <c r="D241" s="29">
        <f>+'01-2019'!D241+'02-2019'!D241+'03-2019'!D241+'04-2019'!D241+'05-2019'!D241+'06-2019'!D241+'07-2019'!D241+'08-2019'!D241+'09-2019'!D241+'10-2019'!D241+'11-2019'!D241+'12-2019'!D241</f>
        <v>24509.77</v>
      </c>
      <c r="E241" s="29">
        <f>+'01-2019'!E241+'02-2019'!E241+'03-2019'!E241+'04-2019'!E241+'05-2019'!E241+'06-2019'!E241+'07-2019'!E241+'08-2019'!E241+'09-2019'!E241+'10-2019'!E241+'11-2019'!E241+'12-2019'!E241</f>
        <v>4871.03</v>
      </c>
      <c r="F241" s="29">
        <f>+'01-2019'!F241+'02-2019'!F241+'03-2019'!F241+'04-2019'!F241+'05-2019'!F241+'06-2019'!F241+'07-2019'!F241+'08-2019'!F241+'09-2019'!F241+'10-2019'!F241+'11-2019'!F241+'12-2019'!F241</f>
        <v>19638.74</v>
      </c>
      <c r="G241" s="29">
        <f>+'01-2019'!G241+'02-2019'!G241+'03-2019'!G241+'04-2019'!G241+'05-2019'!G241+'06-2019'!G241+'07-2019'!G241+'08-2019'!G241+'09-2019'!G241+'10-2019'!G241+'11-2019'!G241+'12-2019'!G241</f>
        <v>8862.5375</v>
      </c>
      <c r="H241" s="29">
        <f>+'01-2019'!H241+'02-2019'!H241+'03-2019'!H241+'04-2019'!H241+'05-2019'!H241+'06-2019'!H241+'07-2019'!H241+'08-2019'!H241+'09-2019'!H241+'10-2019'!H241+'11-2019'!H241+'12-2019'!H241</f>
        <v>1772.5075</v>
      </c>
      <c r="I241" s="29">
        <f>+'01-2019'!I241+'02-2019'!I241+'03-2019'!I241+'04-2019'!I241+'05-2019'!I241+'06-2019'!I241+'07-2019'!I241+'08-2019'!I241+'09-2019'!I241+'10-2019'!I241+'11-2019'!I241+'12-2019'!I241</f>
        <v>7090.03</v>
      </c>
      <c r="J241" s="29">
        <f>+'01-2019'!J241+'02-2019'!J241+'03-2019'!J241+'04-2019'!J241+'05-2019'!J241+'06-2019'!J241+'07-2019'!J241+'08-2019'!J241+'09-2019'!J241+'10-2019'!J241+'11-2019'!J241+'12-2019'!J241</f>
        <v>1047800.0375</v>
      </c>
      <c r="K241" s="29">
        <f>+'01-2019'!K241+'02-2019'!K241+'03-2019'!K241+'04-2019'!K241+'05-2019'!K241+'06-2019'!K241+'07-2019'!K241+'08-2019'!K241+'09-2019'!K241+'10-2019'!K241+'11-2019'!K241+'12-2019'!K241</f>
        <v>219015.95</v>
      </c>
      <c r="L241" s="29">
        <f>+'01-2019'!L241+'02-2019'!L241+'03-2019'!L241+'04-2019'!L241+'05-2019'!L241+'06-2019'!L241+'07-2019'!L241+'08-2019'!L241+'09-2019'!L241+'10-2019'!L241+'11-2019'!L241+'12-2019'!L241</f>
        <v>838240.0299999999</v>
      </c>
      <c r="M241" s="39">
        <f t="shared" si="3"/>
        <v>864968.7999999999</v>
      </c>
    </row>
    <row r="242" spans="1:13" ht="12.75">
      <c r="A242" s="11">
        <f>+'01-2019'!A242</f>
        <v>231</v>
      </c>
      <c r="B242" s="27" t="str">
        <f>+'01-2019'!B242</f>
        <v>TEREZOPOLIS DE GOIAS</v>
      </c>
      <c r="C242" s="32">
        <f>+IF(ISERROR(('01-2019'!C242+'02-2019'!C242+'03-2019'!C242+'04-2019'!C242+'05-2019'!C242+'06-2019'!C242+'07-2019'!C242+'08-2019'!C242+'09-2019'!C242+'10-2019'!C242+'11-2019'!C242+'12-2019'!C242)/COUNTA('01-2019'!C242,'02-2019'!C242,'03-2019'!C242,'04-2019'!C242,'05-2019'!C242,'06-2019'!C242,'07-2019'!C242,'08-2019'!C242,'09-2019'!C242,'10-2019'!C242,'11-2019'!C242,'12-2019'!C242)),"",('01-2019'!C242+'02-2019'!C242+'03-2019'!C242+'04-2019'!C242+'05-2019'!C242+'06-2019'!C242+'07-2019'!C242+'08-2019'!C242+'09-2019'!C242+'10-2019'!C242+'11-2019'!C242+'12-2019'!C242)/COUNTA('01-2019'!C242,'02-2019'!C242,'03-2019'!C242,'04-2019'!C242,'05-2019'!C242,'06-2019'!C242,'07-2019'!C242,'08-2019'!C242,'09-2019'!C242,'10-2019'!C242,'11-2019'!C242,'12-2019'!C242))</f>
        <v>0.12989426555565725</v>
      </c>
      <c r="D242" s="29">
        <f>+'01-2019'!D242+'02-2019'!D242+'03-2019'!D242+'04-2019'!D242+'05-2019'!D242+'06-2019'!D242+'07-2019'!D242+'08-2019'!D242+'09-2019'!D242+'10-2019'!D242+'11-2019'!D242+'12-2019'!D242</f>
        <v>103933.82999999999</v>
      </c>
      <c r="E242" s="29">
        <f>+'01-2019'!E242+'02-2019'!E242+'03-2019'!E242+'04-2019'!E242+'05-2019'!E242+'06-2019'!E242+'07-2019'!E242+'08-2019'!E242+'09-2019'!E242+'10-2019'!E242+'11-2019'!E242+'12-2019'!E242</f>
        <v>21145.59</v>
      </c>
      <c r="F242" s="29">
        <f>+'01-2019'!F242+'02-2019'!F242+'03-2019'!F242+'04-2019'!F242+'05-2019'!F242+'06-2019'!F242+'07-2019'!F242+'08-2019'!F242+'09-2019'!F242+'10-2019'!F242+'11-2019'!F242+'12-2019'!F242</f>
        <v>82788.24</v>
      </c>
      <c r="G242" s="29">
        <f>+'01-2019'!G242+'02-2019'!G242+'03-2019'!G242+'04-2019'!G242+'05-2019'!G242+'06-2019'!G242+'07-2019'!G242+'08-2019'!G242+'09-2019'!G242+'10-2019'!G242+'11-2019'!G242+'12-2019'!G242</f>
        <v>13865.95</v>
      </c>
      <c r="H242" s="29">
        <f>+'01-2019'!H242+'02-2019'!H242+'03-2019'!H242+'04-2019'!H242+'05-2019'!H242+'06-2019'!H242+'07-2019'!H242+'08-2019'!H242+'09-2019'!H242+'10-2019'!H242+'11-2019'!H242+'12-2019'!H242</f>
        <v>2773.19</v>
      </c>
      <c r="I242" s="29">
        <f>+'01-2019'!I242+'02-2019'!I242+'03-2019'!I242+'04-2019'!I242+'05-2019'!I242+'06-2019'!I242+'07-2019'!I242+'08-2019'!I242+'09-2019'!I242+'10-2019'!I242+'11-2019'!I242+'12-2019'!I242</f>
        <v>11092.76</v>
      </c>
      <c r="J242" s="29">
        <f>+'01-2019'!J242+'02-2019'!J242+'03-2019'!J242+'04-2019'!J242+'05-2019'!J242+'06-2019'!J242+'07-2019'!J242+'08-2019'!J242+'09-2019'!J242+'10-2019'!J242+'11-2019'!J242+'12-2019'!J242</f>
        <v>1640058.5499999998</v>
      </c>
      <c r="K242" s="29">
        <f>+'01-2019'!K242+'02-2019'!K242+'03-2019'!K242+'04-2019'!K242+'05-2019'!K242+'06-2019'!K242+'07-2019'!K242+'08-2019'!K242+'09-2019'!K242+'10-2019'!K242+'11-2019'!K242+'12-2019'!K242</f>
        <v>342333.18</v>
      </c>
      <c r="L242" s="29">
        <f>+'01-2019'!L242+'02-2019'!L242+'03-2019'!L242+'04-2019'!L242+'05-2019'!L242+'06-2019'!L242+'07-2019'!L242+'08-2019'!L242+'09-2019'!L242+'10-2019'!L242+'11-2019'!L242+'12-2019'!L242</f>
        <v>1312046.84</v>
      </c>
      <c r="M242" s="39">
        <f t="shared" si="3"/>
        <v>1405927.84</v>
      </c>
    </row>
    <row r="243" spans="1:13" ht="12.75">
      <c r="A243" s="11">
        <f>+'01-2019'!A243</f>
        <v>232</v>
      </c>
      <c r="B243" s="27" t="str">
        <f>+'01-2019'!B243</f>
        <v>TRES RANCHOS</v>
      </c>
      <c r="C243" s="32">
        <f>+IF(ISERROR(('01-2019'!C243+'02-2019'!C243+'03-2019'!C243+'04-2019'!C243+'05-2019'!C243+'06-2019'!C243+'07-2019'!C243+'08-2019'!C243+'09-2019'!C243+'10-2019'!C243+'11-2019'!C243+'12-2019'!C243)/COUNTA('01-2019'!C243,'02-2019'!C243,'03-2019'!C243,'04-2019'!C243,'05-2019'!C243,'06-2019'!C243,'07-2019'!C243,'08-2019'!C243,'09-2019'!C243,'10-2019'!C243,'11-2019'!C243,'12-2019'!C243)),"",('01-2019'!C243+'02-2019'!C243+'03-2019'!C243+'04-2019'!C243+'05-2019'!C243+'06-2019'!C243+'07-2019'!C243+'08-2019'!C243+'09-2019'!C243+'10-2019'!C243+'11-2019'!C243+'12-2019'!C243)/COUNTA('01-2019'!C243,'02-2019'!C243,'03-2019'!C243,'04-2019'!C243,'05-2019'!C243,'06-2019'!C243,'07-2019'!C243,'08-2019'!C243,'09-2019'!C243,'10-2019'!C243,'11-2019'!C243,'12-2019'!C243))</f>
        <v>0.05274646764746707</v>
      </c>
      <c r="D243" s="29">
        <f>+'01-2019'!D243+'02-2019'!D243+'03-2019'!D243+'04-2019'!D243+'05-2019'!D243+'06-2019'!D243+'07-2019'!D243+'08-2019'!D243+'09-2019'!D243+'10-2019'!D243+'11-2019'!D243+'12-2019'!D243</f>
        <v>86067.3</v>
      </c>
      <c r="E243" s="29">
        <f>+'01-2019'!E243+'02-2019'!E243+'03-2019'!E243+'04-2019'!E243+'05-2019'!E243+'06-2019'!E243+'07-2019'!E243+'08-2019'!E243+'09-2019'!E243+'10-2019'!E243+'11-2019'!E243+'12-2019'!E243</f>
        <v>17279.05</v>
      </c>
      <c r="F243" s="29">
        <f>+'01-2019'!F243+'02-2019'!F243+'03-2019'!F243+'04-2019'!F243+'05-2019'!F243+'06-2019'!F243+'07-2019'!F243+'08-2019'!F243+'09-2019'!F243+'10-2019'!F243+'11-2019'!F243+'12-2019'!F243</f>
        <v>68788.25</v>
      </c>
      <c r="G243" s="29">
        <f>+'01-2019'!G243+'02-2019'!G243+'03-2019'!G243+'04-2019'!G243+'05-2019'!G243+'06-2019'!G243+'07-2019'!G243+'08-2019'!G243+'09-2019'!G243+'10-2019'!G243+'11-2019'!G243+'12-2019'!G243</f>
        <v>5636.3125</v>
      </c>
      <c r="H243" s="29">
        <f>+'01-2019'!H243+'02-2019'!H243+'03-2019'!H243+'04-2019'!H243+'05-2019'!H243+'06-2019'!H243+'07-2019'!H243+'08-2019'!H243+'09-2019'!H243+'10-2019'!H243+'11-2019'!H243+'12-2019'!H243</f>
        <v>1127.2625</v>
      </c>
      <c r="I243" s="29">
        <f>+'01-2019'!I243+'02-2019'!I243+'03-2019'!I243+'04-2019'!I243+'05-2019'!I243+'06-2019'!I243+'07-2019'!I243+'08-2019'!I243+'09-2019'!I243+'10-2019'!I243+'11-2019'!I243+'12-2019'!I243</f>
        <v>4509.05</v>
      </c>
      <c r="J243" s="29">
        <f>+'01-2019'!J243+'02-2019'!J243+'03-2019'!J243+'04-2019'!J243+'05-2019'!J243+'06-2019'!J243+'07-2019'!J243+'08-2019'!J243+'09-2019'!J243+'10-2019'!J243+'11-2019'!J243+'12-2019'!J243</f>
        <v>667293.1375</v>
      </c>
      <c r="K243" s="29">
        <f>+'01-2019'!K243+'02-2019'!K243+'03-2019'!K243+'04-2019'!K243+'05-2019'!K243+'06-2019'!K243+'07-2019'!K243+'08-2019'!K243+'09-2019'!K243+'10-2019'!K243+'11-2019'!K243+'12-2019'!K243</f>
        <v>139069.6</v>
      </c>
      <c r="L243" s="29">
        <f>+'01-2019'!L243+'02-2019'!L243+'03-2019'!L243+'04-2019'!L243+'05-2019'!L243+'06-2019'!L243+'07-2019'!L243+'08-2019'!L243+'09-2019'!L243+'10-2019'!L243+'11-2019'!L243+'12-2019'!L243</f>
        <v>533834.51</v>
      </c>
      <c r="M243" s="39">
        <f t="shared" si="3"/>
        <v>607131.81</v>
      </c>
    </row>
    <row r="244" spans="1:13" ht="12.75">
      <c r="A244" s="11">
        <f>+'01-2019'!A244</f>
        <v>233</v>
      </c>
      <c r="B244" s="27" t="str">
        <f>+'01-2019'!B244</f>
        <v>TRINDADE</v>
      </c>
      <c r="C244" s="32">
        <f>+IF(ISERROR(('01-2019'!C244+'02-2019'!C244+'03-2019'!C244+'04-2019'!C244+'05-2019'!C244+'06-2019'!C244+'07-2019'!C244+'08-2019'!C244+'09-2019'!C244+'10-2019'!C244+'11-2019'!C244+'12-2019'!C244)/COUNTA('01-2019'!C244,'02-2019'!C244,'03-2019'!C244,'04-2019'!C244,'05-2019'!C244,'06-2019'!C244,'07-2019'!C244,'08-2019'!C244,'09-2019'!C244,'10-2019'!C244,'11-2019'!C244,'12-2019'!C244)),"",('01-2019'!C244+'02-2019'!C244+'03-2019'!C244+'04-2019'!C244+'05-2019'!C244+'06-2019'!C244+'07-2019'!C244+'08-2019'!C244+'09-2019'!C244+'10-2019'!C244+'11-2019'!C244+'12-2019'!C244)/COUNTA('01-2019'!C244,'02-2019'!C244,'03-2019'!C244,'04-2019'!C244,'05-2019'!C244,'06-2019'!C244,'07-2019'!C244,'08-2019'!C244,'09-2019'!C244,'10-2019'!C244,'11-2019'!C244,'12-2019'!C244))</f>
        <v>0.805171502273252</v>
      </c>
      <c r="D244" s="29">
        <f>+'01-2019'!D244+'02-2019'!D244+'03-2019'!D244+'04-2019'!D244+'05-2019'!D244+'06-2019'!D244+'07-2019'!D244+'08-2019'!D244+'09-2019'!D244+'10-2019'!D244+'11-2019'!D244+'12-2019'!D244</f>
        <v>2420947.63</v>
      </c>
      <c r="E244" s="29">
        <f>+'01-2019'!E244+'02-2019'!E244+'03-2019'!E244+'04-2019'!E244+'05-2019'!E244+'06-2019'!E244+'07-2019'!E244+'08-2019'!E244+'09-2019'!E244+'10-2019'!E244+'11-2019'!E244+'12-2019'!E244</f>
        <v>492428.89</v>
      </c>
      <c r="F244" s="29">
        <f>+'01-2019'!F244+'02-2019'!F244+'03-2019'!F244+'04-2019'!F244+'05-2019'!F244+'06-2019'!F244+'07-2019'!F244+'08-2019'!F244+'09-2019'!F244+'10-2019'!F244+'11-2019'!F244+'12-2019'!F244</f>
        <v>1928518.7399999998</v>
      </c>
      <c r="G244" s="29">
        <f>+'01-2019'!G244+'02-2019'!G244+'03-2019'!G244+'04-2019'!G244+'05-2019'!G244+'06-2019'!G244+'07-2019'!G244+'08-2019'!G244+'09-2019'!G244+'10-2019'!G244+'11-2019'!G244+'12-2019'!G244</f>
        <v>85958.2</v>
      </c>
      <c r="H244" s="29">
        <f>+'01-2019'!H244+'02-2019'!H244+'03-2019'!H244+'04-2019'!H244+'05-2019'!H244+'06-2019'!H244+'07-2019'!H244+'08-2019'!H244+'09-2019'!H244+'10-2019'!H244+'11-2019'!H244+'12-2019'!H244</f>
        <v>17191.64</v>
      </c>
      <c r="I244" s="29">
        <f>+'01-2019'!I244+'02-2019'!I244+'03-2019'!I244+'04-2019'!I244+'05-2019'!I244+'06-2019'!I244+'07-2019'!I244+'08-2019'!I244+'09-2019'!I244+'10-2019'!I244+'11-2019'!I244+'12-2019'!I244</f>
        <v>68766.56</v>
      </c>
      <c r="J244" s="29">
        <f>+'01-2019'!J244+'02-2019'!J244+'03-2019'!J244+'04-2019'!J244+'05-2019'!J244+'06-2019'!J244+'07-2019'!J244+'08-2019'!J244+'09-2019'!J244+'10-2019'!J244+'11-2019'!J244+'12-2019'!J244</f>
        <v>10173627.3375</v>
      </c>
      <c r="K244" s="29">
        <f>+'01-2019'!K244+'02-2019'!K244+'03-2019'!K244+'04-2019'!K244+'05-2019'!K244+'06-2019'!K244+'07-2019'!K244+'08-2019'!K244+'09-2019'!K244+'10-2019'!K244+'11-2019'!K244+'12-2019'!K244</f>
        <v>2122539.65</v>
      </c>
      <c r="L244" s="29">
        <f>+'01-2019'!L244+'02-2019'!L244+'03-2019'!L244+'04-2019'!L244+'05-2019'!L244+'06-2019'!L244+'07-2019'!L244+'08-2019'!L244+'09-2019'!L244+'10-2019'!L244+'11-2019'!L244+'12-2019'!L244</f>
        <v>8138901.87</v>
      </c>
      <c r="M244" s="39">
        <f t="shared" si="3"/>
        <v>10136187.17</v>
      </c>
    </row>
    <row r="245" spans="1:13" ht="12.75">
      <c r="A245" s="11">
        <f>+'01-2019'!A245</f>
        <v>234</v>
      </c>
      <c r="B245" s="27" t="str">
        <f>+'01-2019'!B245</f>
        <v>TROMBAS</v>
      </c>
      <c r="C245" s="32">
        <f>+IF(ISERROR(('01-2019'!C245+'02-2019'!C245+'03-2019'!C245+'04-2019'!C245+'05-2019'!C245+'06-2019'!C245+'07-2019'!C245+'08-2019'!C245+'09-2019'!C245+'10-2019'!C245+'11-2019'!C245+'12-2019'!C245)/COUNTA('01-2019'!C245,'02-2019'!C245,'03-2019'!C245,'04-2019'!C245,'05-2019'!C245,'06-2019'!C245,'07-2019'!C245,'08-2019'!C245,'09-2019'!C245,'10-2019'!C245,'11-2019'!C245,'12-2019'!C245)),"",('01-2019'!C245+'02-2019'!C245+'03-2019'!C245+'04-2019'!C245+'05-2019'!C245+'06-2019'!C245+'07-2019'!C245+'08-2019'!C245+'09-2019'!C245+'10-2019'!C245+'11-2019'!C245+'12-2019'!C245)/COUNTA('01-2019'!C245,'02-2019'!C245,'03-2019'!C245,'04-2019'!C245,'05-2019'!C245,'06-2019'!C245,'07-2019'!C245,'08-2019'!C245,'09-2019'!C245,'10-2019'!C245,'11-2019'!C245,'12-2019'!C245))</f>
        <v>0.10589412786792575</v>
      </c>
      <c r="D245" s="29">
        <f>+'01-2019'!D245+'02-2019'!D245+'03-2019'!D245+'04-2019'!D245+'05-2019'!D245+'06-2019'!D245+'07-2019'!D245+'08-2019'!D245+'09-2019'!D245+'10-2019'!D245+'11-2019'!D245+'12-2019'!D245</f>
        <v>37997.96</v>
      </c>
      <c r="E245" s="29">
        <f>+'01-2019'!E245+'02-2019'!E245+'03-2019'!E245+'04-2019'!E245+'05-2019'!E245+'06-2019'!E245+'07-2019'!E245+'08-2019'!E245+'09-2019'!E245+'10-2019'!E245+'11-2019'!E245+'12-2019'!E245</f>
        <v>7495.02</v>
      </c>
      <c r="F245" s="29">
        <f>+'01-2019'!F245+'02-2019'!F245+'03-2019'!F245+'04-2019'!F245+'05-2019'!F245+'06-2019'!F245+'07-2019'!F245+'08-2019'!F245+'09-2019'!F245+'10-2019'!F245+'11-2019'!F245+'12-2019'!F245</f>
        <v>30502.940000000002</v>
      </c>
      <c r="G245" s="29">
        <f>+'01-2019'!G245+'02-2019'!G245+'03-2019'!G245+'04-2019'!G245+'05-2019'!G245+'06-2019'!G245+'07-2019'!G245+'08-2019'!G245+'09-2019'!G245+'10-2019'!G245+'11-2019'!G245+'12-2019'!G245</f>
        <v>11309.85</v>
      </c>
      <c r="H245" s="29">
        <f>+'01-2019'!H245+'02-2019'!H245+'03-2019'!H245+'04-2019'!H245+'05-2019'!H245+'06-2019'!H245+'07-2019'!H245+'08-2019'!H245+'09-2019'!H245+'10-2019'!H245+'11-2019'!H245+'12-2019'!H245</f>
        <v>2261.9700000000003</v>
      </c>
      <c r="I245" s="29">
        <f>+'01-2019'!I245+'02-2019'!I245+'03-2019'!I245+'04-2019'!I245+'05-2019'!I245+'06-2019'!I245+'07-2019'!I245+'08-2019'!I245+'09-2019'!I245+'10-2019'!I245+'11-2019'!I245+'12-2019'!I245</f>
        <v>9047.880000000001</v>
      </c>
      <c r="J245" s="29">
        <f>+'01-2019'!J245+'02-2019'!J245+'03-2019'!J245+'04-2019'!J245+'05-2019'!J245+'06-2019'!J245+'07-2019'!J245+'08-2019'!J245+'09-2019'!J245+'10-2019'!J245+'11-2019'!J245+'12-2019'!J245</f>
        <v>1337479.05</v>
      </c>
      <c r="K245" s="29">
        <f>+'01-2019'!K245+'02-2019'!K245+'03-2019'!K245+'04-2019'!K245+'05-2019'!K245+'06-2019'!K245+'07-2019'!K245+'08-2019'!K245+'09-2019'!K245+'10-2019'!K245+'11-2019'!K245+'12-2019'!K245</f>
        <v>279062.87</v>
      </c>
      <c r="L245" s="29">
        <f>+'01-2019'!L245+'02-2019'!L245+'03-2019'!L245+'04-2019'!L245+'05-2019'!L245+'06-2019'!L245+'07-2019'!L245+'08-2019'!L245+'09-2019'!L245+'10-2019'!L245+'11-2019'!L245+'12-2019'!L245</f>
        <v>1069983.24</v>
      </c>
      <c r="M245" s="39">
        <f t="shared" si="3"/>
        <v>1109534.06</v>
      </c>
    </row>
    <row r="246" spans="1:13" ht="12.75">
      <c r="A246" s="11">
        <f>+'01-2019'!A246</f>
        <v>235</v>
      </c>
      <c r="B246" s="27" t="str">
        <f>+'01-2019'!B246</f>
        <v>TURVANIA</v>
      </c>
      <c r="C246" s="32">
        <f>+IF(ISERROR(('01-2019'!C246+'02-2019'!C246+'03-2019'!C246+'04-2019'!C246+'05-2019'!C246+'06-2019'!C246+'07-2019'!C246+'08-2019'!C246+'09-2019'!C246+'10-2019'!C246+'11-2019'!C246+'12-2019'!C246)/COUNTA('01-2019'!C246,'02-2019'!C246,'03-2019'!C246,'04-2019'!C246,'05-2019'!C246,'06-2019'!C246,'07-2019'!C246,'08-2019'!C246,'09-2019'!C246,'10-2019'!C246,'11-2019'!C246,'12-2019'!C246)),"",('01-2019'!C246+'02-2019'!C246+'03-2019'!C246+'04-2019'!C246+'05-2019'!C246+'06-2019'!C246+'07-2019'!C246+'08-2019'!C246+'09-2019'!C246+'10-2019'!C246+'11-2019'!C246+'12-2019'!C246)/COUNTA('01-2019'!C246,'02-2019'!C246,'03-2019'!C246,'04-2019'!C246,'05-2019'!C246,'06-2019'!C246,'07-2019'!C246,'08-2019'!C246,'09-2019'!C246,'10-2019'!C246,'11-2019'!C246,'12-2019'!C246))</f>
        <v>0.17939826890360125</v>
      </c>
      <c r="D246" s="29">
        <f>+'01-2019'!D246+'02-2019'!D246+'03-2019'!D246+'04-2019'!D246+'05-2019'!D246+'06-2019'!D246+'07-2019'!D246+'08-2019'!D246+'09-2019'!D246+'10-2019'!D246+'11-2019'!D246+'12-2019'!D246</f>
        <v>86832.42</v>
      </c>
      <c r="E246" s="29">
        <f>+'01-2019'!E246+'02-2019'!E246+'03-2019'!E246+'04-2019'!E246+'05-2019'!E246+'06-2019'!E246+'07-2019'!E246+'08-2019'!E246+'09-2019'!E246+'10-2019'!E246+'11-2019'!E246+'12-2019'!E246</f>
        <v>17309.129999999997</v>
      </c>
      <c r="F246" s="29">
        <f>+'01-2019'!F246+'02-2019'!F246+'03-2019'!F246+'04-2019'!F246+'05-2019'!F246+'06-2019'!F246+'07-2019'!F246+'08-2019'!F246+'09-2019'!F246+'10-2019'!F246+'11-2019'!F246+'12-2019'!F246</f>
        <v>69523.29000000001</v>
      </c>
      <c r="G246" s="29">
        <f>+'01-2019'!G246+'02-2019'!G246+'03-2019'!G246+'04-2019'!G246+'05-2019'!G246+'06-2019'!G246+'07-2019'!G246+'08-2019'!G246+'09-2019'!G246+'10-2019'!G246+'11-2019'!G246+'12-2019'!G246</f>
        <v>19139.7125</v>
      </c>
      <c r="H246" s="29">
        <f>+'01-2019'!H246+'02-2019'!H246+'03-2019'!H246+'04-2019'!H246+'05-2019'!H246+'06-2019'!H246+'07-2019'!H246+'08-2019'!H246+'09-2019'!H246+'10-2019'!H246+'11-2019'!H246+'12-2019'!H246</f>
        <v>3827.9424999999997</v>
      </c>
      <c r="I246" s="29">
        <f>+'01-2019'!I246+'02-2019'!I246+'03-2019'!I246+'04-2019'!I246+'05-2019'!I246+'06-2019'!I246+'07-2019'!I246+'08-2019'!I246+'09-2019'!I246+'10-2019'!I246+'11-2019'!I246+'12-2019'!I246</f>
        <v>15311.769999999999</v>
      </c>
      <c r="J246" s="29">
        <f>+'01-2019'!J246+'02-2019'!J246+'03-2019'!J246+'04-2019'!J246+'05-2019'!J246+'06-2019'!J246+'07-2019'!J246+'08-2019'!J246+'09-2019'!J246+'10-2019'!J246+'11-2019'!J246+'12-2019'!J246</f>
        <v>2264323.6</v>
      </c>
      <c r="K246" s="29">
        <f>+'01-2019'!K246+'02-2019'!K246+'03-2019'!K246+'04-2019'!K246+'05-2019'!K246+'06-2019'!K246+'07-2019'!K246+'08-2019'!K246+'09-2019'!K246+'10-2019'!K246+'11-2019'!K246+'12-2019'!K246</f>
        <v>472835.93</v>
      </c>
      <c r="L246" s="29">
        <f>+'01-2019'!L246+'02-2019'!L246+'03-2019'!L246+'04-2019'!L246+'05-2019'!L246+'06-2019'!L246+'07-2019'!L246+'08-2019'!L246+'09-2019'!L246+'10-2019'!L246+'11-2019'!L246+'12-2019'!L246</f>
        <v>1811458.88</v>
      </c>
      <c r="M246" s="39">
        <f t="shared" si="3"/>
        <v>1896293.94</v>
      </c>
    </row>
    <row r="247" spans="1:13" ht="12.75">
      <c r="A247" s="11">
        <f>+'01-2019'!A247</f>
        <v>236</v>
      </c>
      <c r="B247" s="27" t="str">
        <f>+'01-2019'!B247</f>
        <v>TURVELANDIA</v>
      </c>
      <c r="C247" s="32">
        <f>+IF(ISERROR(('01-2019'!C247+'02-2019'!C247+'03-2019'!C247+'04-2019'!C247+'05-2019'!C247+'06-2019'!C247+'07-2019'!C247+'08-2019'!C247+'09-2019'!C247+'10-2019'!C247+'11-2019'!C247+'12-2019'!C247)/COUNTA('01-2019'!C247,'02-2019'!C247,'03-2019'!C247,'04-2019'!C247,'05-2019'!C247,'06-2019'!C247,'07-2019'!C247,'08-2019'!C247,'09-2019'!C247,'10-2019'!C247,'11-2019'!C247,'12-2019'!C247)),"",('01-2019'!C247+'02-2019'!C247+'03-2019'!C247+'04-2019'!C247+'05-2019'!C247+'06-2019'!C247+'07-2019'!C247+'08-2019'!C247+'09-2019'!C247+'10-2019'!C247+'11-2019'!C247+'12-2019'!C247)/COUNTA('01-2019'!C247,'02-2019'!C247,'03-2019'!C247,'04-2019'!C247,'05-2019'!C247,'06-2019'!C247,'07-2019'!C247,'08-2019'!C247,'09-2019'!C247,'10-2019'!C247,'11-2019'!C247,'12-2019'!C247))</f>
        <v>0.32098010299566276</v>
      </c>
      <c r="D247" s="29">
        <f>+'01-2019'!D247+'02-2019'!D247+'03-2019'!D247+'04-2019'!D247+'05-2019'!D247+'06-2019'!D247+'07-2019'!D247+'08-2019'!D247+'09-2019'!D247+'10-2019'!D247+'11-2019'!D247+'12-2019'!D247</f>
        <v>96281.38</v>
      </c>
      <c r="E247" s="29">
        <f>+'01-2019'!E247+'02-2019'!E247+'03-2019'!E247+'04-2019'!E247+'05-2019'!E247+'06-2019'!E247+'07-2019'!E247+'08-2019'!E247+'09-2019'!E247+'10-2019'!E247+'11-2019'!E247+'12-2019'!E247</f>
        <v>19049.739999999998</v>
      </c>
      <c r="F247" s="29">
        <f>+'01-2019'!F247+'02-2019'!F247+'03-2019'!F247+'04-2019'!F247+'05-2019'!F247+'06-2019'!F247+'07-2019'!F247+'08-2019'!F247+'09-2019'!F247+'10-2019'!F247+'11-2019'!F247+'12-2019'!F247</f>
        <v>77231.64</v>
      </c>
      <c r="G247" s="29">
        <f>+'01-2019'!G247+'02-2019'!G247+'03-2019'!G247+'04-2019'!G247+'05-2019'!G247+'06-2019'!G247+'07-2019'!G247+'08-2019'!G247+'09-2019'!G247+'10-2019'!G247+'11-2019'!G247+'12-2019'!G247</f>
        <v>34263.675</v>
      </c>
      <c r="H247" s="29">
        <f>+'01-2019'!H247+'02-2019'!H247+'03-2019'!H247+'04-2019'!H247+'05-2019'!H247+'06-2019'!H247+'07-2019'!H247+'08-2019'!H247+'09-2019'!H247+'10-2019'!H247+'11-2019'!H247+'12-2019'!H247</f>
        <v>6852.735</v>
      </c>
      <c r="I247" s="29">
        <f>+'01-2019'!I247+'02-2019'!I247+'03-2019'!I247+'04-2019'!I247+'05-2019'!I247+'06-2019'!I247+'07-2019'!I247+'08-2019'!I247+'09-2019'!I247+'10-2019'!I247+'11-2019'!I247+'12-2019'!I247</f>
        <v>27410.94</v>
      </c>
      <c r="J247" s="29">
        <f>+'01-2019'!J247+'02-2019'!J247+'03-2019'!J247+'04-2019'!J247+'05-2019'!J247+'06-2019'!J247+'07-2019'!J247+'08-2019'!J247+'09-2019'!J247+'10-2019'!J247+'11-2019'!J247+'12-2019'!J247</f>
        <v>4054587.8875</v>
      </c>
      <c r="K247" s="29">
        <f>+'01-2019'!K247+'02-2019'!K247+'03-2019'!K247+'04-2019'!K247+'05-2019'!K247+'06-2019'!K247+'07-2019'!K247+'08-2019'!K247+'09-2019'!K247+'10-2019'!K247+'11-2019'!K247+'12-2019'!K247</f>
        <v>846090.1400000001</v>
      </c>
      <c r="L247" s="29">
        <f>+'01-2019'!L247+'02-2019'!L247+'03-2019'!L247+'04-2019'!L247+'05-2019'!L247+'06-2019'!L247+'07-2019'!L247+'08-2019'!L247+'09-2019'!L247+'10-2019'!L247+'11-2019'!L247+'12-2019'!L247</f>
        <v>3243670.3099999996</v>
      </c>
      <c r="M247" s="39">
        <f t="shared" si="3"/>
        <v>3348312.8899999997</v>
      </c>
    </row>
    <row r="248" spans="1:13" ht="12.75">
      <c r="A248" s="11">
        <f>+'01-2019'!A248</f>
        <v>237</v>
      </c>
      <c r="B248" s="27" t="str">
        <f>+'01-2019'!B248</f>
        <v>UIRAPURU</v>
      </c>
      <c r="C248" s="32">
        <f>+IF(ISERROR(('01-2019'!C248+'02-2019'!C248+'03-2019'!C248+'04-2019'!C248+'05-2019'!C248+'06-2019'!C248+'07-2019'!C248+'08-2019'!C248+'09-2019'!C248+'10-2019'!C248+'11-2019'!C248+'12-2019'!C248)/COUNTA('01-2019'!C248,'02-2019'!C248,'03-2019'!C248,'04-2019'!C248,'05-2019'!C248,'06-2019'!C248,'07-2019'!C248,'08-2019'!C248,'09-2019'!C248,'10-2019'!C248,'11-2019'!C248,'12-2019'!C248)),"",('01-2019'!C248+'02-2019'!C248+'03-2019'!C248+'04-2019'!C248+'05-2019'!C248+'06-2019'!C248+'07-2019'!C248+'08-2019'!C248+'09-2019'!C248+'10-2019'!C248+'11-2019'!C248+'12-2019'!C248)/COUNTA('01-2019'!C248,'02-2019'!C248,'03-2019'!C248,'04-2019'!C248,'05-2019'!C248,'06-2019'!C248,'07-2019'!C248,'08-2019'!C248,'09-2019'!C248,'10-2019'!C248,'11-2019'!C248,'12-2019'!C248))</f>
        <v>0.06769678032115736</v>
      </c>
      <c r="D248" s="29">
        <f>+'01-2019'!D248+'02-2019'!D248+'03-2019'!D248+'04-2019'!D248+'05-2019'!D248+'06-2019'!D248+'07-2019'!D248+'08-2019'!D248+'09-2019'!D248+'10-2019'!D248+'11-2019'!D248+'12-2019'!D248</f>
        <v>27536.06</v>
      </c>
      <c r="E248" s="29">
        <f>+'01-2019'!E248+'02-2019'!E248+'03-2019'!E248+'04-2019'!E248+'05-2019'!E248+'06-2019'!E248+'07-2019'!E248+'08-2019'!E248+'09-2019'!E248+'10-2019'!E248+'11-2019'!E248+'12-2019'!E248</f>
        <v>5432.709999999999</v>
      </c>
      <c r="F248" s="29">
        <f>+'01-2019'!F248+'02-2019'!F248+'03-2019'!F248+'04-2019'!F248+'05-2019'!F248+'06-2019'!F248+'07-2019'!F248+'08-2019'!F248+'09-2019'!F248+'10-2019'!F248+'11-2019'!F248+'12-2019'!F248</f>
        <v>22103.35</v>
      </c>
      <c r="G248" s="29">
        <f>+'01-2019'!G248+'02-2019'!G248+'03-2019'!G248+'04-2019'!G248+'05-2019'!G248+'06-2019'!G248+'07-2019'!G248+'08-2019'!G248+'09-2019'!G248+'10-2019'!G248+'11-2019'!G248+'12-2019'!G248</f>
        <v>7251.575</v>
      </c>
      <c r="H248" s="29">
        <f>+'01-2019'!H248+'02-2019'!H248+'03-2019'!H248+'04-2019'!H248+'05-2019'!H248+'06-2019'!H248+'07-2019'!H248+'08-2019'!H248+'09-2019'!H248+'10-2019'!H248+'11-2019'!H248+'12-2019'!H248</f>
        <v>1450.315</v>
      </c>
      <c r="I248" s="29">
        <f>+'01-2019'!I248+'02-2019'!I248+'03-2019'!I248+'04-2019'!I248+'05-2019'!I248+'06-2019'!I248+'07-2019'!I248+'08-2019'!I248+'09-2019'!I248+'10-2019'!I248+'11-2019'!I248+'12-2019'!I248</f>
        <v>5801.26</v>
      </c>
      <c r="J248" s="29">
        <f>+'01-2019'!J248+'02-2019'!J248+'03-2019'!J248+'04-2019'!J248+'05-2019'!J248+'06-2019'!J248+'07-2019'!J248+'08-2019'!J248+'09-2019'!J248+'10-2019'!J248+'11-2019'!J248+'12-2019'!J248</f>
        <v>858483.6375</v>
      </c>
      <c r="K248" s="29">
        <f>+'01-2019'!K248+'02-2019'!K248+'03-2019'!K248+'04-2019'!K248+'05-2019'!K248+'06-2019'!K248+'07-2019'!K248+'08-2019'!K248+'09-2019'!K248+'10-2019'!K248+'11-2019'!K248+'12-2019'!K248</f>
        <v>178487.44</v>
      </c>
      <c r="L248" s="29">
        <f>+'01-2019'!L248+'02-2019'!L248+'03-2019'!L248+'04-2019'!L248+'05-2019'!L248+'06-2019'!L248+'07-2019'!L248+'08-2019'!L248+'09-2019'!L248+'10-2019'!L248+'11-2019'!L248+'12-2019'!L248</f>
        <v>686786.91</v>
      </c>
      <c r="M248" s="39">
        <f t="shared" si="3"/>
        <v>714691.52</v>
      </c>
    </row>
    <row r="249" spans="1:13" ht="12.75">
      <c r="A249" s="11">
        <f>+'01-2019'!A249</f>
        <v>238</v>
      </c>
      <c r="B249" s="27" t="str">
        <f>+'01-2019'!B249</f>
        <v>URUACU</v>
      </c>
      <c r="C249" s="32">
        <f>+IF(ISERROR(('01-2019'!C249+'02-2019'!C249+'03-2019'!C249+'04-2019'!C249+'05-2019'!C249+'06-2019'!C249+'07-2019'!C249+'08-2019'!C249+'09-2019'!C249+'10-2019'!C249+'11-2019'!C249+'12-2019'!C249)/COUNTA('01-2019'!C249,'02-2019'!C249,'03-2019'!C249,'04-2019'!C249,'05-2019'!C249,'06-2019'!C249,'07-2019'!C249,'08-2019'!C249,'09-2019'!C249,'10-2019'!C249,'11-2019'!C249,'12-2019'!C249)),"",('01-2019'!C249+'02-2019'!C249+'03-2019'!C249+'04-2019'!C249+'05-2019'!C249+'06-2019'!C249+'07-2019'!C249+'08-2019'!C249+'09-2019'!C249+'10-2019'!C249+'11-2019'!C249+'12-2019'!C249)/COUNTA('01-2019'!C249,'02-2019'!C249,'03-2019'!C249,'04-2019'!C249,'05-2019'!C249,'06-2019'!C249,'07-2019'!C249,'08-2019'!C249,'09-2019'!C249,'10-2019'!C249,'11-2019'!C249,'12-2019'!C249))</f>
        <v>0.33478189093614497</v>
      </c>
      <c r="D249" s="29">
        <f>+'01-2019'!D249+'02-2019'!D249+'03-2019'!D249+'04-2019'!D249+'05-2019'!D249+'06-2019'!D249+'07-2019'!D249+'08-2019'!D249+'09-2019'!D249+'10-2019'!D249+'11-2019'!D249+'12-2019'!D249</f>
        <v>1155152.96</v>
      </c>
      <c r="E249" s="29">
        <f>+'01-2019'!E249+'02-2019'!E249+'03-2019'!E249+'04-2019'!E249+'05-2019'!E249+'06-2019'!E249+'07-2019'!E249+'08-2019'!E249+'09-2019'!E249+'10-2019'!E249+'11-2019'!E249+'12-2019'!E249</f>
        <v>232540.21</v>
      </c>
      <c r="F249" s="29">
        <f>+'01-2019'!F249+'02-2019'!F249+'03-2019'!F249+'04-2019'!F249+'05-2019'!F249+'06-2019'!F249+'07-2019'!F249+'08-2019'!F249+'09-2019'!F249+'10-2019'!F249+'11-2019'!F249+'12-2019'!F249</f>
        <v>922612.75</v>
      </c>
      <c r="G249" s="29">
        <f>+'01-2019'!G249+'02-2019'!G249+'03-2019'!G249+'04-2019'!G249+'05-2019'!G249+'06-2019'!G249+'07-2019'!G249+'08-2019'!G249+'09-2019'!G249+'10-2019'!G249+'11-2019'!G249+'12-2019'!G249</f>
        <v>35798.475</v>
      </c>
      <c r="H249" s="29">
        <f>+'01-2019'!H249+'02-2019'!H249+'03-2019'!H249+'04-2019'!H249+'05-2019'!H249+'06-2019'!H249+'07-2019'!H249+'08-2019'!H249+'09-2019'!H249+'10-2019'!H249+'11-2019'!H249+'12-2019'!H249</f>
        <v>7159.695</v>
      </c>
      <c r="I249" s="29">
        <f>+'01-2019'!I249+'02-2019'!I249+'03-2019'!I249+'04-2019'!I249+'05-2019'!I249+'06-2019'!I249+'07-2019'!I249+'08-2019'!I249+'09-2019'!I249+'10-2019'!I249+'11-2019'!I249+'12-2019'!I249</f>
        <v>28638.78</v>
      </c>
      <c r="J249" s="29">
        <f>+'01-2019'!J249+'02-2019'!J249+'03-2019'!J249+'04-2019'!J249+'05-2019'!J249+'06-2019'!J249+'07-2019'!J249+'08-2019'!J249+'09-2019'!J249+'10-2019'!J249+'11-2019'!J249+'12-2019'!J249</f>
        <v>4236176.4375</v>
      </c>
      <c r="K249" s="29">
        <f>+'01-2019'!K249+'02-2019'!K249+'03-2019'!K249+'04-2019'!K249+'05-2019'!K249+'06-2019'!K249+'07-2019'!K249+'08-2019'!K249+'09-2019'!K249+'10-2019'!K249+'11-2019'!K249+'12-2019'!K249</f>
        <v>882483.57</v>
      </c>
      <c r="L249" s="29">
        <f>+'01-2019'!L249+'02-2019'!L249+'03-2019'!L249+'04-2019'!L249+'05-2019'!L249+'06-2019'!L249+'07-2019'!L249+'08-2019'!L249+'09-2019'!L249+'10-2019'!L249+'11-2019'!L249+'12-2019'!L249</f>
        <v>3388941.1500000004</v>
      </c>
      <c r="M249" s="39">
        <f t="shared" si="3"/>
        <v>4340192.680000001</v>
      </c>
    </row>
    <row r="250" spans="1:13" ht="12.75">
      <c r="A250" s="11">
        <f>+'01-2019'!A250</f>
        <v>239</v>
      </c>
      <c r="B250" s="27" t="str">
        <f>+'01-2019'!B250</f>
        <v>URUANA</v>
      </c>
      <c r="C250" s="32">
        <f>+IF(ISERROR(('01-2019'!C250+'02-2019'!C250+'03-2019'!C250+'04-2019'!C250+'05-2019'!C250+'06-2019'!C250+'07-2019'!C250+'08-2019'!C250+'09-2019'!C250+'10-2019'!C250+'11-2019'!C250+'12-2019'!C250)/COUNTA('01-2019'!C250,'02-2019'!C250,'03-2019'!C250,'04-2019'!C250,'05-2019'!C250,'06-2019'!C250,'07-2019'!C250,'08-2019'!C250,'09-2019'!C250,'10-2019'!C250,'11-2019'!C250,'12-2019'!C250)),"",('01-2019'!C250+'02-2019'!C250+'03-2019'!C250+'04-2019'!C250+'05-2019'!C250+'06-2019'!C250+'07-2019'!C250+'08-2019'!C250+'09-2019'!C250+'10-2019'!C250+'11-2019'!C250+'12-2019'!C250)/COUNTA('01-2019'!C250,'02-2019'!C250,'03-2019'!C250,'04-2019'!C250,'05-2019'!C250,'06-2019'!C250,'07-2019'!C250,'08-2019'!C250,'09-2019'!C250,'10-2019'!C250,'11-2019'!C250,'12-2019'!C250))</f>
        <v>0.17463818740969225</v>
      </c>
      <c r="D250" s="29">
        <f>+'01-2019'!D250+'02-2019'!D250+'03-2019'!D250+'04-2019'!D250+'05-2019'!D250+'06-2019'!D250+'07-2019'!D250+'08-2019'!D250+'09-2019'!D250+'10-2019'!D250+'11-2019'!D250+'12-2019'!D250</f>
        <v>303927.46</v>
      </c>
      <c r="E250" s="29">
        <f>+'01-2019'!E250+'02-2019'!E250+'03-2019'!E250+'04-2019'!E250+'05-2019'!E250+'06-2019'!E250+'07-2019'!E250+'08-2019'!E250+'09-2019'!E250+'10-2019'!E250+'11-2019'!E250+'12-2019'!E250</f>
        <v>61020.58</v>
      </c>
      <c r="F250" s="29">
        <f>+'01-2019'!F250+'02-2019'!F250+'03-2019'!F250+'04-2019'!F250+'05-2019'!F250+'06-2019'!F250+'07-2019'!F250+'08-2019'!F250+'09-2019'!F250+'10-2019'!F250+'11-2019'!F250+'12-2019'!F250</f>
        <v>242906.88</v>
      </c>
      <c r="G250" s="29">
        <f>+'01-2019'!G250+'02-2019'!G250+'03-2019'!G250+'04-2019'!G250+'05-2019'!G250+'06-2019'!G250+'07-2019'!G250+'08-2019'!G250+'09-2019'!G250+'10-2019'!G250+'11-2019'!G250+'12-2019'!G250</f>
        <v>18679.2875</v>
      </c>
      <c r="H250" s="29">
        <f>+'01-2019'!H250+'02-2019'!H250+'03-2019'!H250+'04-2019'!H250+'05-2019'!H250+'06-2019'!H250+'07-2019'!H250+'08-2019'!H250+'09-2019'!H250+'10-2019'!H250+'11-2019'!H250+'12-2019'!H250</f>
        <v>3735.8574999999996</v>
      </c>
      <c r="I250" s="29">
        <f>+'01-2019'!I250+'02-2019'!I250+'03-2019'!I250+'04-2019'!I250+'05-2019'!I250+'06-2019'!I250+'07-2019'!I250+'08-2019'!I250+'09-2019'!I250+'10-2019'!I250+'11-2019'!I250+'12-2019'!I250</f>
        <v>14943.429999999998</v>
      </c>
      <c r="J250" s="29">
        <f>+'01-2019'!J250+'02-2019'!J250+'03-2019'!J250+'04-2019'!J250+'05-2019'!J250+'06-2019'!J250+'07-2019'!J250+'08-2019'!J250+'09-2019'!J250+'10-2019'!J250+'11-2019'!J250+'12-2019'!J250</f>
        <v>2209822.0375</v>
      </c>
      <c r="K250" s="29">
        <f>+'01-2019'!K250+'02-2019'!K250+'03-2019'!K250+'04-2019'!K250+'05-2019'!K250+'06-2019'!K250+'07-2019'!K250+'08-2019'!K250+'09-2019'!K250+'10-2019'!K250+'11-2019'!K250+'12-2019'!K250</f>
        <v>460302.02999999997</v>
      </c>
      <c r="L250" s="29">
        <f>+'01-2019'!L250+'02-2019'!L250+'03-2019'!L250+'04-2019'!L250+'05-2019'!L250+'06-2019'!L250+'07-2019'!L250+'08-2019'!L250+'09-2019'!L250+'10-2019'!L250+'11-2019'!L250+'12-2019'!L250</f>
        <v>1767857.6300000001</v>
      </c>
      <c r="M250" s="39">
        <f t="shared" si="3"/>
        <v>2025707.9400000002</v>
      </c>
    </row>
    <row r="251" spans="1:13" ht="12.75">
      <c r="A251" s="11">
        <f>+'01-2019'!A251</f>
        <v>240</v>
      </c>
      <c r="B251" s="27" t="str">
        <f>+'01-2019'!B251</f>
        <v>URUTAI</v>
      </c>
      <c r="C251" s="32">
        <f>+IF(ISERROR(('01-2019'!C251+'02-2019'!C251+'03-2019'!C251+'04-2019'!C251+'05-2019'!C251+'06-2019'!C251+'07-2019'!C251+'08-2019'!C251+'09-2019'!C251+'10-2019'!C251+'11-2019'!C251+'12-2019'!C251)/COUNTA('01-2019'!C251,'02-2019'!C251,'03-2019'!C251,'04-2019'!C251,'05-2019'!C251,'06-2019'!C251,'07-2019'!C251,'08-2019'!C251,'09-2019'!C251,'10-2019'!C251,'11-2019'!C251,'12-2019'!C251)),"",('01-2019'!C251+'02-2019'!C251+'03-2019'!C251+'04-2019'!C251+'05-2019'!C251+'06-2019'!C251+'07-2019'!C251+'08-2019'!C251+'09-2019'!C251+'10-2019'!C251+'11-2019'!C251+'12-2019'!C251)/COUNTA('01-2019'!C251,'02-2019'!C251,'03-2019'!C251,'04-2019'!C251,'05-2019'!C251,'06-2019'!C251,'07-2019'!C251,'08-2019'!C251,'09-2019'!C251,'10-2019'!C251,'11-2019'!C251,'12-2019'!C251))</f>
        <v>0.107463751117368</v>
      </c>
      <c r="D251" s="29">
        <f>+'01-2019'!D251+'02-2019'!D251+'03-2019'!D251+'04-2019'!D251+'05-2019'!D251+'06-2019'!D251+'07-2019'!D251+'08-2019'!D251+'09-2019'!D251+'10-2019'!D251+'11-2019'!D251+'12-2019'!D251</f>
        <v>81952.81</v>
      </c>
      <c r="E251" s="29">
        <f>+'01-2019'!E251+'02-2019'!E251+'03-2019'!E251+'04-2019'!E251+'05-2019'!E251+'06-2019'!E251+'07-2019'!E251+'08-2019'!E251+'09-2019'!E251+'10-2019'!E251+'11-2019'!E251+'12-2019'!E251</f>
        <v>16302.48</v>
      </c>
      <c r="F251" s="29">
        <f>+'01-2019'!F251+'02-2019'!F251+'03-2019'!F251+'04-2019'!F251+'05-2019'!F251+'06-2019'!F251+'07-2019'!F251+'08-2019'!F251+'09-2019'!F251+'10-2019'!F251+'11-2019'!F251+'12-2019'!F251</f>
        <v>65650.33</v>
      </c>
      <c r="G251" s="29">
        <f>+'01-2019'!G251+'02-2019'!G251+'03-2019'!G251+'04-2019'!G251+'05-2019'!G251+'06-2019'!G251+'07-2019'!G251+'08-2019'!G251+'09-2019'!G251+'10-2019'!G251+'11-2019'!G251+'12-2019'!G251</f>
        <v>11471.2</v>
      </c>
      <c r="H251" s="29">
        <f>+'01-2019'!H251+'02-2019'!H251+'03-2019'!H251+'04-2019'!H251+'05-2019'!H251+'06-2019'!H251+'07-2019'!H251+'08-2019'!H251+'09-2019'!H251+'10-2019'!H251+'11-2019'!H251+'12-2019'!H251</f>
        <v>2294.24</v>
      </c>
      <c r="I251" s="29">
        <f>+'01-2019'!I251+'02-2019'!I251+'03-2019'!I251+'04-2019'!I251+'05-2019'!I251+'06-2019'!I251+'07-2019'!I251+'08-2019'!I251+'09-2019'!I251+'10-2019'!I251+'11-2019'!I251+'12-2019'!I251</f>
        <v>9176.96</v>
      </c>
      <c r="J251" s="29">
        <f>+'01-2019'!J251+'02-2019'!J251+'03-2019'!J251+'04-2019'!J251+'05-2019'!J251+'06-2019'!J251+'07-2019'!J251+'08-2019'!J251+'09-2019'!J251+'10-2019'!J251+'11-2019'!J251+'12-2019'!J251</f>
        <v>1357854.7875</v>
      </c>
      <c r="K251" s="29">
        <f>+'01-2019'!K251+'02-2019'!K251+'03-2019'!K251+'04-2019'!K251+'05-2019'!K251+'06-2019'!K251+'07-2019'!K251+'08-2019'!K251+'09-2019'!K251+'10-2019'!K251+'11-2019'!K251+'12-2019'!K251</f>
        <v>283307.57</v>
      </c>
      <c r="L251" s="29">
        <f>+'01-2019'!L251+'02-2019'!L251+'03-2019'!L251+'04-2019'!L251+'05-2019'!L251+'06-2019'!L251+'07-2019'!L251+'08-2019'!L251+'09-2019'!L251+'10-2019'!L251+'11-2019'!L251+'12-2019'!L251</f>
        <v>1086283.83</v>
      </c>
      <c r="M251" s="39">
        <f t="shared" si="3"/>
        <v>1161111.12</v>
      </c>
    </row>
    <row r="252" spans="1:13" ht="12.75">
      <c r="A252" s="11">
        <f>+'01-2019'!A252</f>
        <v>241</v>
      </c>
      <c r="B252" s="27" t="str">
        <f>+'01-2019'!B252</f>
        <v>VALPARAISO DE GOIAS</v>
      </c>
      <c r="C252" s="32">
        <f>+IF(ISERROR(('01-2019'!C252+'02-2019'!C252+'03-2019'!C252+'04-2019'!C252+'05-2019'!C252+'06-2019'!C252+'07-2019'!C252+'08-2019'!C252+'09-2019'!C252+'10-2019'!C252+'11-2019'!C252+'12-2019'!C252)/COUNTA('01-2019'!C252,'02-2019'!C252,'03-2019'!C252,'04-2019'!C252,'05-2019'!C252,'06-2019'!C252,'07-2019'!C252,'08-2019'!C252,'09-2019'!C252,'10-2019'!C252,'11-2019'!C252,'12-2019'!C252)),"",('01-2019'!C252+'02-2019'!C252+'03-2019'!C252+'04-2019'!C252+'05-2019'!C252+'06-2019'!C252+'07-2019'!C252+'08-2019'!C252+'09-2019'!C252+'10-2019'!C252+'11-2019'!C252+'12-2019'!C252)/COUNTA('01-2019'!C252,'02-2019'!C252,'03-2019'!C252,'04-2019'!C252,'05-2019'!C252,'06-2019'!C252,'07-2019'!C252,'08-2019'!C252,'09-2019'!C252,'10-2019'!C252,'11-2019'!C252,'12-2019'!C252))</f>
        <v>0.48589806144906955</v>
      </c>
      <c r="D252" s="29">
        <f>+'01-2019'!D252+'02-2019'!D252+'03-2019'!D252+'04-2019'!D252+'05-2019'!D252+'06-2019'!D252+'07-2019'!D252+'08-2019'!D252+'09-2019'!D252+'10-2019'!D252+'11-2019'!D252+'12-2019'!D252</f>
        <v>1960770.1400000001</v>
      </c>
      <c r="E252" s="29">
        <f>+'01-2019'!E252+'02-2019'!E252+'03-2019'!E252+'04-2019'!E252+'05-2019'!E252+'06-2019'!E252+'07-2019'!E252+'08-2019'!E252+'09-2019'!E252+'10-2019'!E252+'11-2019'!E252+'12-2019'!E252</f>
        <v>398086.66</v>
      </c>
      <c r="F252" s="29">
        <f>+'01-2019'!F252+'02-2019'!F252+'03-2019'!F252+'04-2019'!F252+'05-2019'!F252+'06-2019'!F252+'07-2019'!F252+'08-2019'!F252+'09-2019'!F252+'10-2019'!F252+'11-2019'!F252+'12-2019'!F252</f>
        <v>1562683.48</v>
      </c>
      <c r="G252" s="29">
        <f>+'01-2019'!G252+'02-2019'!G252+'03-2019'!G252+'04-2019'!G252+'05-2019'!G252+'06-2019'!G252+'07-2019'!G252+'08-2019'!G252+'09-2019'!G252+'10-2019'!G252+'11-2019'!G252+'12-2019'!G252</f>
        <v>52035.787500000006</v>
      </c>
      <c r="H252" s="29">
        <f>+'01-2019'!H252+'02-2019'!H252+'03-2019'!H252+'04-2019'!H252+'05-2019'!H252+'06-2019'!H252+'07-2019'!H252+'08-2019'!H252+'09-2019'!H252+'10-2019'!H252+'11-2019'!H252+'12-2019'!H252</f>
        <v>10407.157500000001</v>
      </c>
      <c r="I252" s="29">
        <f>+'01-2019'!I252+'02-2019'!I252+'03-2019'!I252+'04-2019'!I252+'05-2019'!I252+'06-2019'!I252+'07-2019'!I252+'08-2019'!I252+'09-2019'!I252+'10-2019'!I252+'11-2019'!I252+'12-2019'!I252</f>
        <v>41628.630000000005</v>
      </c>
      <c r="J252" s="29">
        <f>+'01-2019'!J252+'02-2019'!J252+'03-2019'!J252+'04-2019'!J252+'05-2019'!J252+'06-2019'!J252+'07-2019'!J252+'08-2019'!J252+'09-2019'!J252+'10-2019'!J252+'11-2019'!J252+'12-2019'!J252</f>
        <v>6158198.1875</v>
      </c>
      <c r="K252" s="29">
        <f>+'01-2019'!K252+'02-2019'!K252+'03-2019'!K252+'04-2019'!K252+'05-2019'!K252+'06-2019'!K252+'07-2019'!K252+'08-2019'!K252+'09-2019'!K252+'10-2019'!K252+'11-2019'!K252+'12-2019'!K252</f>
        <v>1280898.01</v>
      </c>
      <c r="L252" s="29">
        <f>+'01-2019'!L252+'02-2019'!L252+'03-2019'!L252+'04-2019'!L252+'05-2019'!L252+'06-2019'!L252+'07-2019'!L252+'08-2019'!L252+'09-2019'!L252+'10-2019'!L252+'11-2019'!L252+'12-2019'!L252</f>
        <v>4926558.550000001</v>
      </c>
      <c r="M252" s="39">
        <f t="shared" si="3"/>
        <v>6530870.66</v>
      </c>
    </row>
    <row r="253" spans="1:13" ht="12.75">
      <c r="A253" s="11">
        <f>+'01-2019'!A253</f>
        <v>242</v>
      </c>
      <c r="B253" s="27" t="str">
        <f>+'01-2019'!B253</f>
        <v>VARJAO</v>
      </c>
      <c r="C253" s="32">
        <f>+IF(ISERROR(('01-2019'!C253+'02-2019'!C253+'03-2019'!C253+'04-2019'!C253+'05-2019'!C253+'06-2019'!C253+'07-2019'!C253+'08-2019'!C253+'09-2019'!C253+'10-2019'!C253+'11-2019'!C253+'12-2019'!C253)/COUNTA('01-2019'!C253,'02-2019'!C253,'03-2019'!C253,'04-2019'!C253,'05-2019'!C253,'06-2019'!C253,'07-2019'!C253,'08-2019'!C253,'09-2019'!C253,'10-2019'!C253,'11-2019'!C253,'12-2019'!C253)),"",('01-2019'!C253+'02-2019'!C253+'03-2019'!C253+'04-2019'!C253+'05-2019'!C253+'06-2019'!C253+'07-2019'!C253+'08-2019'!C253+'09-2019'!C253+'10-2019'!C253+'11-2019'!C253+'12-2019'!C253)/COUNTA('01-2019'!C253,'02-2019'!C253,'03-2019'!C253,'04-2019'!C253,'05-2019'!C253,'06-2019'!C253,'07-2019'!C253,'08-2019'!C253,'09-2019'!C253,'10-2019'!C253,'11-2019'!C253,'12-2019'!C253))</f>
        <v>0.07018708805551656</v>
      </c>
      <c r="D253" s="29">
        <f>+'01-2019'!D253+'02-2019'!D253+'03-2019'!D253+'04-2019'!D253+'05-2019'!D253+'06-2019'!D253+'07-2019'!D253+'08-2019'!D253+'09-2019'!D253+'10-2019'!D253+'11-2019'!D253+'12-2019'!D253</f>
        <v>81232.24</v>
      </c>
      <c r="E253" s="29">
        <f>+'01-2019'!E253+'02-2019'!E253+'03-2019'!E253+'04-2019'!E253+'05-2019'!E253+'06-2019'!E253+'07-2019'!E253+'08-2019'!E253+'09-2019'!E253+'10-2019'!E253+'11-2019'!E253+'12-2019'!E253</f>
        <v>16284.29</v>
      </c>
      <c r="F253" s="29">
        <f>+'01-2019'!F253+'02-2019'!F253+'03-2019'!F253+'04-2019'!F253+'05-2019'!F253+'06-2019'!F253+'07-2019'!F253+'08-2019'!F253+'09-2019'!F253+'10-2019'!F253+'11-2019'!F253+'12-2019'!F253</f>
        <v>64947.95</v>
      </c>
      <c r="G253" s="29">
        <f>+'01-2019'!G253+'02-2019'!G253+'03-2019'!G253+'04-2019'!G253+'05-2019'!G253+'06-2019'!G253+'07-2019'!G253+'08-2019'!G253+'09-2019'!G253+'10-2019'!G253+'11-2019'!G253+'12-2019'!G253</f>
        <v>7500.8375</v>
      </c>
      <c r="H253" s="29">
        <f>+'01-2019'!H253+'02-2019'!H253+'03-2019'!H253+'04-2019'!H253+'05-2019'!H253+'06-2019'!H253+'07-2019'!H253+'08-2019'!H253+'09-2019'!H253+'10-2019'!H253+'11-2019'!H253+'12-2019'!H253</f>
        <v>1500.1675</v>
      </c>
      <c r="I253" s="29">
        <f>+'01-2019'!I253+'02-2019'!I253+'03-2019'!I253+'04-2019'!I253+'05-2019'!I253+'06-2019'!I253+'07-2019'!I253+'08-2019'!I253+'09-2019'!I253+'10-2019'!I253+'11-2019'!I253+'12-2019'!I253</f>
        <v>6000.67</v>
      </c>
      <c r="J253" s="29">
        <f>+'01-2019'!J253+'02-2019'!J253+'03-2019'!J253+'04-2019'!J253+'05-2019'!J253+'06-2019'!J253+'07-2019'!J253+'08-2019'!J253+'09-2019'!J253+'10-2019'!J253+'11-2019'!J253+'12-2019'!J253</f>
        <v>887992.625</v>
      </c>
      <c r="K253" s="29">
        <f>+'01-2019'!K253+'02-2019'!K253+'03-2019'!K253+'04-2019'!K253+'05-2019'!K253+'06-2019'!K253+'07-2019'!K253+'08-2019'!K253+'09-2019'!K253+'10-2019'!K253+'11-2019'!K253+'12-2019'!K253</f>
        <v>185047.85</v>
      </c>
      <c r="L253" s="29">
        <f>+'01-2019'!L253+'02-2019'!L253+'03-2019'!L253+'04-2019'!L253+'05-2019'!L253+'06-2019'!L253+'07-2019'!L253+'08-2019'!L253+'09-2019'!L253+'10-2019'!L253+'11-2019'!L253+'12-2019'!L253</f>
        <v>710394.1</v>
      </c>
      <c r="M253" s="39">
        <f t="shared" si="3"/>
        <v>781342.72</v>
      </c>
    </row>
    <row r="254" spans="1:13" ht="12.75">
      <c r="A254" s="11">
        <f>+'01-2019'!A254</f>
        <v>243</v>
      </c>
      <c r="B254" s="27" t="str">
        <f>+'01-2019'!B254</f>
        <v>VIANOPOLIS</v>
      </c>
      <c r="C254" s="32">
        <f>+IF(ISERROR(('01-2019'!C254+'02-2019'!C254+'03-2019'!C254+'04-2019'!C254+'05-2019'!C254+'06-2019'!C254+'07-2019'!C254+'08-2019'!C254+'09-2019'!C254+'10-2019'!C254+'11-2019'!C254+'12-2019'!C254)/COUNTA('01-2019'!C254,'02-2019'!C254,'03-2019'!C254,'04-2019'!C254,'05-2019'!C254,'06-2019'!C254,'07-2019'!C254,'08-2019'!C254,'09-2019'!C254,'10-2019'!C254,'11-2019'!C254,'12-2019'!C254)),"",('01-2019'!C254+'02-2019'!C254+'03-2019'!C254+'04-2019'!C254+'05-2019'!C254+'06-2019'!C254+'07-2019'!C254+'08-2019'!C254+'09-2019'!C254+'10-2019'!C254+'11-2019'!C254+'12-2019'!C254)/COUNTA('01-2019'!C254,'02-2019'!C254,'03-2019'!C254,'04-2019'!C254,'05-2019'!C254,'06-2019'!C254,'07-2019'!C254,'08-2019'!C254,'09-2019'!C254,'10-2019'!C254,'11-2019'!C254,'12-2019'!C254))</f>
        <v>0.28205615166556197</v>
      </c>
      <c r="D254" s="29">
        <f>+'01-2019'!D254+'02-2019'!D254+'03-2019'!D254+'04-2019'!D254+'05-2019'!D254+'06-2019'!D254+'07-2019'!D254+'08-2019'!D254+'09-2019'!D254+'10-2019'!D254+'11-2019'!D254+'12-2019'!D254</f>
        <v>382093.42000000004</v>
      </c>
      <c r="E254" s="29">
        <f>+'01-2019'!E254+'02-2019'!E254+'03-2019'!E254+'04-2019'!E254+'05-2019'!E254+'06-2019'!E254+'07-2019'!E254+'08-2019'!E254+'09-2019'!E254+'10-2019'!E254+'11-2019'!E254+'12-2019'!E254</f>
        <v>78017.51000000001</v>
      </c>
      <c r="F254" s="29">
        <f>+'01-2019'!F254+'02-2019'!F254+'03-2019'!F254+'04-2019'!F254+'05-2019'!F254+'06-2019'!F254+'07-2019'!F254+'08-2019'!F254+'09-2019'!F254+'10-2019'!F254+'11-2019'!F254+'12-2019'!F254</f>
        <v>304075.91000000003</v>
      </c>
      <c r="G254" s="29">
        <f>+'01-2019'!G254+'02-2019'!G254+'03-2019'!G254+'04-2019'!G254+'05-2019'!G254+'06-2019'!G254+'07-2019'!G254+'08-2019'!G254+'09-2019'!G254+'10-2019'!G254+'11-2019'!G254+'12-2019'!G254</f>
        <v>30274.049999999996</v>
      </c>
      <c r="H254" s="29">
        <f>+'01-2019'!H254+'02-2019'!H254+'03-2019'!H254+'04-2019'!H254+'05-2019'!H254+'06-2019'!H254+'07-2019'!H254+'08-2019'!H254+'09-2019'!H254+'10-2019'!H254+'11-2019'!H254+'12-2019'!H254</f>
        <v>6054.8099999999995</v>
      </c>
      <c r="I254" s="29">
        <f>+'01-2019'!I254+'02-2019'!I254+'03-2019'!I254+'04-2019'!I254+'05-2019'!I254+'06-2019'!I254+'07-2019'!I254+'08-2019'!I254+'09-2019'!I254+'10-2019'!I254+'11-2019'!I254+'12-2019'!I254</f>
        <v>24219.239999999998</v>
      </c>
      <c r="J254" s="29">
        <f>+'01-2019'!J254+'02-2019'!J254+'03-2019'!J254+'04-2019'!J254+'05-2019'!J254+'06-2019'!J254+'07-2019'!J254+'08-2019'!J254+'09-2019'!J254+'10-2019'!J254+'11-2019'!J254+'12-2019'!J254</f>
        <v>3582254.8375</v>
      </c>
      <c r="K254" s="29">
        <f>+'01-2019'!K254+'02-2019'!K254+'03-2019'!K254+'04-2019'!K254+'05-2019'!K254+'06-2019'!K254+'07-2019'!K254+'08-2019'!K254+'09-2019'!K254+'10-2019'!K254+'11-2019'!K254+'12-2019'!K254</f>
        <v>743517.1399999999</v>
      </c>
      <c r="L254" s="29">
        <f>+'01-2019'!L254+'02-2019'!L254+'03-2019'!L254+'04-2019'!L254+'05-2019'!L254+'06-2019'!L254+'07-2019'!L254+'08-2019'!L254+'09-2019'!L254+'10-2019'!L254+'11-2019'!L254+'12-2019'!L254</f>
        <v>2865803.87</v>
      </c>
      <c r="M254" s="39">
        <f t="shared" si="3"/>
        <v>3194099.02</v>
      </c>
    </row>
    <row r="255" spans="1:13" ht="12.75">
      <c r="A255" s="11">
        <f>+'01-2019'!A255</f>
        <v>244</v>
      </c>
      <c r="B255" s="27" t="str">
        <f>+'01-2019'!B255</f>
        <v>VICENTINOPOLIS</v>
      </c>
      <c r="C255" s="32">
        <f>+IF(ISERROR(('01-2019'!C255+'02-2019'!C255+'03-2019'!C255+'04-2019'!C255+'05-2019'!C255+'06-2019'!C255+'07-2019'!C255+'08-2019'!C255+'09-2019'!C255+'10-2019'!C255+'11-2019'!C255+'12-2019'!C255)/COUNTA('01-2019'!C255,'02-2019'!C255,'03-2019'!C255,'04-2019'!C255,'05-2019'!C255,'06-2019'!C255,'07-2019'!C255,'08-2019'!C255,'09-2019'!C255,'10-2019'!C255,'11-2019'!C255,'12-2019'!C255)),"",('01-2019'!C255+'02-2019'!C255+'03-2019'!C255+'04-2019'!C255+'05-2019'!C255+'06-2019'!C255+'07-2019'!C255+'08-2019'!C255+'09-2019'!C255+'10-2019'!C255+'11-2019'!C255+'12-2019'!C255)/COUNTA('01-2019'!C255,'02-2019'!C255,'03-2019'!C255,'04-2019'!C255,'05-2019'!C255,'06-2019'!C255,'07-2019'!C255,'08-2019'!C255,'09-2019'!C255,'10-2019'!C255,'11-2019'!C255,'12-2019'!C255))</f>
        <v>0.25958881393476174</v>
      </c>
      <c r="D255" s="29">
        <f>+'01-2019'!D255+'02-2019'!D255+'03-2019'!D255+'04-2019'!D255+'05-2019'!D255+'06-2019'!D255+'07-2019'!D255+'08-2019'!D255+'09-2019'!D255+'10-2019'!D255+'11-2019'!D255+'12-2019'!D255</f>
        <v>280774.35</v>
      </c>
      <c r="E255" s="29">
        <f>+'01-2019'!E255+'02-2019'!E255+'03-2019'!E255+'04-2019'!E255+'05-2019'!E255+'06-2019'!E255+'07-2019'!E255+'08-2019'!E255+'09-2019'!E255+'10-2019'!E255+'11-2019'!E255+'12-2019'!E255</f>
        <v>57220.3</v>
      </c>
      <c r="F255" s="29">
        <f>+'01-2019'!F255+'02-2019'!F255+'03-2019'!F255+'04-2019'!F255+'05-2019'!F255+'06-2019'!F255+'07-2019'!F255+'08-2019'!F255+'09-2019'!F255+'10-2019'!F255+'11-2019'!F255+'12-2019'!F255</f>
        <v>223554.05</v>
      </c>
      <c r="G255" s="29">
        <f>+'01-2019'!G255+'02-2019'!G255+'03-2019'!G255+'04-2019'!G255+'05-2019'!G255+'06-2019'!G255+'07-2019'!G255+'08-2019'!G255+'09-2019'!G255+'10-2019'!G255+'11-2019'!G255+'12-2019'!G255</f>
        <v>27525.8125</v>
      </c>
      <c r="H255" s="29">
        <f>+'01-2019'!H255+'02-2019'!H255+'03-2019'!H255+'04-2019'!H255+'05-2019'!H255+'06-2019'!H255+'07-2019'!H255+'08-2019'!H255+'09-2019'!H255+'10-2019'!H255+'11-2019'!H255+'12-2019'!H255</f>
        <v>5505.162499999999</v>
      </c>
      <c r="I255" s="29">
        <f>+'01-2019'!I255+'02-2019'!I255+'03-2019'!I255+'04-2019'!I255+'05-2019'!I255+'06-2019'!I255+'07-2019'!I255+'08-2019'!I255+'09-2019'!I255+'10-2019'!I255+'11-2019'!I255+'12-2019'!I255</f>
        <v>22020.649999999998</v>
      </c>
      <c r="J255" s="29">
        <f>+'01-2019'!J255+'02-2019'!J255+'03-2019'!J255+'04-2019'!J255+'05-2019'!J255+'06-2019'!J255+'07-2019'!J255+'08-2019'!J255+'09-2019'!J255+'10-2019'!J255+'11-2019'!J255+'12-2019'!J255</f>
        <v>3258356.8375</v>
      </c>
      <c r="K255" s="29">
        <f>+'01-2019'!K255+'02-2019'!K255+'03-2019'!K255+'04-2019'!K255+'05-2019'!K255+'06-2019'!K255+'07-2019'!K255+'08-2019'!K255+'09-2019'!K255+'10-2019'!K255+'11-2019'!K255+'12-2019'!K255</f>
        <v>684301.3300000001</v>
      </c>
      <c r="L255" s="29">
        <f>+'01-2019'!L255+'02-2019'!L255+'03-2019'!L255+'04-2019'!L255+'05-2019'!L255+'06-2019'!L255+'07-2019'!L255+'08-2019'!L255+'09-2019'!L255+'10-2019'!L255+'11-2019'!L255+'12-2019'!L255</f>
        <v>2606685.47</v>
      </c>
      <c r="M255" s="39">
        <f t="shared" si="3"/>
        <v>2852260.1700000004</v>
      </c>
    </row>
    <row r="256" spans="1:13" ht="12.75">
      <c r="A256" s="11">
        <f>+'01-2019'!A256</f>
        <v>245</v>
      </c>
      <c r="B256" s="27" t="str">
        <f>+'01-2019'!B256</f>
        <v>VILA BOA</v>
      </c>
      <c r="C256" s="32">
        <f>+IF(ISERROR(('01-2019'!C256+'02-2019'!C256+'03-2019'!C256+'04-2019'!C256+'05-2019'!C256+'06-2019'!C256+'07-2019'!C256+'08-2019'!C256+'09-2019'!C256+'10-2019'!C256+'11-2019'!C256+'12-2019'!C256)/COUNTA('01-2019'!C256,'02-2019'!C256,'03-2019'!C256,'04-2019'!C256,'05-2019'!C256,'06-2019'!C256,'07-2019'!C256,'08-2019'!C256,'09-2019'!C256,'10-2019'!C256,'11-2019'!C256,'12-2019'!C256)),"",('01-2019'!C256+'02-2019'!C256+'03-2019'!C256+'04-2019'!C256+'05-2019'!C256+'06-2019'!C256+'07-2019'!C256+'08-2019'!C256+'09-2019'!C256+'10-2019'!C256+'11-2019'!C256+'12-2019'!C256)/COUNTA('01-2019'!C256,'02-2019'!C256,'03-2019'!C256,'04-2019'!C256,'05-2019'!C256,'06-2019'!C256,'07-2019'!C256,'08-2019'!C256,'09-2019'!C256,'10-2019'!C256,'11-2019'!C256,'12-2019'!C256))</f>
        <v>0.07957136043349605</v>
      </c>
      <c r="D256" s="29">
        <f>+'01-2019'!D256+'02-2019'!D256+'03-2019'!D256+'04-2019'!D256+'05-2019'!D256+'06-2019'!D256+'07-2019'!D256+'08-2019'!D256+'09-2019'!D256+'10-2019'!D256+'11-2019'!D256+'12-2019'!D256</f>
        <v>23542.41</v>
      </c>
      <c r="E256" s="29">
        <f>+'01-2019'!E256+'02-2019'!E256+'03-2019'!E256+'04-2019'!E256+'05-2019'!E256+'06-2019'!E256+'07-2019'!E256+'08-2019'!E256+'09-2019'!E256+'10-2019'!E256+'11-2019'!E256+'12-2019'!E256</f>
        <v>4714.35</v>
      </c>
      <c r="F256" s="29">
        <f>+'01-2019'!F256+'02-2019'!F256+'03-2019'!F256+'04-2019'!F256+'05-2019'!F256+'06-2019'!F256+'07-2019'!F256+'08-2019'!F256+'09-2019'!F256+'10-2019'!F256+'11-2019'!F256+'12-2019'!F256</f>
        <v>18828.059999999998</v>
      </c>
      <c r="G256" s="29">
        <f>+'01-2019'!G256+'02-2019'!G256+'03-2019'!G256+'04-2019'!G256+'05-2019'!G256+'06-2019'!G256+'07-2019'!G256+'08-2019'!G256+'09-2019'!G256+'10-2019'!G256+'11-2019'!G256+'12-2019'!G256</f>
        <v>8510.8125</v>
      </c>
      <c r="H256" s="29">
        <f>+'01-2019'!H256+'02-2019'!H256+'03-2019'!H256+'04-2019'!H256+'05-2019'!H256+'06-2019'!H256+'07-2019'!H256+'08-2019'!H256+'09-2019'!H256+'10-2019'!H256+'11-2019'!H256+'12-2019'!H256</f>
        <v>1702.1625</v>
      </c>
      <c r="I256" s="29">
        <f>+'01-2019'!I256+'02-2019'!I256+'03-2019'!I256+'04-2019'!I256+'05-2019'!I256+'06-2019'!I256+'07-2019'!I256+'08-2019'!I256+'09-2019'!I256+'10-2019'!I256+'11-2019'!I256+'12-2019'!I256</f>
        <v>6808.65</v>
      </c>
      <c r="J256" s="29">
        <f>+'01-2019'!J256+'02-2019'!J256+'03-2019'!J256+'04-2019'!J256+'05-2019'!J256+'06-2019'!J256+'07-2019'!J256+'08-2019'!J256+'09-2019'!J256+'10-2019'!J256+'11-2019'!J256+'12-2019'!J256</f>
        <v>1007537.125</v>
      </c>
      <c r="K256" s="29">
        <f>+'01-2019'!K256+'02-2019'!K256+'03-2019'!K256+'04-2019'!K256+'05-2019'!K256+'06-2019'!K256+'07-2019'!K256+'08-2019'!K256+'09-2019'!K256+'10-2019'!K256+'11-2019'!K256+'12-2019'!K256</f>
        <v>209788.94999999998</v>
      </c>
      <c r="L256" s="29">
        <f>+'01-2019'!L256+'02-2019'!L256+'03-2019'!L256+'04-2019'!L256+'05-2019'!L256+'06-2019'!L256+'07-2019'!L256+'08-2019'!L256+'09-2019'!L256+'10-2019'!L256+'11-2019'!L256+'12-2019'!L256</f>
        <v>806029.7000000001</v>
      </c>
      <c r="M256" s="39">
        <f t="shared" si="3"/>
        <v>831666.41</v>
      </c>
    </row>
    <row r="257" spans="1:13" ht="12.75">
      <c r="A257" s="11">
        <f>+'01-2019'!A257</f>
        <v>246</v>
      </c>
      <c r="B257" s="27" t="str">
        <f>+'01-2019'!B257</f>
        <v>VILA PROPICIO</v>
      </c>
      <c r="C257" s="32">
        <f>+IF(ISERROR(('01-2019'!C257+'02-2019'!C257+'03-2019'!C257+'04-2019'!C257+'05-2019'!C257+'06-2019'!C257+'07-2019'!C257+'08-2019'!C257+'09-2019'!C257+'10-2019'!C257+'11-2019'!C257+'12-2019'!C257)/COUNTA('01-2019'!C257,'02-2019'!C257,'03-2019'!C257,'04-2019'!C257,'05-2019'!C257,'06-2019'!C257,'07-2019'!C257,'08-2019'!C257,'09-2019'!C257,'10-2019'!C257,'11-2019'!C257,'12-2019'!C257)),"",('01-2019'!C257+'02-2019'!C257+'03-2019'!C257+'04-2019'!C257+'05-2019'!C257+'06-2019'!C257+'07-2019'!C257+'08-2019'!C257+'09-2019'!C257+'10-2019'!C257+'11-2019'!C257+'12-2019'!C257)/COUNTA('01-2019'!C257,'02-2019'!C257,'03-2019'!C257,'04-2019'!C257,'05-2019'!C257,'06-2019'!C257,'07-2019'!C257,'08-2019'!C257,'09-2019'!C257,'10-2019'!C257,'11-2019'!C257,'12-2019'!C257))</f>
        <v>0.19282227255756526</v>
      </c>
      <c r="D257" s="29">
        <f>+'01-2019'!D257+'02-2019'!D257+'03-2019'!D257+'04-2019'!D257+'05-2019'!D257+'06-2019'!D257+'07-2019'!D257+'08-2019'!D257+'09-2019'!D257+'10-2019'!D257+'11-2019'!D257+'12-2019'!D257</f>
        <v>53601.450000000004</v>
      </c>
      <c r="E257" s="29">
        <f>+'01-2019'!E257+'02-2019'!E257+'03-2019'!E257+'04-2019'!E257+'05-2019'!E257+'06-2019'!E257+'07-2019'!E257+'08-2019'!E257+'09-2019'!E257+'10-2019'!E257+'11-2019'!E257+'12-2019'!E257</f>
        <v>10691.029999999999</v>
      </c>
      <c r="F257" s="29">
        <f>+'01-2019'!F257+'02-2019'!F257+'03-2019'!F257+'04-2019'!F257+'05-2019'!F257+'06-2019'!F257+'07-2019'!F257+'08-2019'!F257+'09-2019'!F257+'10-2019'!F257+'11-2019'!F257+'12-2019'!F257</f>
        <v>42910.42</v>
      </c>
      <c r="G257" s="29">
        <f>+'01-2019'!G257+'02-2019'!G257+'03-2019'!G257+'04-2019'!G257+'05-2019'!G257+'06-2019'!G257+'07-2019'!G257+'08-2019'!G257+'09-2019'!G257+'10-2019'!G257+'11-2019'!G257+'12-2019'!G257</f>
        <v>20818.3</v>
      </c>
      <c r="H257" s="29">
        <f>+'01-2019'!H257+'02-2019'!H257+'03-2019'!H257+'04-2019'!H257+'05-2019'!H257+'06-2019'!H257+'07-2019'!H257+'08-2019'!H257+'09-2019'!H257+'10-2019'!H257+'11-2019'!H257+'12-2019'!H257</f>
        <v>4163.66</v>
      </c>
      <c r="I257" s="29">
        <f>+'01-2019'!I257+'02-2019'!I257+'03-2019'!I257+'04-2019'!I257+'05-2019'!I257+'06-2019'!I257+'07-2019'!I257+'08-2019'!I257+'09-2019'!I257+'10-2019'!I257+'11-2019'!I257+'12-2019'!I257</f>
        <v>16654.64</v>
      </c>
      <c r="J257" s="29">
        <f>+'01-2019'!J257+'02-2019'!J257+'03-2019'!J257+'04-2019'!J257+'05-2019'!J257+'06-2019'!J257+'07-2019'!J257+'08-2019'!J257+'09-2019'!J257+'10-2019'!J257+'11-2019'!J257+'12-2019'!J257</f>
        <v>2464155.05</v>
      </c>
      <c r="K257" s="29">
        <f>+'01-2019'!K257+'02-2019'!K257+'03-2019'!K257+'04-2019'!K257+'05-2019'!K257+'06-2019'!K257+'07-2019'!K257+'08-2019'!K257+'09-2019'!K257+'10-2019'!K257+'11-2019'!K257+'12-2019'!K257</f>
        <v>508392.02999999997</v>
      </c>
      <c r="L257" s="29">
        <f>+'01-2019'!L257+'02-2019'!L257+'03-2019'!L257+'04-2019'!L257+'05-2019'!L257+'06-2019'!L257+'07-2019'!L257+'08-2019'!L257+'09-2019'!L257+'10-2019'!L257+'11-2019'!L257+'12-2019'!L257</f>
        <v>1971324.04</v>
      </c>
      <c r="M257" s="40">
        <f t="shared" si="3"/>
        <v>2030889.1</v>
      </c>
    </row>
    <row r="258" spans="1:13" ht="20.25">
      <c r="A258" s="13"/>
      <c r="B258" s="14" t="s">
        <v>104</v>
      </c>
      <c r="C258" s="34">
        <v>100</v>
      </c>
      <c r="D258" s="15">
        <f>SUM(D12:D257)</f>
        <v>204510251.01</v>
      </c>
      <c r="E258" s="15">
        <f aca="true" t="shared" si="4" ref="E258:L258">SUM(E12:E257)</f>
        <v>41237277.89000001</v>
      </c>
      <c r="F258" s="15">
        <f t="shared" si="4"/>
        <v>163272973.12</v>
      </c>
      <c r="G258" s="15">
        <f t="shared" si="4"/>
        <v>10676345.399999999</v>
      </c>
      <c r="H258" s="15">
        <f t="shared" si="4"/>
        <v>2135269.079999999</v>
      </c>
      <c r="I258" s="15">
        <f t="shared" si="4"/>
        <v>8541076.319999997</v>
      </c>
      <c r="J258" s="15">
        <f t="shared" si="4"/>
        <v>1264073028.7749996</v>
      </c>
      <c r="K258" s="15">
        <f t="shared" si="4"/>
        <v>263663975.62999988</v>
      </c>
      <c r="L258" s="38">
        <f t="shared" si="4"/>
        <v>1011258423.0199999</v>
      </c>
      <c r="M258" s="41">
        <f t="shared" si="3"/>
        <v>1183072472.4599998</v>
      </c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4:13" ht="12.75"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ht="15.75">
      <c r="A261" s="6"/>
      <c r="B261" s="20" t="s">
        <v>262</v>
      </c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1"/>
    </row>
    <row r="262" ht="12.75">
      <c r="M262" s="35"/>
    </row>
    <row r="263" ht="12.75">
      <c r="L263" s="35"/>
    </row>
    <row r="272" spans="3:12" ht="12.75"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3:12" ht="12.75">
      <c r="C273" s="35"/>
      <c r="D273" s="35"/>
      <c r="E273" s="35"/>
      <c r="F273" s="35"/>
      <c r="G273" s="35"/>
      <c r="H273" s="35"/>
      <c r="I273" s="35"/>
      <c r="J273" s="35"/>
      <c r="K273" s="35"/>
      <c r="L273" s="35"/>
    </row>
    <row r="274" spans="3:13" ht="12.75"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</sheetData>
  <sheetProtection/>
  <mergeCells count="9">
    <mergeCell ref="M10:M11"/>
    <mergeCell ref="B7:M7"/>
    <mergeCell ref="B8:M8"/>
    <mergeCell ref="A10:A11"/>
    <mergeCell ref="B10:B11"/>
    <mergeCell ref="C10:C11"/>
    <mergeCell ref="D10:F10"/>
    <mergeCell ref="G10:I10"/>
    <mergeCell ref="J10:L1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5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6"/>
  <sheetViews>
    <sheetView showGridLines="0" view="pageBreakPreview" zoomScale="80" zoomScaleNormal="75" zoomScaleSheetLayoutView="80" zoomScalePageLayoutView="0" workbookViewId="0" topLeftCell="A1">
      <selection activeCell="D20" sqref="D20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264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315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265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48" t="s">
        <v>100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>
      <c r="A8" s="8"/>
      <c r="B8" s="49" t="s">
        <v>273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2" t="s">
        <v>0</v>
      </c>
      <c r="B10" s="53" t="s">
        <v>1</v>
      </c>
      <c r="C10" s="54" t="s">
        <v>103</v>
      </c>
      <c r="D10" s="50" t="s">
        <v>2</v>
      </c>
      <c r="E10" s="50"/>
      <c r="F10" s="50"/>
      <c r="G10" s="50" t="s">
        <v>3</v>
      </c>
      <c r="H10" s="50"/>
      <c r="I10" s="50"/>
      <c r="J10" s="50" t="s">
        <v>99</v>
      </c>
      <c r="K10" s="50"/>
      <c r="L10" s="51"/>
      <c r="M10" s="57" t="s">
        <v>98</v>
      </c>
    </row>
    <row r="11" spans="1:13" ht="47.25">
      <c r="A11" s="52"/>
      <c r="B11" s="53"/>
      <c r="C11" s="54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8"/>
    </row>
    <row r="12" spans="1:13" ht="12.75">
      <c r="A12" s="11">
        <v>1</v>
      </c>
      <c r="B12" s="27" t="s">
        <v>105</v>
      </c>
      <c r="C12" s="32">
        <v>0.199422827913691</v>
      </c>
      <c r="D12" s="29">
        <v>38057.55</v>
      </c>
      <c r="E12" s="29">
        <v>8074.19</v>
      </c>
      <c r="F12" s="29">
        <v>29983.36</v>
      </c>
      <c r="G12" s="29">
        <v>4908.4625</v>
      </c>
      <c r="H12" s="29">
        <v>981.6925</v>
      </c>
      <c r="I12" s="29">
        <v>3926.77</v>
      </c>
      <c r="J12" s="29">
        <v>589122.05</v>
      </c>
      <c r="K12" s="29">
        <v>117824.36</v>
      </c>
      <c r="L12" s="37">
        <v>471297.64</v>
      </c>
      <c r="M12" s="42">
        <f>+F12+I12+L12</f>
        <v>505207.77</v>
      </c>
    </row>
    <row r="13" spans="1:13" ht="12.75">
      <c r="A13" s="12">
        <v>2</v>
      </c>
      <c r="B13" s="27" t="s">
        <v>106</v>
      </c>
      <c r="C13" s="32">
        <v>0.173897060025746</v>
      </c>
      <c r="D13" s="29">
        <v>49048.63</v>
      </c>
      <c r="E13" s="29">
        <v>9032.76</v>
      </c>
      <c r="F13" s="29">
        <v>40015.87</v>
      </c>
      <c r="G13" s="29">
        <v>4280.1875</v>
      </c>
      <c r="H13" s="29">
        <v>856.0375</v>
      </c>
      <c r="I13" s="29">
        <v>3424.15</v>
      </c>
      <c r="J13" s="29">
        <v>513715.35</v>
      </c>
      <c r="K13" s="29">
        <v>102743.12</v>
      </c>
      <c r="L13" s="37">
        <v>410972.28</v>
      </c>
      <c r="M13" s="39">
        <f aca="true" t="shared" si="0" ref="M13:M76">+F13+I13+L13</f>
        <v>454412.30000000005</v>
      </c>
    </row>
    <row r="14" spans="1:13" ht="12.75">
      <c r="A14" s="11">
        <v>3</v>
      </c>
      <c r="B14" s="27" t="s">
        <v>107</v>
      </c>
      <c r="C14" s="32">
        <v>0.289858213677894</v>
      </c>
      <c r="D14" s="29">
        <v>98262.48</v>
      </c>
      <c r="E14" s="29">
        <v>18275.24</v>
      </c>
      <c r="F14" s="29">
        <v>79987.24</v>
      </c>
      <c r="G14" s="29">
        <v>7134.375</v>
      </c>
      <c r="H14" s="29">
        <v>1426.875</v>
      </c>
      <c r="I14" s="29">
        <v>5707.5</v>
      </c>
      <c r="J14" s="29">
        <v>856280.3</v>
      </c>
      <c r="K14" s="29">
        <v>171255.94</v>
      </c>
      <c r="L14" s="37">
        <v>685024.24</v>
      </c>
      <c r="M14" s="39">
        <f t="shared" si="0"/>
        <v>770718.98</v>
      </c>
    </row>
    <row r="15" spans="1:13" ht="12.75">
      <c r="A15" s="12">
        <v>4</v>
      </c>
      <c r="B15" s="27" t="s">
        <v>108</v>
      </c>
      <c r="C15" s="32">
        <v>0.050481157601642</v>
      </c>
      <c r="D15" s="29">
        <v>4674.65</v>
      </c>
      <c r="E15" s="29">
        <v>909.12</v>
      </c>
      <c r="F15" s="29">
        <v>3765.53</v>
      </c>
      <c r="G15" s="29">
        <v>1242.5125</v>
      </c>
      <c r="H15" s="29">
        <v>248.5025</v>
      </c>
      <c r="I15" s="29">
        <v>994.01</v>
      </c>
      <c r="J15" s="29">
        <v>149128.175</v>
      </c>
      <c r="K15" s="29">
        <v>29825.57</v>
      </c>
      <c r="L15" s="37">
        <v>119302.54</v>
      </c>
      <c r="M15" s="39">
        <f t="shared" si="0"/>
        <v>124062.07999999999</v>
      </c>
    </row>
    <row r="16" spans="1:13" ht="12.75">
      <c r="A16" s="11">
        <v>5</v>
      </c>
      <c r="B16" s="27" t="s">
        <v>109</v>
      </c>
      <c r="C16" s="32">
        <v>0.170000672702513</v>
      </c>
      <c r="D16" s="29">
        <v>11736.71</v>
      </c>
      <c r="E16" s="29">
        <v>1860.25</v>
      </c>
      <c r="F16" s="29">
        <v>9876.46</v>
      </c>
      <c r="G16" s="29">
        <v>4184.2875</v>
      </c>
      <c r="H16" s="29">
        <v>836.8575</v>
      </c>
      <c r="I16" s="29">
        <v>3347.43</v>
      </c>
      <c r="J16" s="29">
        <v>502205.0625</v>
      </c>
      <c r="K16" s="29">
        <v>100440.94</v>
      </c>
      <c r="L16" s="37">
        <v>401764.05</v>
      </c>
      <c r="M16" s="39">
        <f t="shared" si="0"/>
        <v>414987.94</v>
      </c>
    </row>
    <row r="17" spans="1:13" ht="12.75">
      <c r="A17" s="12">
        <v>6</v>
      </c>
      <c r="B17" s="27" t="s">
        <v>110</v>
      </c>
      <c r="C17" s="32">
        <v>0.101635899542817</v>
      </c>
      <c r="D17" s="29">
        <v>13802.29</v>
      </c>
      <c r="E17" s="29">
        <v>3108.94</v>
      </c>
      <c r="F17" s="29">
        <v>10693.35</v>
      </c>
      <c r="G17" s="29">
        <v>2501.6</v>
      </c>
      <c r="H17" s="29">
        <v>500.32</v>
      </c>
      <c r="I17" s="29">
        <v>2001.28</v>
      </c>
      <c r="J17" s="29">
        <v>300246.2625</v>
      </c>
      <c r="K17" s="29">
        <v>60049.2</v>
      </c>
      <c r="L17" s="37">
        <v>240197.01</v>
      </c>
      <c r="M17" s="39">
        <f t="shared" si="0"/>
        <v>252891.64</v>
      </c>
    </row>
    <row r="18" spans="1:13" ht="12.75">
      <c r="A18" s="11">
        <v>7</v>
      </c>
      <c r="B18" s="27" t="s">
        <v>111</v>
      </c>
      <c r="C18" s="32">
        <v>0.351786064888911</v>
      </c>
      <c r="D18" s="29">
        <v>153452.63</v>
      </c>
      <c r="E18" s="29">
        <v>30648.43</v>
      </c>
      <c r="F18" s="29">
        <v>122804.2</v>
      </c>
      <c r="G18" s="29">
        <v>8658.625</v>
      </c>
      <c r="H18" s="29">
        <v>1731.725</v>
      </c>
      <c r="I18" s="29">
        <v>6926.9</v>
      </c>
      <c r="J18" s="29">
        <v>1039223.4375</v>
      </c>
      <c r="K18" s="29">
        <v>207844.71</v>
      </c>
      <c r="L18" s="37">
        <v>831378.75</v>
      </c>
      <c r="M18" s="39">
        <f t="shared" si="0"/>
        <v>961109.85</v>
      </c>
    </row>
    <row r="19" spans="1:13" ht="12.75">
      <c r="A19" s="12">
        <v>8</v>
      </c>
      <c r="B19" s="27" t="s">
        <v>112</v>
      </c>
      <c r="C19" s="32">
        <v>0.444858263457214</v>
      </c>
      <c r="D19" s="29">
        <v>91193.9</v>
      </c>
      <c r="E19" s="29">
        <v>19933.63</v>
      </c>
      <c r="F19" s="29">
        <v>71260.27</v>
      </c>
      <c r="G19" s="29">
        <v>10949.45</v>
      </c>
      <c r="H19" s="29">
        <v>2189.89</v>
      </c>
      <c r="I19" s="29">
        <v>8759.56</v>
      </c>
      <c r="J19" s="29">
        <v>1314171.375</v>
      </c>
      <c r="K19" s="29">
        <v>262834.28</v>
      </c>
      <c r="L19" s="37">
        <v>1051337.1</v>
      </c>
      <c r="M19" s="39">
        <f t="shared" si="0"/>
        <v>1131356.9300000002</v>
      </c>
    </row>
    <row r="20" spans="1:13" ht="12.75">
      <c r="A20" s="11">
        <v>9</v>
      </c>
      <c r="B20" s="27" t="s">
        <v>113</v>
      </c>
      <c r="C20" s="32">
        <v>0.053401881616348</v>
      </c>
      <c r="D20" s="29">
        <v>7790.85</v>
      </c>
      <c r="E20" s="29">
        <v>1392.27</v>
      </c>
      <c r="F20" s="29">
        <v>6398.58</v>
      </c>
      <c r="G20" s="29">
        <v>1314.4</v>
      </c>
      <c r="H20" s="29">
        <v>262.88</v>
      </c>
      <c r="I20" s="29">
        <v>1051.52</v>
      </c>
      <c r="J20" s="29">
        <v>157756.475</v>
      </c>
      <c r="K20" s="29">
        <v>31551.28</v>
      </c>
      <c r="L20" s="37">
        <v>126205.18</v>
      </c>
      <c r="M20" s="39">
        <f t="shared" si="0"/>
        <v>133655.28</v>
      </c>
    </row>
    <row r="21" spans="1:13" ht="12.75">
      <c r="A21" s="12">
        <v>10</v>
      </c>
      <c r="B21" s="27" t="s">
        <v>7</v>
      </c>
      <c r="C21" s="32">
        <v>0.739702422862331</v>
      </c>
      <c r="D21" s="29">
        <v>39156.03</v>
      </c>
      <c r="E21" s="29">
        <v>7312.8</v>
      </c>
      <c r="F21" s="29">
        <v>31843.23</v>
      </c>
      <c r="G21" s="29">
        <v>18206.5375</v>
      </c>
      <c r="H21" s="29">
        <v>3641.3075</v>
      </c>
      <c r="I21" s="29">
        <v>14565.23</v>
      </c>
      <c r="J21" s="29">
        <v>2185180.9375</v>
      </c>
      <c r="K21" s="29">
        <v>437036.19</v>
      </c>
      <c r="L21" s="37">
        <v>1748144.75</v>
      </c>
      <c r="M21" s="39">
        <f t="shared" si="0"/>
        <v>1794553.21</v>
      </c>
    </row>
    <row r="22" spans="1:13" ht="12.75">
      <c r="A22" s="11">
        <v>11</v>
      </c>
      <c r="B22" s="27" t="s">
        <v>114</v>
      </c>
      <c r="C22" s="32">
        <v>0.120336448466912</v>
      </c>
      <c r="D22" s="29">
        <v>26054.72</v>
      </c>
      <c r="E22" s="29">
        <v>4812.8</v>
      </c>
      <c r="F22" s="29">
        <v>21241.92</v>
      </c>
      <c r="G22" s="29">
        <v>2961.875</v>
      </c>
      <c r="H22" s="29">
        <v>592.375</v>
      </c>
      <c r="I22" s="29">
        <v>2369.5</v>
      </c>
      <c r="J22" s="29">
        <v>355490.1125</v>
      </c>
      <c r="K22" s="29">
        <v>71098.01</v>
      </c>
      <c r="L22" s="37">
        <v>284392.09</v>
      </c>
      <c r="M22" s="39">
        <f t="shared" si="0"/>
        <v>308003.51</v>
      </c>
    </row>
    <row r="23" spans="1:13" ht="12.75">
      <c r="A23" s="12">
        <v>12</v>
      </c>
      <c r="B23" s="27" t="s">
        <v>8</v>
      </c>
      <c r="C23" s="32">
        <v>0.108095318006492</v>
      </c>
      <c r="D23" s="29">
        <v>34210.4</v>
      </c>
      <c r="E23" s="29">
        <v>7070.69</v>
      </c>
      <c r="F23" s="29">
        <v>27139.71</v>
      </c>
      <c r="G23" s="29">
        <v>2660.5875</v>
      </c>
      <c r="H23" s="29">
        <v>532.1175</v>
      </c>
      <c r="I23" s="29">
        <v>2128.47</v>
      </c>
      <c r="J23" s="29">
        <v>319328.1625</v>
      </c>
      <c r="K23" s="29">
        <v>63865.64</v>
      </c>
      <c r="L23" s="37">
        <v>255462.53</v>
      </c>
      <c r="M23" s="39">
        <f t="shared" si="0"/>
        <v>284730.71</v>
      </c>
    </row>
    <row r="24" spans="1:13" ht="12.75">
      <c r="A24" s="11">
        <v>13</v>
      </c>
      <c r="B24" s="27" t="s">
        <v>9</v>
      </c>
      <c r="C24" s="32">
        <v>0.070901550074223</v>
      </c>
      <c r="D24" s="29">
        <v>4175.18</v>
      </c>
      <c r="E24" s="29">
        <v>874.13</v>
      </c>
      <c r="F24" s="29">
        <v>3301.05</v>
      </c>
      <c r="G24" s="29">
        <v>1745.125</v>
      </c>
      <c r="H24" s="29">
        <v>349.025</v>
      </c>
      <c r="I24" s="29">
        <v>1396.1</v>
      </c>
      <c r="J24" s="29">
        <v>209452.8375</v>
      </c>
      <c r="K24" s="29">
        <v>41890.54</v>
      </c>
      <c r="L24" s="37">
        <v>167562.27</v>
      </c>
      <c r="M24" s="39">
        <f t="shared" si="0"/>
        <v>172259.41999999998</v>
      </c>
    </row>
    <row r="25" spans="1:13" ht="12.75">
      <c r="A25" s="12">
        <v>14</v>
      </c>
      <c r="B25" s="27" t="s">
        <v>10</v>
      </c>
      <c r="C25" s="32">
        <v>0.054614725243232</v>
      </c>
      <c r="D25" s="29">
        <v>15351.78</v>
      </c>
      <c r="E25" s="29">
        <v>3224.3</v>
      </c>
      <c r="F25" s="29">
        <v>12127.48</v>
      </c>
      <c r="G25" s="29">
        <v>1344.25</v>
      </c>
      <c r="H25" s="29">
        <v>268.85</v>
      </c>
      <c r="I25" s="29">
        <v>1075.4</v>
      </c>
      <c r="J25" s="29">
        <v>161339.35</v>
      </c>
      <c r="K25" s="29">
        <v>32267.81</v>
      </c>
      <c r="L25" s="37">
        <v>129071.48</v>
      </c>
      <c r="M25" s="39">
        <f t="shared" si="0"/>
        <v>142274.36</v>
      </c>
    </row>
    <row r="26" spans="1:13" ht="12.75">
      <c r="A26" s="11">
        <v>15</v>
      </c>
      <c r="B26" s="27" t="s">
        <v>115</v>
      </c>
      <c r="C26" s="32">
        <v>0.067635385419729</v>
      </c>
      <c r="D26" s="29">
        <v>11097.62</v>
      </c>
      <c r="E26" s="29">
        <v>1760.7</v>
      </c>
      <c r="F26" s="29">
        <v>9336.92</v>
      </c>
      <c r="G26" s="29">
        <v>1664.7375</v>
      </c>
      <c r="H26" s="29">
        <v>332.9475</v>
      </c>
      <c r="I26" s="29">
        <v>1331.79</v>
      </c>
      <c r="J26" s="29">
        <v>199804.05</v>
      </c>
      <c r="K26" s="29">
        <v>39960.91</v>
      </c>
      <c r="L26" s="37">
        <v>159843.24</v>
      </c>
      <c r="M26" s="39">
        <f t="shared" si="0"/>
        <v>170511.94999999998</v>
      </c>
    </row>
    <row r="27" spans="1:13" ht="12.75">
      <c r="A27" s="12">
        <v>16</v>
      </c>
      <c r="B27" s="27" t="s">
        <v>116</v>
      </c>
      <c r="C27" s="32">
        <v>6.88786351602589</v>
      </c>
      <c r="D27" s="29">
        <v>2891554.23</v>
      </c>
      <c r="E27" s="29">
        <v>584758.84</v>
      </c>
      <c r="F27" s="29">
        <v>2306795.39</v>
      </c>
      <c r="G27" s="29">
        <v>169533.2875</v>
      </c>
      <c r="H27" s="29">
        <v>33906.6575</v>
      </c>
      <c r="I27" s="29">
        <v>135626.63</v>
      </c>
      <c r="J27" s="29">
        <v>20347679</v>
      </c>
      <c r="K27" s="29">
        <v>4069535.81</v>
      </c>
      <c r="L27" s="37">
        <v>16278143.2</v>
      </c>
      <c r="M27" s="39">
        <f t="shared" si="0"/>
        <v>18720565.22</v>
      </c>
    </row>
    <row r="28" spans="1:13" ht="12.75">
      <c r="A28" s="11">
        <v>17</v>
      </c>
      <c r="B28" s="27" t="s">
        <v>11</v>
      </c>
      <c r="C28" s="32">
        <v>0.042611900981474</v>
      </c>
      <c r="D28" s="29">
        <v>3790.15</v>
      </c>
      <c r="E28" s="29">
        <v>739.59</v>
      </c>
      <c r="F28" s="29">
        <v>3050.56</v>
      </c>
      <c r="G28" s="29">
        <v>1048.825</v>
      </c>
      <c r="H28" s="29">
        <v>209.765</v>
      </c>
      <c r="I28" s="29">
        <v>839.06</v>
      </c>
      <c r="J28" s="29">
        <v>125881.3</v>
      </c>
      <c r="K28" s="29">
        <v>25176.29</v>
      </c>
      <c r="L28" s="37">
        <v>100705.04</v>
      </c>
      <c r="M28" s="39">
        <f t="shared" si="0"/>
        <v>104594.65999999999</v>
      </c>
    </row>
    <row r="29" spans="1:13" ht="12.75">
      <c r="A29" s="12">
        <v>18</v>
      </c>
      <c r="B29" s="27" t="s">
        <v>12</v>
      </c>
      <c r="C29" s="32">
        <v>0.224856250869813</v>
      </c>
      <c r="D29" s="29">
        <v>65971.93</v>
      </c>
      <c r="E29" s="29">
        <v>13564.58</v>
      </c>
      <c r="F29" s="29">
        <v>52407.35</v>
      </c>
      <c r="G29" s="29">
        <v>5534.4625</v>
      </c>
      <c r="H29" s="29">
        <v>1106.8925</v>
      </c>
      <c r="I29" s="29">
        <v>4427.57</v>
      </c>
      <c r="J29" s="29">
        <v>664255.725</v>
      </c>
      <c r="K29" s="29">
        <v>132851.08</v>
      </c>
      <c r="L29" s="37">
        <v>531404.58</v>
      </c>
      <c r="M29" s="39">
        <f t="shared" si="0"/>
        <v>588239.5</v>
      </c>
    </row>
    <row r="30" spans="1:13" ht="12.75">
      <c r="A30" s="11">
        <v>19</v>
      </c>
      <c r="B30" s="27" t="s">
        <v>117</v>
      </c>
      <c r="C30" s="32">
        <v>4.76163179042614</v>
      </c>
      <c r="D30" s="29">
        <v>2860375.7</v>
      </c>
      <c r="E30" s="29">
        <v>559830.79</v>
      </c>
      <c r="F30" s="29">
        <v>2300544.91</v>
      </c>
      <c r="G30" s="29">
        <v>117199.6375</v>
      </c>
      <c r="H30" s="29">
        <v>23439.9275</v>
      </c>
      <c r="I30" s="29">
        <v>93759.71</v>
      </c>
      <c r="J30" s="29">
        <v>14066503.375</v>
      </c>
      <c r="K30" s="29">
        <v>2813300.61</v>
      </c>
      <c r="L30" s="37">
        <v>11253202.7</v>
      </c>
      <c r="M30" s="39">
        <f t="shared" si="0"/>
        <v>13647507.32</v>
      </c>
    </row>
    <row r="31" spans="1:13" ht="12.75">
      <c r="A31" s="12">
        <v>20</v>
      </c>
      <c r="B31" s="27" t="s">
        <v>13</v>
      </c>
      <c r="C31" s="32">
        <v>0.109731259892416</v>
      </c>
      <c r="D31" s="29">
        <v>13664.03</v>
      </c>
      <c r="E31" s="29">
        <v>2845.53</v>
      </c>
      <c r="F31" s="29">
        <v>10818.5</v>
      </c>
      <c r="G31" s="29">
        <v>2700.85</v>
      </c>
      <c r="H31" s="29">
        <v>540.17</v>
      </c>
      <c r="I31" s="29">
        <v>2160.68</v>
      </c>
      <c r="J31" s="29">
        <v>324160.925</v>
      </c>
      <c r="K31" s="29">
        <v>64832.13</v>
      </c>
      <c r="L31" s="37">
        <v>259328.74</v>
      </c>
      <c r="M31" s="39">
        <f t="shared" si="0"/>
        <v>272307.92</v>
      </c>
    </row>
    <row r="32" spans="1:13" ht="12.75">
      <c r="A32" s="11">
        <v>21</v>
      </c>
      <c r="B32" s="27" t="s">
        <v>118</v>
      </c>
      <c r="C32" s="32">
        <v>0.267652219414642</v>
      </c>
      <c r="D32" s="29">
        <v>17253.15</v>
      </c>
      <c r="E32" s="29">
        <v>3492.83</v>
      </c>
      <c r="F32" s="29">
        <v>13760.32</v>
      </c>
      <c r="G32" s="29">
        <v>6587.8125</v>
      </c>
      <c r="H32" s="29">
        <v>1317.5625</v>
      </c>
      <c r="I32" s="29">
        <v>5270.25</v>
      </c>
      <c r="J32" s="29">
        <v>790680.825</v>
      </c>
      <c r="K32" s="29">
        <v>158136.06</v>
      </c>
      <c r="L32" s="37">
        <v>632544.66</v>
      </c>
      <c r="M32" s="39">
        <f t="shared" si="0"/>
        <v>651575.23</v>
      </c>
    </row>
    <row r="33" spans="1:13" ht="12.75">
      <c r="A33" s="12">
        <v>22</v>
      </c>
      <c r="B33" s="27" t="s">
        <v>119</v>
      </c>
      <c r="C33" s="32">
        <v>0.053083746906134</v>
      </c>
      <c r="D33" s="29">
        <v>12369.02</v>
      </c>
      <c r="E33" s="29">
        <v>2659.72</v>
      </c>
      <c r="F33" s="29">
        <v>9709.3</v>
      </c>
      <c r="G33" s="29">
        <v>1306.5625</v>
      </c>
      <c r="H33" s="29">
        <v>261.3125</v>
      </c>
      <c r="I33" s="29">
        <v>1045.25</v>
      </c>
      <c r="J33" s="29">
        <v>156816.6125</v>
      </c>
      <c r="K33" s="29">
        <v>31363.29</v>
      </c>
      <c r="L33" s="37">
        <v>125453.29</v>
      </c>
      <c r="M33" s="39">
        <f t="shared" si="0"/>
        <v>136207.84</v>
      </c>
    </row>
    <row r="34" spans="1:13" ht="12.75">
      <c r="A34" s="11">
        <v>23</v>
      </c>
      <c r="B34" s="27" t="s">
        <v>120</v>
      </c>
      <c r="C34" s="32">
        <v>0.107694254621633</v>
      </c>
      <c r="D34" s="29">
        <v>131903.1</v>
      </c>
      <c r="E34" s="29">
        <v>27005.15</v>
      </c>
      <c r="F34" s="29">
        <v>104897.95</v>
      </c>
      <c r="G34" s="29">
        <v>2650.7125</v>
      </c>
      <c r="H34" s="29">
        <v>530.1425</v>
      </c>
      <c r="I34" s="29">
        <v>2120.57</v>
      </c>
      <c r="J34" s="29">
        <v>318143.4375</v>
      </c>
      <c r="K34" s="29">
        <v>63628.61</v>
      </c>
      <c r="L34" s="37">
        <v>254514.75</v>
      </c>
      <c r="M34" s="39">
        <f t="shared" si="0"/>
        <v>361533.27</v>
      </c>
    </row>
    <row r="35" spans="1:13" ht="12.75">
      <c r="A35" s="12">
        <v>24</v>
      </c>
      <c r="B35" s="27" t="s">
        <v>121</v>
      </c>
      <c r="C35" s="32">
        <v>0.083471042431973</v>
      </c>
      <c r="D35" s="29">
        <v>35213.44</v>
      </c>
      <c r="E35" s="29">
        <v>7044.23</v>
      </c>
      <c r="F35" s="29">
        <v>28169.21</v>
      </c>
      <c r="G35" s="29">
        <v>2054.5</v>
      </c>
      <c r="H35" s="29">
        <v>410.9</v>
      </c>
      <c r="I35" s="29">
        <v>1643.6</v>
      </c>
      <c r="J35" s="29">
        <v>246584.7125</v>
      </c>
      <c r="K35" s="29">
        <v>49316.95</v>
      </c>
      <c r="L35" s="37">
        <v>197267.77</v>
      </c>
      <c r="M35" s="39">
        <f t="shared" si="0"/>
        <v>227080.58</v>
      </c>
    </row>
    <row r="36" spans="1:13" ht="12.75">
      <c r="A36" s="11">
        <v>25</v>
      </c>
      <c r="B36" s="27" t="s">
        <v>14</v>
      </c>
      <c r="C36" s="32">
        <v>0.147778543673542</v>
      </c>
      <c r="D36" s="29">
        <v>27626.4</v>
      </c>
      <c r="E36" s="29">
        <v>5202.36</v>
      </c>
      <c r="F36" s="29">
        <v>22424.04</v>
      </c>
      <c r="G36" s="29">
        <v>3637.325</v>
      </c>
      <c r="H36" s="29">
        <v>727.465</v>
      </c>
      <c r="I36" s="29">
        <v>2909.86</v>
      </c>
      <c r="J36" s="29">
        <v>436557.875</v>
      </c>
      <c r="K36" s="29">
        <v>87311.57</v>
      </c>
      <c r="L36" s="37">
        <v>349246.3</v>
      </c>
      <c r="M36" s="39">
        <f t="shared" si="0"/>
        <v>374580.2</v>
      </c>
    </row>
    <row r="37" spans="1:13" ht="12.75">
      <c r="A37" s="12">
        <v>26</v>
      </c>
      <c r="B37" s="27" t="s">
        <v>122</v>
      </c>
      <c r="C37" s="32">
        <v>0.118262991975825</v>
      </c>
      <c r="D37" s="29">
        <v>9058.44</v>
      </c>
      <c r="E37" s="29">
        <v>1912.83</v>
      </c>
      <c r="F37" s="29">
        <v>7145.61</v>
      </c>
      <c r="G37" s="29">
        <v>2910.85</v>
      </c>
      <c r="H37" s="29">
        <v>582.17</v>
      </c>
      <c r="I37" s="29">
        <v>2328.68</v>
      </c>
      <c r="J37" s="29">
        <v>349364.7625</v>
      </c>
      <c r="K37" s="29">
        <v>69872.91</v>
      </c>
      <c r="L37" s="37">
        <v>279491.81</v>
      </c>
      <c r="M37" s="39">
        <f t="shared" si="0"/>
        <v>288966.1</v>
      </c>
    </row>
    <row r="38" spans="1:13" ht="12.75">
      <c r="A38" s="11">
        <v>27</v>
      </c>
      <c r="B38" s="27" t="s">
        <v>123</v>
      </c>
      <c r="C38" s="32">
        <v>0.190222126913757</v>
      </c>
      <c r="D38" s="29">
        <v>25745.42</v>
      </c>
      <c r="E38" s="29">
        <v>4945.56</v>
      </c>
      <c r="F38" s="29">
        <v>20799.86</v>
      </c>
      <c r="G38" s="29">
        <v>4682</v>
      </c>
      <c r="H38" s="29">
        <v>936.4</v>
      </c>
      <c r="I38" s="29">
        <v>3745.6</v>
      </c>
      <c r="J38" s="29">
        <v>561941.8</v>
      </c>
      <c r="K38" s="29">
        <v>112388.37</v>
      </c>
      <c r="L38" s="37">
        <v>449553.44</v>
      </c>
      <c r="M38" s="39">
        <f t="shared" si="0"/>
        <v>474098.9</v>
      </c>
    </row>
    <row r="39" spans="1:13" ht="12.75">
      <c r="A39" s="12">
        <v>28</v>
      </c>
      <c r="B39" s="27" t="s">
        <v>124</v>
      </c>
      <c r="C39" s="32">
        <v>0.070927492392584</v>
      </c>
      <c r="D39" s="29">
        <v>12750.42</v>
      </c>
      <c r="E39" s="29">
        <v>2415.38</v>
      </c>
      <c r="F39" s="29">
        <v>10335.04</v>
      </c>
      <c r="G39" s="29">
        <v>1745.7625</v>
      </c>
      <c r="H39" s="29">
        <v>349.1525</v>
      </c>
      <c r="I39" s="29">
        <v>1396.61</v>
      </c>
      <c r="J39" s="29">
        <v>209529.4125</v>
      </c>
      <c r="K39" s="29">
        <v>41905.87</v>
      </c>
      <c r="L39" s="37">
        <v>167623.53</v>
      </c>
      <c r="M39" s="39">
        <f t="shared" si="0"/>
        <v>179355.18</v>
      </c>
    </row>
    <row r="40" spans="1:13" ht="12.75">
      <c r="A40" s="11">
        <v>29</v>
      </c>
      <c r="B40" s="27" t="s">
        <v>125</v>
      </c>
      <c r="C40" s="32">
        <v>0.057088699296487</v>
      </c>
      <c r="D40" s="29">
        <v>7776.36</v>
      </c>
      <c r="E40" s="29">
        <v>1464.74</v>
      </c>
      <c r="F40" s="29">
        <v>6311.62</v>
      </c>
      <c r="G40" s="29">
        <v>1405.1375</v>
      </c>
      <c r="H40" s="29">
        <v>281.0275</v>
      </c>
      <c r="I40" s="29">
        <v>1124.11</v>
      </c>
      <c r="J40" s="29">
        <v>168647.8125</v>
      </c>
      <c r="K40" s="29">
        <v>33729.44</v>
      </c>
      <c r="L40" s="37">
        <v>134918.25</v>
      </c>
      <c r="M40" s="39">
        <f t="shared" si="0"/>
        <v>142353.98</v>
      </c>
    </row>
    <row r="41" spans="1:13" ht="12.75">
      <c r="A41" s="12">
        <v>30</v>
      </c>
      <c r="B41" s="27" t="s">
        <v>15</v>
      </c>
      <c r="C41" s="32">
        <v>0.084922684121996</v>
      </c>
      <c r="D41" s="29">
        <v>3672.05</v>
      </c>
      <c r="E41" s="29">
        <v>785.84</v>
      </c>
      <c r="F41" s="29">
        <v>2886.21</v>
      </c>
      <c r="G41" s="29">
        <v>2090.225</v>
      </c>
      <c r="H41" s="29">
        <v>418.045</v>
      </c>
      <c r="I41" s="29">
        <v>1672.18</v>
      </c>
      <c r="J41" s="29">
        <v>250873.075</v>
      </c>
      <c r="K41" s="29">
        <v>50174.58</v>
      </c>
      <c r="L41" s="37">
        <v>200698.46</v>
      </c>
      <c r="M41" s="39">
        <f t="shared" si="0"/>
        <v>205256.85</v>
      </c>
    </row>
    <row r="42" spans="1:13" ht="12.75">
      <c r="A42" s="11">
        <v>31</v>
      </c>
      <c r="B42" s="27" t="s">
        <v>16</v>
      </c>
      <c r="C42" s="32">
        <v>0.624763807921518</v>
      </c>
      <c r="D42" s="29">
        <v>51101.42</v>
      </c>
      <c r="E42" s="29">
        <v>9807.88</v>
      </c>
      <c r="F42" s="29">
        <v>41293.54</v>
      </c>
      <c r="G42" s="29">
        <v>15377.525</v>
      </c>
      <c r="H42" s="29">
        <v>3075.505</v>
      </c>
      <c r="I42" s="29">
        <v>12302.02</v>
      </c>
      <c r="J42" s="29">
        <v>1845636.8</v>
      </c>
      <c r="K42" s="29">
        <v>369127.29</v>
      </c>
      <c r="L42" s="37">
        <v>1476509.44</v>
      </c>
      <c r="M42" s="39">
        <f t="shared" si="0"/>
        <v>1530105</v>
      </c>
    </row>
    <row r="43" spans="1:13" ht="12.75">
      <c r="A43" s="12">
        <v>32</v>
      </c>
      <c r="B43" s="27" t="s">
        <v>126</v>
      </c>
      <c r="C43" s="32">
        <v>0.737462420308928</v>
      </c>
      <c r="D43" s="29">
        <v>113764.47</v>
      </c>
      <c r="E43" s="29">
        <v>21707.49</v>
      </c>
      <c r="F43" s="29">
        <v>92056.98</v>
      </c>
      <c r="G43" s="29">
        <v>18151.4125</v>
      </c>
      <c r="H43" s="29">
        <v>3630.2825</v>
      </c>
      <c r="I43" s="29">
        <v>14521.13</v>
      </c>
      <c r="J43" s="29">
        <v>2178563.55</v>
      </c>
      <c r="K43" s="29">
        <v>435712.67</v>
      </c>
      <c r="L43" s="37">
        <v>1742850.84</v>
      </c>
      <c r="M43" s="39">
        <f t="shared" si="0"/>
        <v>1849428.9500000002</v>
      </c>
    </row>
    <row r="44" spans="1:13" ht="12.75">
      <c r="A44" s="11">
        <v>33</v>
      </c>
      <c r="B44" s="27" t="s">
        <v>127</v>
      </c>
      <c r="C44" s="32">
        <v>0.11451782690601</v>
      </c>
      <c r="D44" s="29">
        <v>29680.23</v>
      </c>
      <c r="E44" s="29">
        <v>5023</v>
      </c>
      <c r="F44" s="29">
        <v>24657.23</v>
      </c>
      <c r="G44" s="29">
        <v>2818.6625</v>
      </c>
      <c r="H44" s="29">
        <v>563.7325</v>
      </c>
      <c r="I44" s="29">
        <v>2254.93</v>
      </c>
      <c r="J44" s="29">
        <v>338301.1</v>
      </c>
      <c r="K44" s="29">
        <v>67660.15</v>
      </c>
      <c r="L44" s="37">
        <v>270640.88</v>
      </c>
      <c r="M44" s="39">
        <f t="shared" si="0"/>
        <v>297553.04</v>
      </c>
    </row>
    <row r="45" spans="1:13" ht="12.75">
      <c r="A45" s="12">
        <v>34</v>
      </c>
      <c r="B45" s="27" t="s">
        <v>263</v>
      </c>
      <c r="C45" s="32">
        <v>0.393029198051536</v>
      </c>
      <c r="D45" s="29">
        <v>118000.17</v>
      </c>
      <c r="E45" s="29">
        <v>24462.93</v>
      </c>
      <c r="F45" s="29">
        <v>93537.24</v>
      </c>
      <c r="G45" s="29">
        <v>9673.7625</v>
      </c>
      <c r="H45" s="29">
        <v>1934.7525</v>
      </c>
      <c r="I45" s="29">
        <v>7739.01</v>
      </c>
      <c r="J45" s="29">
        <v>1161061.3625</v>
      </c>
      <c r="K45" s="29">
        <v>232212.24</v>
      </c>
      <c r="L45" s="37">
        <v>928849.09</v>
      </c>
      <c r="M45" s="39">
        <f t="shared" si="0"/>
        <v>1030125.34</v>
      </c>
    </row>
    <row r="46" spans="1:13" ht="12.75">
      <c r="A46" s="11">
        <v>35</v>
      </c>
      <c r="B46" s="27" t="s">
        <v>128</v>
      </c>
      <c r="C46" s="32">
        <v>0.098300376123262</v>
      </c>
      <c r="D46" s="29">
        <v>18927.08</v>
      </c>
      <c r="E46" s="29">
        <v>4274.33</v>
      </c>
      <c r="F46" s="29">
        <v>14652.75</v>
      </c>
      <c r="G46" s="29">
        <v>2419.5</v>
      </c>
      <c r="H46" s="29">
        <v>483.9</v>
      </c>
      <c r="I46" s="29">
        <v>1935.6</v>
      </c>
      <c r="J46" s="29">
        <v>290392.525</v>
      </c>
      <c r="K46" s="29">
        <v>58078.56</v>
      </c>
      <c r="L46" s="37">
        <v>232314.02</v>
      </c>
      <c r="M46" s="39">
        <f t="shared" si="0"/>
        <v>248902.37</v>
      </c>
    </row>
    <row r="47" spans="1:13" ht="12.75">
      <c r="A47" s="12">
        <v>36</v>
      </c>
      <c r="B47" s="27" t="s">
        <v>129</v>
      </c>
      <c r="C47" s="32">
        <v>0.085309223097396</v>
      </c>
      <c r="D47" s="29">
        <v>8922.99</v>
      </c>
      <c r="E47" s="29">
        <v>1768.26</v>
      </c>
      <c r="F47" s="29">
        <v>7154.73</v>
      </c>
      <c r="G47" s="29">
        <v>2099.75</v>
      </c>
      <c r="H47" s="29">
        <v>419.95</v>
      </c>
      <c r="I47" s="29">
        <v>1679.8</v>
      </c>
      <c r="J47" s="29">
        <v>252014.975</v>
      </c>
      <c r="K47" s="29">
        <v>50402.95</v>
      </c>
      <c r="L47" s="37">
        <v>201611.98</v>
      </c>
      <c r="M47" s="39">
        <f t="shared" si="0"/>
        <v>210446.51</v>
      </c>
    </row>
    <row r="48" spans="1:13" ht="12.75">
      <c r="A48" s="11">
        <v>37</v>
      </c>
      <c r="B48" s="27" t="s">
        <v>17</v>
      </c>
      <c r="C48" s="32">
        <v>0.070903239144759</v>
      </c>
      <c r="D48" s="29">
        <v>11713.79</v>
      </c>
      <c r="E48" s="29">
        <v>1919.74</v>
      </c>
      <c r="F48" s="29">
        <v>9794.05</v>
      </c>
      <c r="G48" s="29">
        <v>1745.1625</v>
      </c>
      <c r="H48" s="29">
        <v>349.0325</v>
      </c>
      <c r="I48" s="29">
        <v>1396.13</v>
      </c>
      <c r="J48" s="29">
        <v>209457.8375</v>
      </c>
      <c r="K48" s="29">
        <v>41891.53</v>
      </c>
      <c r="L48" s="37">
        <v>167566.27</v>
      </c>
      <c r="M48" s="39">
        <f t="shared" si="0"/>
        <v>178756.44999999998</v>
      </c>
    </row>
    <row r="49" spans="1:13" ht="12.75">
      <c r="A49" s="12">
        <v>38</v>
      </c>
      <c r="B49" s="27" t="s">
        <v>130</v>
      </c>
      <c r="C49" s="32">
        <v>0.161503890185224</v>
      </c>
      <c r="D49" s="29">
        <v>18575.35</v>
      </c>
      <c r="E49" s="29">
        <v>4251.52</v>
      </c>
      <c r="F49" s="29">
        <v>14323.83</v>
      </c>
      <c r="G49" s="29">
        <v>3975.15</v>
      </c>
      <c r="H49" s="29">
        <v>795.03</v>
      </c>
      <c r="I49" s="29">
        <v>3180.12</v>
      </c>
      <c r="J49" s="29">
        <v>477104.3</v>
      </c>
      <c r="K49" s="29">
        <v>95420.93</v>
      </c>
      <c r="L49" s="37">
        <v>381683.44</v>
      </c>
      <c r="M49" s="39">
        <f t="shared" si="0"/>
        <v>399187.39</v>
      </c>
    </row>
    <row r="50" spans="1:13" ht="12.75">
      <c r="A50" s="11">
        <v>39</v>
      </c>
      <c r="B50" s="27" t="s">
        <v>18</v>
      </c>
      <c r="C50" s="32">
        <v>0.239855219788907</v>
      </c>
      <c r="D50" s="29">
        <v>51561.87</v>
      </c>
      <c r="E50" s="29">
        <v>10414.87</v>
      </c>
      <c r="F50" s="29">
        <v>41147</v>
      </c>
      <c r="G50" s="29">
        <v>5903.6375</v>
      </c>
      <c r="H50" s="29">
        <v>1180.7275</v>
      </c>
      <c r="I50" s="29">
        <v>4722.91</v>
      </c>
      <c r="J50" s="29">
        <v>708564.675</v>
      </c>
      <c r="K50" s="29">
        <v>141712.88</v>
      </c>
      <c r="L50" s="37">
        <v>566851.74</v>
      </c>
      <c r="M50" s="39">
        <f t="shared" si="0"/>
        <v>612721.65</v>
      </c>
    </row>
    <row r="51" spans="1:13" ht="12.75">
      <c r="A51" s="12">
        <v>40</v>
      </c>
      <c r="B51" s="27" t="s">
        <v>131</v>
      </c>
      <c r="C51" s="32">
        <v>0.093217432201746</v>
      </c>
      <c r="D51" s="29">
        <v>9012.01</v>
      </c>
      <c r="E51" s="29">
        <v>1957.84</v>
      </c>
      <c r="F51" s="29">
        <v>7054.17</v>
      </c>
      <c r="G51" s="29">
        <v>2294.3875</v>
      </c>
      <c r="H51" s="29">
        <v>458.8775</v>
      </c>
      <c r="I51" s="29">
        <v>1835.51</v>
      </c>
      <c r="J51" s="29">
        <v>275376.8875</v>
      </c>
      <c r="K51" s="29">
        <v>55075.41</v>
      </c>
      <c r="L51" s="37">
        <v>220301.51</v>
      </c>
      <c r="M51" s="39">
        <f t="shared" si="0"/>
        <v>229191.19</v>
      </c>
    </row>
    <row r="52" spans="1:13" ht="12.75">
      <c r="A52" s="11">
        <v>41</v>
      </c>
      <c r="B52" s="27" t="s">
        <v>132</v>
      </c>
      <c r="C52" s="32">
        <v>0.111435398085993</v>
      </c>
      <c r="D52" s="29">
        <v>5504.94</v>
      </c>
      <c r="E52" s="29">
        <v>1234.81</v>
      </c>
      <c r="F52" s="29">
        <v>4270.13</v>
      </c>
      <c r="G52" s="29">
        <v>2742.8</v>
      </c>
      <c r="H52" s="29">
        <v>548.56</v>
      </c>
      <c r="I52" s="29">
        <v>2194.24</v>
      </c>
      <c r="J52" s="29">
        <v>329195.2625</v>
      </c>
      <c r="K52" s="29">
        <v>65839.03</v>
      </c>
      <c r="L52" s="37">
        <v>263356.21</v>
      </c>
      <c r="M52" s="39">
        <f t="shared" si="0"/>
        <v>269820.58</v>
      </c>
    </row>
    <row r="53" spans="1:13" ht="12.75">
      <c r="A53" s="12">
        <v>42</v>
      </c>
      <c r="B53" s="27" t="s">
        <v>19</v>
      </c>
      <c r="C53" s="32">
        <v>0.154408128156448</v>
      </c>
      <c r="D53" s="29">
        <v>20955.1</v>
      </c>
      <c r="E53" s="29">
        <v>3916.23</v>
      </c>
      <c r="F53" s="29">
        <v>17038.87</v>
      </c>
      <c r="G53" s="29">
        <v>3800.5</v>
      </c>
      <c r="H53" s="29">
        <v>760.1</v>
      </c>
      <c r="I53" s="29">
        <v>3040.4</v>
      </c>
      <c r="J53" s="29">
        <v>456142.4</v>
      </c>
      <c r="K53" s="29">
        <v>91228.47</v>
      </c>
      <c r="L53" s="37">
        <v>364913.92</v>
      </c>
      <c r="M53" s="39">
        <f t="shared" si="0"/>
        <v>384993.19</v>
      </c>
    </row>
    <row r="54" spans="1:13" ht="12.75">
      <c r="A54" s="11">
        <v>43</v>
      </c>
      <c r="B54" s="27" t="s">
        <v>20</v>
      </c>
      <c r="C54" s="32">
        <v>0.390654491321855</v>
      </c>
      <c r="D54" s="29">
        <v>48137.55</v>
      </c>
      <c r="E54" s="29">
        <v>9394.37</v>
      </c>
      <c r="F54" s="29">
        <v>38743.18</v>
      </c>
      <c r="G54" s="29">
        <v>9615.3125</v>
      </c>
      <c r="H54" s="29">
        <v>1923.0625</v>
      </c>
      <c r="I54" s="29">
        <v>7692.25</v>
      </c>
      <c r="J54" s="29">
        <v>1154046.125</v>
      </c>
      <c r="K54" s="29">
        <v>230809.21</v>
      </c>
      <c r="L54" s="37">
        <v>923236.9</v>
      </c>
      <c r="M54" s="39">
        <f t="shared" si="0"/>
        <v>969672.3300000001</v>
      </c>
    </row>
    <row r="55" spans="1:13" ht="12.75">
      <c r="A55" s="12">
        <v>44</v>
      </c>
      <c r="B55" s="27" t="s">
        <v>133</v>
      </c>
      <c r="C55" s="32">
        <v>0.089305636819037</v>
      </c>
      <c r="D55" s="29">
        <v>4413.49</v>
      </c>
      <c r="E55" s="29">
        <v>666.92</v>
      </c>
      <c r="F55" s="29">
        <v>3746.57</v>
      </c>
      <c r="G55" s="29">
        <v>2198.1125</v>
      </c>
      <c r="H55" s="29">
        <v>439.6225</v>
      </c>
      <c r="I55" s="29">
        <v>1758.49</v>
      </c>
      <c r="J55" s="29">
        <v>263820.775</v>
      </c>
      <c r="K55" s="29">
        <v>52764.08</v>
      </c>
      <c r="L55" s="37">
        <v>211056.62</v>
      </c>
      <c r="M55" s="39">
        <f t="shared" si="0"/>
        <v>216561.68</v>
      </c>
    </row>
    <row r="56" spans="1:13" ht="12.75">
      <c r="A56" s="11">
        <v>45</v>
      </c>
      <c r="B56" s="27" t="s">
        <v>21</v>
      </c>
      <c r="C56" s="32">
        <v>0.559580659865881</v>
      </c>
      <c r="D56" s="29">
        <v>40583.97</v>
      </c>
      <c r="E56" s="29">
        <v>8694.41</v>
      </c>
      <c r="F56" s="29">
        <v>31889.56</v>
      </c>
      <c r="G56" s="29">
        <v>13773.15</v>
      </c>
      <c r="H56" s="29">
        <v>2754.63</v>
      </c>
      <c r="I56" s="29">
        <v>11018.52</v>
      </c>
      <c r="J56" s="29">
        <v>1653076.75</v>
      </c>
      <c r="K56" s="29">
        <v>330615.25</v>
      </c>
      <c r="L56" s="37">
        <v>1322461.4</v>
      </c>
      <c r="M56" s="39">
        <f t="shared" si="0"/>
        <v>1365369.48</v>
      </c>
    </row>
    <row r="57" spans="1:13" ht="12.75">
      <c r="A57" s="12">
        <v>46</v>
      </c>
      <c r="B57" s="27" t="s">
        <v>134</v>
      </c>
      <c r="C57" s="32">
        <v>0.610661398387661</v>
      </c>
      <c r="D57" s="29">
        <v>70142.49</v>
      </c>
      <c r="E57" s="29">
        <v>14337.03</v>
      </c>
      <c r="F57" s="29">
        <v>55805.46</v>
      </c>
      <c r="G57" s="29">
        <v>15030.4125</v>
      </c>
      <c r="H57" s="29">
        <v>3006.0825</v>
      </c>
      <c r="I57" s="29">
        <v>12024.33</v>
      </c>
      <c r="J57" s="29">
        <v>1803976.1375</v>
      </c>
      <c r="K57" s="29">
        <v>360795.24</v>
      </c>
      <c r="L57" s="37">
        <v>1443180.91</v>
      </c>
      <c r="M57" s="39">
        <f t="shared" si="0"/>
        <v>1511010.7</v>
      </c>
    </row>
    <row r="58" spans="1:13" ht="12.75">
      <c r="A58" s="11">
        <v>47</v>
      </c>
      <c r="B58" s="27" t="s">
        <v>135</v>
      </c>
      <c r="C58" s="32">
        <v>0.408456274389798</v>
      </c>
      <c r="D58" s="29">
        <v>66356.34</v>
      </c>
      <c r="E58" s="29">
        <v>13850.83</v>
      </c>
      <c r="F58" s="29">
        <v>52505.51</v>
      </c>
      <c r="G58" s="29">
        <v>10053.475</v>
      </c>
      <c r="H58" s="29">
        <v>2010.695</v>
      </c>
      <c r="I58" s="29">
        <v>8042.78</v>
      </c>
      <c r="J58" s="29">
        <v>1206635</v>
      </c>
      <c r="K58" s="29">
        <v>241326.99</v>
      </c>
      <c r="L58" s="37">
        <v>965308</v>
      </c>
      <c r="M58" s="39">
        <f t="shared" si="0"/>
        <v>1025856.29</v>
      </c>
    </row>
    <row r="59" spans="1:13" ht="12.75">
      <c r="A59" s="12">
        <v>48</v>
      </c>
      <c r="B59" s="27" t="s">
        <v>22</v>
      </c>
      <c r="C59" s="32">
        <v>0.685962150698137</v>
      </c>
      <c r="D59" s="29">
        <v>653348.51</v>
      </c>
      <c r="E59" s="29">
        <v>129400.21</v>
      </c>
      <c r="F59" s="29">
        <v>523948.3</v>
      </c>
      <c r="G59" s="29">
        <v>16883.8125</v>
      </c>
      <c r="H59" s="29">
        <v>3376.7625</v>
      </c>
      <c r="I59" s="29">
        <v>13507.05</v>
      </c>
      <c r="J59" s="29">
        <v>2026424.925</v>
      </c>
      <c r="K59" s="29">
        <v>405284.99</v>
      </c>
      <c r="L59" s="37">
        <v>1621139.94</v>
      </c>
      <c r="M59" s="39">
        <f t="shared" si="0"/>
        <v>2158595.29</v>
      </c>
    </row>
    <row r="60" spans="1:13" ht="12.75">
      <c r="A60" s="11">
        <v>49</v>
      </c>
      <c r="B60" s="27" t="s">
        <v>23</v>
      </c>
      <c r="C60" s="32">
        <v>0.055023585323617</v>
      </c>
      <c r="D60" s="29">
        <v>10892.72</v>
      </c>
      <c r="E60" s="29">
        <v>2114.54</v>
      </c>
      <c r="F60" s="29">
        <v>8778.18</v>
      </c>
      <c r="G60" s="29">
        <v>1354.3125</v>
      </c>
      <c r="H60" s="29">
        <v>270.8625</v>
      </c>
      <c r="I60" s="29">
        <v>1083.45</v>
      </c>
      <c r="J60" s="29">
        <v>162547.125</v>
      </c>
      <c r="K60" s="29">
        <v>32509.47</v>
      </c>
      <c r="L60" s="37">
        <v>130037.7</v>
      </c>
      <c r="M60" s="39">
        <f t="shared" si="0"/>
        <v>139899.33</v>
      </c>
    </row>
    <row r="61" spans="1:13" ht="12.75">
      <c r="A61" s="12">
        <v>50</v>
      </c>
      <c r="B61" s="27" t="s">
        <v>136</v>
      </c>
      <c r="C61" s="32">
        <v>0.069362239161294</v>
      </c>
      <c r="D61" s="29">
        <v>16368.07</v>
      </c>
      <c r="E61" s="29">
        <v>2898.91</v>
      </c>
      <c r="F61" s="29">
        <v>13469.16</v>
      </c>
      <c r="G61" s="29">
        <v>1707.2375</v>
      </c>
      <c r="H61" s="29">
        <v>341.4475</v>
      </c>
      <c r="I61" s="29">
        <v>1365.79</v>
      </c>
      <c r="J61" s="29">
        <v>204905.5375</v>
      </c>
      <c r="K61" s="29">
        <v>40981.07</v>
      </c>
      <c r="L61" s="37">
        <v>163924.43</v>
      </c>
      <c r="M61" s="39">
        <f t="shared" si="0"/>
        <v>178759.38</v>
      </c>
    </row>
    <row r="62" spans="1:13" ht="12.75">
      <c r="A62" s="11">
        <v>51</v>
      </c>
      <c r="B62" s="27" t="s">
        <v>137</v>
      </c>
      <c r="C62" s="32">
        <v>0.069137570552892</v>
      </c>
      <c r="D62" s="29">
        <v>7094.29</v>
      </c>
      <c r="E62" s="29">
        <v>1279.71</v>
      </c>
      <c r="F62" s="29">
        <v>5814.58</v>
      </c>
      <c r="G62" s="29">
        <v>1701.7</v>
      </c>
      <c r="H62" s="29">
        <v>340.34</v>
      </c>
      <c r="I62" s="29">
        <v>1361.36</v>
      </c>
      <c r="J62" s="29">
        <v>204241.675</v>
      </c>
      <c r="K62" s="29">
        <v>40848.36</v>
      </c>
      <c r="L62" s="37">
        <v>163393.34</v>
      </c>
      <c r="M62" s="39">
        <f t="shared" si="0"/>
        <v>170569.28</v>
      </c>
    </row>
    <row r="63" spans="1:13" ht="12.75">
      <c r="A63" s="12">
        <v>52</v>
      </c>
      <c r="B63" s="27" t="s">
        <v>24</v>
      </c>
      <c r="C63" s="32">
        <v>0.096130966443884</v>
      </c>
      <c r="D63" s="29">
        <v>66822.66</v>
      </c>
      <c r="E63" s="29">
        <v>13371.29</v>
      </c>
      <c r="F63" s="29">
        <v>53451.37</v>
      </c>
      <c r="G63" s="29">
        <v>2366.1</v>
      </c>
      <c r="H63" s="29">
        <v>473.22</v>
      </c>
      <c r="I63" s="29">
        <v>1892.88</v>
      </c>
      <c r="J63" s="29">
        <v>283983.8125</v>
      </c>
      <c r="K63" s="29">
        <v>56796.77</v>
      </c>
      <c r="L63" s="37">
        <v>227187.05</v>
      </c>
      <c r="M63" s="39">
        <f t="shared" si="0"/>
        <v>282531.3</v>
      </c>
    </row>
    <row r="64" spans="1:13" ht="12.75">
      <c r="A64" s="11">
        <v>53</v>
      </c>
      <c r="B64" s="27" t="s">
        <v>138</v>
      </c>
      <c r="C64" s="32">
        <v>0.271107825457678</v>
      </c>
      <c r="D64" s="29">
        <v>27289.69</v>
      </c>
      <c r="E64" s="29">
        <v>6215.85</v>
      </c>
      <c r="F64" s="29">
        <v>21073.84</v>
      </c>
      <c r="G64" s="29">
        <v>6672.8625</v>
      </c>
      <c r="H64" s="29">
        <v>1334.5725</v>
      </c>
      <c r="I64" s="29">
        <v>5338.29</v>
      </c>
      <c r="J64" s="29">
        <v>800889.1875</v>
      </c>
      <c r="K64" s="29">
        <v>160177.81</v>
      </c>
      <c r="L64" s="37">
        <v>640711.35</v>
      </c>
      <c r="M64" s="39">
        <f t="shared" si="0"/>
        <v>667123.48</v>
      </c>
    </row>
    <row r="65" spans="1:13" ht="12.75">
      <c r="A65" s="12">
        <v>54</v>
      </c>
      <c r="B65" s="27" t="s">
        <v>139</v>
      </c>
      <c r="C65" s="32">
        <v>0.104562662054542</v>
      </c>
      <c r="D65" s="29">
        <v>26346.51</v>
      </c>
      <c r="E65" s="29">
        <v>5492.83</v>
      </c>
      <c r="F65" s="29">
        <v>20853.68</v>
      </c>
      <c r="G65" s="29">
        <v>2573.6375</v>
      </c>
      <c r="H65" s="29">
        <v>514.7275</v>
      </c>
      <c r="I65" s="29">
        <v>2058.91</v>
      </c>
      <c r="J65" s="29">
        <v>308892.3125</v>
      </c>
      <c r="K65" s="29">
        <v>61778.37</v>
      </c>
      <c r="L65" s="37">
        <v>247113.85</v>
      </c>
      <c r="M65" s="39">
        <f t="shared" si="0"/>
        <v>270026.44</v>
      </c>
    </row>
    <row r="66" spans="1:13" ht="12.75">
      <c r="A66" s="11">
        <v>55</v>
      </c>
      <c r="B66" s="27" t="s">
        <v>25</v>
      </c>
      <c r="C66" s="32">
        <v>0.099990815621217</v>
      </c>
      <c r="D66" s="29">
        <v>85795.96</v>
      </c>
      <c r="E66" s="29">
        <v>17506.03</v>
      </c>
      <c r="F66" s="29">
        <v>68289.93</v>
      </c>
      <c r="G66" s="29">
        <v>2461.1125</v>
      </c>
      <c r="H66" s="29">
        <v>492.2225</v>
      </c>
      <c r="I66" s="29">
        <v>1968.89</v>
      </c>
      <c r="J66" s="29">
        <v>295386.45</v>
      </c>
      <c r="K66" s="29">
        <v>59077.25</v>
      </c>
      <c r="L66" s="37">
        <v>236309.16</v>
      </c>
      <c r="M66" s="39">
        <f t="shared" si="0"/>
        <v>306567.98</v>
      </c>
    </row>
    <row r="67" spans="1:13" ht="12.75">
      <c r="A67" s="12">
        <v>56</v>
      </c>
      <c r="B67" s="27" t="s">
        <v>26</v>
      </c>
      <c r="C67" s="32">
        <v>0.093666683917881</v>
      </c>
      <c r="D67" s="29">
        <v>14769.11</v>
      </c>
      <c r="E67" s="29">
        <v>2848.6</v>
      </c>
      <c r="F67" s="29">
        <v>11920.51</v>
      </c>
      <c r="G67" s="29">
        <v>2305.45</v>
      </c>
      <c r="H67" s="29">
        <v>461.09</v>
      </c>
      <c r="I67" s="29">
        <v>1844.36</v>
      </c>
      <c r="J67" s="29">
        <v>276703.925</v>
      </c>
      <c r="K67" s="29">
        <v>55340.8</v>
      </c>
      <c r="L67" s="37">
        <v>221363.14</v>
      </c>
      <c r="M67" s="39">
        <f t="shared" si="0"/>
        <v>235128.01</v>
      </c>
    </row>
    <row r="68" spans="1:13" ht="12.75">
      <c r="A68" s="11">
        <v>57</v>
      </c>
      <c r="B68" s="27" t="s">
        <v>27</v>
      </c>
      <c r="C68" s="32">
        <v>0.196171016814353</v>
      </c>
      <c r="D68" s="29">
        <v>30068.31</v>
      </c>
      <c r="E68" s="29">
        <v>5845.41</v>
      </c>
      <c r="F68" s="29">
        <v>24222.9</v>
      </c>
      <c r="G68" s="29">
        <v>4828.425</v>
      </c>
      <c r="H68" s="29">
        <v>965.685</v>
      </c>
      <c r="I68" s="29">
        <v>3862.74</v>
      </c>
      <c r="J68" s="29">
        <v>579515.775</v>
      </c>
      <c r="K68" s="29">
        <v>115903.14</v>
      </c>
      <c r="L68" s="37">
        <v>463612.62</v>
      </c>
      <c r="M68" s="39">
        <f t="shared" si="0"/>
        <v>491698.26</v>
      </c>
    </row>
    <row r="69" spans="1:13" ht="12.75">
      <c r="A69" s="12">
        <v>58</v>
      </c>
      <c r="B69" s="27" t="s">
        <v>140</v>
      </c>
      <c r="C69" s="32">
        <v>0.086693534317838</v>
      </c>
      <c r="D69" s="29">
        <v>9853.21</v>
      </c>
      <c r="E69" s="29">
        <v>1646.06</v>
      </c>
      <c r="F69" s="29">
        <v>8207.15</v>
      </c>
      <c r="G69" s="29">
        <v>2133.8125</v>
      </c>
      <c r="H69" s="29">
        <v>426.7625</v>
      </c>
      <c r="I69" s="29">
        <v>1707.05</v>
      </c>
      <c r="J69" s="29">
        <v>256104.35</v>
      </c>
      <c r="K69" s="29">
        <v>51220.86</v>
      </c>
      <c r="L69" s="37">
        <v>204883.48</v>
      </c>
      <c r="M69" s="39">
        <f t="shared" si="0"/>
        <v>214797.68000000002</v>
      </c>
    </row>
    <row r="70" spans="1:13" ht="12.75">
      <c r="A70" s="11">
        <v>59</v>
      </c>
      <c r="B70" s="27" t="s">
        <v>141</v>
      </c>
      <c r="C70" s="32">
        <v>3.03713019375915</v>
      </c>
      <c r="D70" s="29">
        <v>1114528.28</v>
      </c>
      <c r="E70" s="29">
        <v>204984.63</v>
      </c>
      <c r="F70" s="29">
        <v>909543.65</v>
      </c>
      <c r="G70" s="29">
        <v>74753.9</v>
      </c>
      <c r="H70" s="29">
        <v>14950.78</v>
      </c>
      <c r="I70" s="29">
        <v>59803.12</v>
      </c>
      <c r="J70" s="29">
        <v>8972092.8625</v>
      </c>
      <c r="K70" s="29">
        <v>1794418.56</v>
      </c>
      <c r="L70" s="37">
        <v>7177674.29</v>
      </c>
      <c r="M70" s="39">
        <f t="shared" si="0"/>
        <v>8147021.0600000005</v>
      </c>
    </row>
    <row r="71" spans="1:13" ht="12.75">
      <c r="A71" s="12">
        <v>60</v>
      </c>
      <c r="B71" s="27" t="s">
        <v>142</v>
      </c>
      <c r="C71" s="32">
        <v>0.071271349851053</v>
      </c>
      <c r="D71" s="29">
        <v>14188.31</v>
      </c>
      <c r="E71" s="29">
        <v>2538.06</v>
      </c>
      <c r="F71" s="29">
        <v>11650.25</v>
      </c>
      <c r="G71" s="29">
        <v>1754.225</v>
      </c>
      <c r="H71" s="29">
        <v>350.845</v>
      </c>
      <c r="I71" s="29">
        <v>1403.38</v>
      </c>
      <c r="J71" s="29">
        <v>210545.2125</v>
      </c>
      <c r="K71" s="29">
        <v>42108.95</v>
      </c>
      <c r="L71" s="37">
        <v>168436.17</v>
      </c>
      <c r="M71" s="39">
        <f t="shared" si="0"/>
        <v>181489.80000000002</v>
      </c>
    </row>
    <row r="72" spans="1:13" ht="12.75">
      <c r="A72" s="11">
        <v>61</v>
      </c>
      <c r="B72" s="27" t="s">
        <v>28</v>
      </c>
      <c r="C72" s="32">
        <v>0.375862579788</v>
      </c>
      <c r="D72" s="29">
        <v>12774.53</v>
      </c>
      <c r="E72" s="29">
        <v>3621.67</v>
      </c>
      <c r="F72" s="29">
        <v>9152.86</v>
      </c>
      <c r="G72" s="29">
        <v>9251.225</v>
      </c>
      <c r="H72" s="29">
        <v>1850.245</v>
      </c>
      <c r="I72" s="29">
        <v>7400.98</v>
      </c>
      <c r="J72" s="29">
        <v>1110348.8</v>
      </c>
      <c r="K72" s="29">
        <v>222069.82</v>
      </c>
      <c r="L72" s="37">
        <v>888279.04</v>
      </c>
      <c r="M72" s="39">
        <f t="shared" si="0"/>
        <v>904832.88</v>
      </c>
    </row>
    <row r="73" spans="1:13" ht="12.75">
      <c r="A73" s="12">
        <v>62</v>
      </c>
      <c r="B73" s="27" t="s">
        <v>29</v>
      </c>
      <c r="C73" s="32">
        <v>0.199771681106066</v>
      </c>
      <c r="D73" s="29">
        <v>187879.09</v>
      </c>
      <c r="E73" s="29">
        <v>39897.33</v>
      </c>
      <c r="F73" s="29">
        <v>147981.76</v>
      </c>
      <c r="G73" s="29">
        <v>4917.05</v>
      </c>
      <c r="H73" s="29">
        <v>983.41</v>
      </c>
      <c r="I73" s="29">
        <v>3933.64</v>
      </c>
      <c r="J73" s="29">
        <v>590152.5625</v>
      </c>
      <c r="K73" s="29">
        <v>118030.53</v>
      </c>
      <c r="L73" s="37">
        <v>472122.05</v>
      </c>
      <c r="M73" s="39">
        <f t="shared" si="0"/>
        <v>624037.45</v>
      </c>
    </row>
    <row r="74" spans="1:13" ht="12.75">
      <c r="A74" s="11">
        <v>63</v>
      </c>
      <c r="B74" s="27" t="s">
        <v>257</v>
      </c>
      <c r="C74" s="32">
        <v>0.215144002480358</v>
      </c>
      <c r="D74" s="29">
        <v>26722.84</v>
      </c>
      <c r="E74" s="29">
        <v>5092.84</v>
      </c>
      <c r="F74" s="29">
        <v>21630</v>
      </c>
      <c r="G74" s="29">
        <v>5295.4125</v>
      </c>
      <c r="H74" s="29">
        <v>1059.0825</v>
      </c>
      <c r="I74" s="29">
        <v>4236.33</v>
      </c>
      <c r="J74" s="29">
        <v>635564.4625</v>
      </c>
      <c r="K74" s="29">
        <v>127112.94</v>
      </c>
      <c r="L74" s="37">
        <v>508451.57</v>
      </c>
      <c r="M74" s="39">
        <f t="shared" si="0"/>
        <v>534317.9</v>
      </c>
    </row>
    <row r="75" spans="1:13" ht="12.75">
      <c r="A75" s="12">
        <v>64</v>
      </c>
      <c r="B75" s="27" t="s">
        <v>143</v>
      </c>
      <c r="C75" s="32">
        <v>0.885496481284897</v>
      </c>
      <c r="D75" s="29">
        <v>179349.99</v>
      </c>
      <c r="E75" s="29">
        <v>35777.04</v>
      </c>
      <c r="F75" s="29">
        <v>143572.95</v>
      </c>
      <c r="G75" s="29">
        <v>21795.025</v>
      </c>
      <c r="H75" s="29">
        <v>4359.005</v>
      </c>
      <c r="I75" s="29">
        <v>17436.02</v>
      </c>
      <c r="J75" s="29">
        <v>2615876.1375</v>
      </c>
      <c r="K75" s="29">
        <v>523175.24</v>
      </c>
      <c r="L75" s="37">
        <v>2092700.91</v>
      </c>
      <c r="M75" s="39">
        <f t="shared" si="0"/>
        <v>2253709.88</v>
      </c>
    </row>
    <row r="76" spans="1:13" ht="12.75">
      <c r="A76" s="11">
        <v>65</v>
      </c>
      <c r="B76" s="27" t="s">
        <v>30</v>
      </c>
      <c r="C76" s="32">
        <v>0.255426861216409</v>
      </c>
      <c r="D76" s="29">
        <v>126339.3</v>
      </c>
      <c r="E76" s="29">
        <v>25130.2</v>
      </c>
      <c r="F76" s="29">
        <v>101209.1</v>
      </c>
      <c r="G76" s="29">
        <v>6286.9125</v>
      </c>
      <c r="H76" s="29">
        <v>1257.3825</v>
      </c>
      <c r="I76" s="29">
        <v>5029.53</v>
      </c>
      <c r="J76" s="29">
        <v>754565.375</v>
      </c>
      <c r="K76" s="29">
        <v>150913.09</v>
      </c>
      <c r="L76" s="37">
        <v>603652.3</v>
      </c>
      <c r="M76" s="39">
        <f t="shared" si="0"/>
        <v>709890.93</v>
      </c>
    </row>
    <row r="77" spans="1:13" ht="12.75">
      <c r="A77" s="12">
        <v>66</v>
      </c>
      <c r="B77" s="27" t="s">
        <v>144</v>
      </c>
      <c r="C77" s="32">
        <v>0.177259775771204</v>
      </c>
      <c r="D77" s="29">
        <v>44666.42</v>
      </c>
      <c r="E77" s="29">
        <v>8046.65</v>
      </c>
      <c r="F77" s="29">
        <v>36619.77</v>
      </c>
      <c r="G77" s="29">
        <v>4362.95</v>
      </c>
      <c r="H77" s="29">
        <v>872.59</v>
      </c>
      <c r="I77" s="29">
        <v>3490.36</v>
      </c>
      <c r="J77" s="29">
        <v>523649.25</v>
      </c>
      <c r="K77" s="29">
        <v>104729.96</v>
      </c>
      <c r="L77" s="37">
        <v>418919.4</v>
      </c>
      <c r="M77" s="39">
        <f aca="true" t="shared" si="1" ref="M77:M140">+F77+I77+L77</f>
        <v>459029.53</v>
      </c>
    </row>
    <row r="78" spans="1:13" ht="12.75">
      <c r="A78" s="11">
        <v>67</v>
      </c>
      <c r="B78" s="27" t="s">
        <v>31</v>
      </c>
      <c r="C78" s="32">
        <v>0.088237858621886</v>
      </c>
      <c r="D78" s="29">
        <v>3585.32</v>
      </c>
      <c r="E78" s="29">
        <v>580.04</v>
      </c>
      <c r="F78" s="29">
        <v>3005.28</v>
      </c>
      <c r="G78" s="29">
        <v>2171.825</v>
      </c>
      <c r="H78" s="29">
        <v>434.365</v>
      </c>
      <c r="I78" s="29">
        <v>1737.46</v>
      </c>
      <c r="J78" s="29">
        <v>260666.5125</v>
      </c>
      <c r="K78" s="29">
        <v>52133.31</v>
      </c>
      <c r="L78" s="37">
        <v>208533.21</v>
      </c>
      <c r="M78" s="39">
        <f t="shared" si="1"/>
        <v>213275.94999999998</v>
      </c>
    </row>
    <row r="79" spans="1:13" ht="12.75">
      <c r="A79" s="12">
        <v>68</v>
      </c>
      <c r="B79" s="27" t="s">
        <v>145</v>
      </c>
      <c r="C79" s="32">
        <v>0.099712307069821</v>
      </c>
      <c r="D79" s="29">
        <v>5601.26</v>
      </c>
      <c r="E79" s="29">
        <v>990</v>
      </c>
      <c r="F79" s="29">
        <v>4611.26</v>
      </c>
      <c r="G79" s="29">
        <v>2454.25</v>
      </c>
      <c r="H79" s="29">
        <v>490.85</v>
      </c>
      <c r="I79" s="29">
        <v>1963.4</v>
      </c>
      <c r="J79" s="29">
        <v>294563.5625</v>
      </c>
      <c r="K79" s="29">
        <v>58912.65</v>
      </c>
      <c r="L79" s="37">
        <v>235650.85</v>
      </c>
      <c r="M79" s="39">
        <f t="shared" si="1"/>
        <v>242225.51</v>
      </c>
    </row>
    <row r="80" spans="1:13" ht="12.75">
      <c r="A80" s="11">
        <v>69</v>
      </c>
      <c r="B80" s="27" t="s">
        <v>146</v>
      </c>
      <c r="C80" s="32">
        <v>0.119069232535901</v>
      </c>
      <c r="D80" s="29">
        <v>29158.99</v>
      </c>
      <c r="E80" s="29">
        <v>5534.54</v>
      </c>
      <c r="F80" s="29">
        <v>23624.45</v>
      </c>
      <c r="G80" s="29">
        <v>2930.6875</v>
      </c>
      <c r="H80" s="29">
        <v>586.1375</v>
      </c>
      <c r="I80" s="29">
        <v>2344.55</v>
      </c>
      <c r="J80" s="29">
        <v>351746.625</v>
      </c>
      <c r="K80" s="29">
        <v>70349.35</v>
      </c>
      <c r="L80" s="37">
        <v>281397.3</v>
      </c>
      <c r="M80" s="39">
        <f t="shared" si="1"/>
        <v>307366.3</v>
      </c>
    </row>
    <row r="81" spans="1:13" ht="12.75">
      <c r="A81" s="12">
        <v>70</v>
      </c>
      <c r="B81" s="27" t="s">
        <v>147</v>
      </c>
      <c r="C81" s="32">
        <v>0.495259253471959</v>
      </c>
      <c r="D81" s="29">
        <v>39537.77</v>
      </c>
      <c r="E81" s="29">
        <v>7333.32</v>
      </c>
      <c r="F81" s="29">
        <v>32204.45</v>
      </c>
      <c r="G81" s="29">
        <v>12189.9875</v>
      </c>
      <c r="H81" s="29">
        <v>2437.9975</v>
      </c>
      <c r="I81" s="29">
        <v>9751.99</v>
      </c>
      <c r="J81" s="29">
        <v>1463062.8125</v>
      </c>
      <c r="K81" s="29">
        <v>292612.57</v>
      </c>
      <c r="L81" s="37">
        <v>1170450.25</v>
      </c>
      <c r="M81" s="39">
        <f t="shared" si="1"/>
        <v>1212406.69</v>
      </c>
    </row>
    <row r="82" spans="1:13" ht="12.75">
      <c r="A82" s="11">
        <v>71</v>
      </c>
      <c r="B82" s="27" t="s">
        <v>32</v>
      </c>
      <c r="C82" s="32">
        <v>1.32146192606967</v>
      </c>
      <c r="D82" s="29">
        <v>300398.33</v>
      </c>
      <c r="E82" s="29">
        <v>62975.79</v>
      </c>
      <c r="F82" s="29">
        <v>237422.54</v>
      </c>
      <c r="G82" s="29">
        <v>32525.5875</v>
      </c>
      <c r="H82" s="29">
        <v>6505.1175</v>
      </c>
      <c r="I82" s="29">
        <v>26020.47</v>
      </c>
      <c r="J82" s="29">
        <v>3903777</v>
      </c>
      <c r="K82" s="29">
        <v>780755.41</v>
      </c>
      <c r="L82" s="37">
        <v>3123021.6</v>
      </c>
      <c r="M82" s="39">
        <f t="shared" si="1"/>
        <v>3386464.6100000003</v>
      </c>
    </row>
    <row r="83" spans="1:13" ht="12.75">
      <c r="A83" s="12">
        <v>72</v>
      </c>
      <c r="B83" s="27" t="s">
        <v>148</v>
      </c>
      <c r="C83" s="32">
        <v>0.096899128941484</v>
      </c>
      <c r="D83" s="29">
        <v>11186.75</v>
      </c>
      <c r="E83" s="29">
        <v>2240.78</v>
      </c>
      <c r="F83" s="29">
        <v>8945.97</v>
      </c>
      <c r="G83" s="29">
        <v>2385.0125</v>
      </c>
      <c r="H83" s="29">
        <v>477.0025</v>
      </c>
      <c r="I83" s="29">
        <v>1908.01</v>
      </c>
      <c r="J83" s="29">
        <v>286253.1</v>
      </c>
      <c r="K83" s="29">
        <v>57250.57</v>
      </c>
      <c r="L83" s="37">
        <v>229002.48</v>
      </c>
      <c r="M83" s="39">
        <f t="shared" si="1"/>
        <v>239856.46000000002</v>
      </c>
    </row>
    <row r="84" spans="1:13" ht="12.75">
      <c r="A84" s="11">
        <v>73</v>
      </c>
      <c r="B84" s="27" t="s">
        <v>149</v>
      </c>
      <c r="C84" s="32">
        <v>0.432424487092501</v>
      </c>
      <c r="D84" s="29">
        <v>61907.08</v>
      </c>
      <c r="E84" s="29">
        <v>10553.39</v>
      </c>
      <c r="F84" s="29">
        <v>51353.69</v>
      </c>
      <c r="G84" s="29">
        <v>10643.4125</v>
      </c>
      <c r="H84" s="29">
        <v>2128.6825</v>
      </c>
      <c r="I84" s="29">
        <v>8514.73</v>
      </c>
      <c r="J84" s="29">
        <v>1277440.3625</v>
      </c>
      <c r="K84" s="29">
        <v>255488.02</v>
      </c>
      <c r="L84" s="37">
        <v>1021952.29</v>
      </c>
      <c r="M84" s="39">
        <f t="shared" si="1"/>
        <v>1081820.71</v>
      </c>
    </row>
    <row r="85" spans="1:13" ht="12.75">
      <c r="A85" s="12">
        <v>74</v>
      </c>
      <c r="B85" s="27" t="s">
        <v>150</v>
      </c>
      <c r="C85" s="32">
        <v>0.075535991545687</v>
      </c>
      <c r="D85" s="29">
        <v>16721.64</v>
      </c>
      <c r="E85" s="29">
        <v>3211.02</v>
      </c>
      <c r="F85" s="29">
        <v>13510.62</v>
      </c>
      <c r="G85" s="29">
        <v>1859.1875</v>
      </c>
      <c r="H85" s="29">
        <v>371.8375</v>
      </c>
      <c r="I85" s="29">
        <v>1487.35</v>
      </c>
      <c r="J85" s="29">
        <v>223143.5125</v>
      </c>
      <c r="K85" s="29">
        <v>44628.69</v>
      </c>
      <c r="L85" s="37">
        <v>178514.81</v>
      </c>
      <c r="M85" s="39">
        <f t="shared" si="1"/>
        <v>193512.78</v>
      </c>
    </row>
    <row r="86" spans="1:13" ht="12.75">
      <c r="A86" s="11">
        <v>75</v>
      </c>
      <c r="B86" s="27" t="s">
        <v>33</v>
      </c>
      <c r="C86" s="32">
        <v>0.10122561060536</v>
      </c>
      <c r="D86" s="29">
        <v>14462.57</v>
      </c>
      <c r="E86" s="29">
        <v>3200.61</v>
      </c>
      <c r="F86" s="29">
        <v>11261.96</v>
      </c>
      <c r="G86" s="29">
        <v>2491.5</v>
      </c>
      <c r="H86" s="29">
        <v>498.3</v>
      </c>
      <c r="I86" s="29">
        <v>1993.2</v>
      </c>
      <c r="J86" s="29">
        <v>299034.1</v>
      </c>
      <c r="K86" s="29">
        <v>59806.78</v>
      </c>
      <c r="L86" s="37">
        <v>239227.28</v>
      </c>
      <c r="M86" s="39">
        <f t="shared" si="1"/>
        <v>252482.44</v>
      </c>
    </row>
    <row r="87" spans="1:13" ht="12.75">
      <c r="A87" s="12">
        <v>76</v>
      </c>
      <c r="B87" s="27" t="s">
        <v>151</v>
      </c>
      <c r="C87" s="32">
        <v>0.06099405925733</v>
      </c>
      <c r="D87" s="29">
        <v>9099.92</v>
      </c>
      <c r="E87" s="29">
        <v>1448.3</v>
      </c>
      <c r="F87" s="29">
        <v>7651.62</v>
      </c>
      <c r="G87" s="29">
        <v>1501.2625</v>
      </c>
      <c r="H87" s="29">
        <v>300.2525</v>
      </c>
      <c r="I87" s="29">
        <v>1201.01</v>
      </c>
      <c r="J87" s="29">
        <v>180184.65</v>
      </c>
      <c r="K87" s="29">
        <v>36037</v>
      </c>
      <c r="L87" s="37">
        <v>144147.72</v>
      </c>
      <c r="M87" s="39">
        <f t="shared" si="1"/>
        <v>153000.35</v>
      </c>
    </row>
    <row r="88" spans="1:13" ht="12.75">
      <c r="A88" s="11">
        <v>77</v>
      </c>
      <c r="B88" s="27" t="s">
        <v>152</v>
      </c>
      <c r="C88" s="32">
        <v>0.055178260635693</v>
      </c>
      <c r="D88" s="29">
        <v>9153.06</v>
      </c>
      <c r="E88" s="29">
        <v>1645.95</v>
      </c>
      <c r="F88" s="29">
        <v>7507.11</v>
      </c>
      <c r="G88" s="29">
        <v>1358.125</v>
      </c>
      <c r="H88" s="29">
        <v>271.625</v>
      </c>
      <c r="I88" s="29">
        <v>1086.5</v>
      </c>
      <c r="J88" s="29">
        <v>163004.025</v>
      </c>
      <c r="K88" s="29">
        <v>32600.78</v>
      </c>
      <c r="L88" s="37">
        <v>130403.22</v>
      </c>
      <c r="M88" s="39">
        <f t="shared" si="1"/>
        <v>138996.83000000002</v>
      </c>
    </row>
    <row r="89" spans="1:13" ht="12.75">
      <c r="A89" s="12">
        <v>78</v>
      </c>
      <c r="B89" s="27" t="s">
        <v>153</v>
      </c>
      <c r="C89" s="32">
        <v>0.27437306813594</v>
      </c>
      <c r="D89" s="29">
        <v>4737.76</v>
      </c>
      <c r="E89" s="29">
        <v>893.4</v>
      </c>
      <c r="F89" s="29">
        <v>3844.36</v>
      </c>
      <c r="G89" s="29">
        <v>6753.2375</v>
      </c>
      <c r="H89" s="29">
        <v>1350.6475</v>
      </c>
      <c r="I89" s="29">
        <v>5402.59</v>
      </c>
      <c r="J89" s="29">
        <v>810535.125</v>
      </c>
      <c r="K89" s="29">
        <v>162106.99</v>
      </c>
      <c r="L89" s="37">
        <v>648428.1</v>
      </c>
      <c r="M89" s="39">
        <f t="shared" si="1"/>
        <v>657675.0499999999</v>
      </c>
    </row>
    <row r="90" spans="1:13" ht="12.75">
      <c r="A90" s="11">
        <v>79</v>
      </c>
      <c r="B90" s="27" t="s">
        <v>34</v>
      </c>
      <c r="C90" s="32">
        <v>0.077853729352632</v>
      </c>
      <c r="D90" s="29">
        <v>5168.22</v>
      </c>
      <c r="E90" s="29">
        <v>1047.01</v>
      </c>
      <c r="F90" s="29">
        <v>4121.21</v>
      </c>
      <c r="G90" s="29">
        <v>1916.2375</v>
      </c>
      <c r="H90" s="29">
        <v>383.2475</v>
      </c>
      <c r="I90" s="29">
        <v>1532.99</v>
      </c>
      <c r="J90" s="29">
        <v>229990.4375</v>
      </c>
      <c r="K90" s="29">
        <v>45998.08</v>
      </c>
      <c r="L90" s="37">
        <v>183992.35</v>
      </c>
      <c r="M90" s="39">
        <f t="shared" si="1"/>
        <v>189646.55000000002</v>
      </c>
    </row>
    <row r="91" spans="1:13" ht="12.75">
      <c r="A91" s="12">
        <v>80</v>
      </c>
      <c r="B91" s="27" t="s">
        <v>154</v>
      </c>
      <c r="C91" s="32">
        <v>0.06232067875251</v>
      </c>
      <c r="D91" s="29">
        <v>6372.08</v>
      </c>
      <c r="E91" s="29">
        <v>1236.96</v>
      </c>
      <c r="F91" s="29">
        <v>5135.12</v>
      </c>
      <c r="G91" s="29">
        <v>1533.925</v>
      </c>
      <c r="H91" s="29">
        <v>306.785</v>
      </c>
      <c r="I91" s="29">
        <v>1227.14</v>
      </c>
      <c r="J91" s="29">
        <v>184103.65</v>
      </c>
      <c r="K91" s="29">
        <v>36820.77</v>
      </c>
      <c r="L91" s="37">
        <v>147282.92</v>
      </c>
      <c r="M91" s="39">
        <f t="shared" si="1"/>
        <v>153645.18000000002</v>
      </c>
    </row>
    <row r="92" spans="1:13" ht="12.75">
      <c r="A92" s="11">
        <v>81</v>
      </c>
      <c r="B92" s="27" t="s">
        <v>155</v>
      </c>
      <c r="C92" s="32">
        <v>0.170979824291245</v>
      </c>
      <c r="D92" s="29">
        <v>30244.58</v>
      </c>
      <c r="E92" s="29">
        <v>5683.69</v>
      </c>
      <c r="F92" s="29">
        <v>24560.89</v>
      </c>
      <c r="G92" s="29">
        <v>4208.3875</v>
      </c>
      <c r="H92" s="29">
        <v>841.6775</v>
      </c>
      <c r="I92" s="29">
        <v>3366.71</v>
      </c>
      <c r="J92" s="29">
        <v>505097.4875</v>
      </c>
      <c r="K92" s="29">
        <v>101019.47</v>
      </c>
      <c r="L92" s="37">
        <v>404077.99</v>
      </c>
      <c r="M92" s="39">
        <f t="shared" si="1"/>
        <v>432005.58999999997</v>
      </c>
    </row>
    <row r="93" spans="1:13" ht="12.75">
      <c r="A93" s="12">
        <v>82</v>
      </c>
      <c r="B93" s="27" t="s">
        <v>35</v>
      </c>
      <c r="C93" s="32">
        <v>0.212512644805534</v>
      </c>
      <c r="D93" s="29">
        <v>28764.1</v>
      </c>
      <c r="E93" s="29">
        <v>5864.82</v>
      </c>
      <c r="F93" s="29">
        <v>22899.28</v>
      </c>
      <c r="G93" s="29">
        <v>5230.65</v>
      </c>
      <c r="H93" s="29">
        <v>1046.13</v>
      </c>
      <c r="I93" s="29">
        <v>4184.52</v>
      </c>
      <c r="J93" s="29">
        <v>627791.0875</v>
      </c>
      <c r="K93" s="29">
        <v>125558.21</v>
      </c>
      <c r="L93" s="37">
        <v>502232.87</v>
      </c>
      <c r="M93" s="39">
        <f t="shared" si="1"/>
        <v>529316.67</v>
      </c>
    </row>
    <row r="94" spans="1:13" ht="12.75">
      <c r="A94" s="11">
        <v>83</v>
      </c>
      <c r="B94" s="27" t="s">
        <v>156</v>
      </c>
      <c r="C94" s="32">
        <v>0.515501061287626</v>
      </c>
      <c r="D94" s="29">
        <v>194712.74</v>
      </c>
      <c r="E94" s="29">
        <v>27912.52</v>
      </c>
      <c r="F94" s="29">
        <v>166800.22</v>
      </c>
      <c r="G94" s="29">
        <v>12688.2</v>
      </c>
      <c r="H94" s="29">
        <v>2537.64</v>
      </c>
      <c r="I94" s="29">
        <v>10150.56</v>
      </c>
      <c r="J94" s="29">
        <v>1522859.75</v>
      </c>
      <c r="K94" s="29">
        <v>304571.93</v>
      </c>
      <c r="L94" s="37">
        <v>1218287.8</v>
      </c>
      <c r="M94" s="39">
        <f t="shared" si="1"/>
        <v>1395238.58</v>
      </c>
    </row>
    <row r="95" spans="1:13" ht="12.75">
      <c r="A95" s="12">
        <v>84</v>
      </c>
      <c r="B95" s="27" t="s">
        <v>36</v>
      </c>
      <c r="C95" s="32">
        <v>0.055287835783323</v>
      </c>
      <c r="D95" s="29">
        <v>12321.83</v>
      </c>
      <c r="E95" s="29">
        <v>2668.8</v>
      </c>
      <c r="F95" s="29">
        <v>9653.03</v>
      </c>
      <c r="G95" s="29">
        <v>1360.8125</v>
      </c>
      <c r="H95" s="29">
        <v>272.1625</v>
      </c>
      <c r="I95" s="29">
        <v>1088.65</v>
      </c>
      <c r="J95" s="29">
        <v>163327.5375</v>
      </c>
      <c r="K95" s="29">
        <v>32665.52</v>
      </c>
      <c r="L95" s="37">
        <v>130662.03</v>
      </c>
      <c r="M95" s="39">
        <f t="shared" si="1"/>
        <v>141403.71</v>
      </c>
    </row>
    <row r="96" spans="1:13" ht="12.75">
      <c r="A96" s="11">
        <v>85</v>
      </c>
      <c r="B96" s="27" t="s">
        <v>37</v>
      </c>
      <c r="C96" s="32">
        <v>0.136252822208466</v>
      </c>
      <c r="D96" s="29">
        <v>15055.84</v>
      </c>
      <c r="E96" s="29">
        <v>2778.69</v>
      </c>
      <c r="F96" s="29">
        <v>12277.15</v>
      </c>
      <c r="G96" s="29">
        <v>3353.6375</v>
      </c>
      <c r="H96" s="29">
        <v>670.7275</v>
      </c>
      <c r="I96" s="29">
        <v>2682.91</v>
      </c>
      <c r="J96" s="29">
        <v>402509.2125</v>
      </c>
      <c r="K96" s="29">
        <v>80501.89</v>
      </c>
      <c r="L96" s="37">
        <v>322007.37</v>
      </c>
      <c r="M96" s="39">
        <f t="shared" si="1"/>
        <v>336967.43</v>
      </c>
    </row>
    <row r="97" spans="1:13" ht="12.75">
      <c r="A97" s="12">
        <v>86</v>
      </c>
      <c r="B97" s="27" t="s">
        <v>38</v>
      </c>
      <c r="C97" s="32">
        <v>0.099132109027226</v>
      </c>
      <c r="D97" s="29">
        <v>19757.04</v>
      </c>
      <c r="E97" s="29">
        <v>3609.5</v>
      </c>
      <c r="F97" s="29">
        <v>16147.54</v>
      </c>
      <c r="G97" s="29">
        <v>2439.975</v>
      </c>
      <c r="H97" s="29">
        <v>487.995</v>
      </c>
      <c r="I97" s="29">
        <v>1951.98</v>
      </c>
      <c r="J97" s="29">
        <v>292849.75</v>
      </c>
      <c r="K97" s="29">
        <v>58569.91</v>
      </c>
      <c r="L97" s="37">
        <v>234279.8</v>
      </c>
      <c r="M97" s="39">
        <f t="shared" si="1"/>
        <v>252379.31999999998</v>
      </c>
    </row>
    <row r="98" spans="1:13" ht="12.75">
      <c r="A98" s="11">
        <v>87</v>
      </c>
      <c r="B98" s="27" t="s">
        <v>157</v>
      </c>
      <c r="C98" s="32">
        <v>0.129321723697222</v>
      </c>
      <c r="D98" s="29">
        <v>35065.74</v>
      </c>
      <c r="E98" s="29">
        <v>7066.45</v>
      </c>
      <c r="F98" s="29">
        <v>27999.29</v>
      </c>
      <c r="G98" s="29">
        <v>3183.0375</v>
      </c>
      <c r="H98" s="29">
        <v>636.6075</v>
      </c>
      <c r="I98" s="29">
        <v>2546.43</v>
      </c>
      <c r="J98" s="29">
        <v>382033.775</v>
      </c>
      <c r="K98" s="29">
        <v>76406.79</v>
      </c>
      <c r="L98" s="37">
        <v>305627.02</v>
      </c>
      <c r="M98" s="39">
        <f t="shared" si="1"/>
        <v>336172.74</v>
      </c>
    </row>
    <row r="99" spans="1:13" ht="12.75">
      <c r="A99" s="12">
        <v>88</v>
      </c>
      <c r="B99" s="27" t="s">
        <v>158</v>
      </c>
      <c r="C99" s="32">
        <v>0.095047577321269</v>
      </c>
      <c r="D99" s="29">
        <v>12405.69</v>
      </c>
      <c r="E99" s="29">
        <v>2369.56</v>
      </c>
      <c r="F99" s="29">
        <v>10036.13</v>
      </c>
      <c r="G99" s="29">
        <v>2339.4375</v>
      </c>
      <c r="H99" s="29">
        <v>467.8875</v>
      </c>
      <c r="I99" s="29">
        <v>1871.55</v>
      </c>
      <c r="J99" s="29">
        <v>280783.3875</v>
      </c>
      <c r="K99" s="29">
        <v>56156.67</v>
      </c>
      <c r="L99" s="37">
        <v>224626.71</v>
      </c>
      <c r="M99" s="39">
        <f t="shared" si="1"/>
        <v>236534.38999999998</v>
      </c>
    </row>
    <row r="100" spans="1:13" ht="12.75">
      <c r="A100" s="11">
        <v>89</v>
      </c>
      <c r="B100" s="27" t="s">
        <v>39</v>
      </c>
      <c r="C100" s="32">
        <v>1.03928717299537</v>
      </c>
      <c r="D100" s="29">
        <v>693490.96</v>
      </c>
      <c r="E100" s="29">
        <v>141860.09</v>
      </c>
      <c r="F100" s="29">
        <v>551630.87</v>
      </c>
      <c r="G100" s="29">
        <v>25580.325</v>
      </c>
      <c r="H100" s="29">
        <v>5116.065</v>
      </c>
      <c r="I100" s="29">
        <v>20464.26</v>
      </c>
      <c r="J100" s="29">
        <v>3070194.6625</v>
      </c>
      <c r="K100" s="29">
        <v>614038.9</v>
      </c>
      <c r="L100" s="37">
        <v>2456155.73</v>
      </c>
      <c r="M100" s="39">
        <f t="shared" si="1"/>
        <v>3028250.86</v>
      </c>
    </row>
    <row r="101" spans="1:13" ht="12.75">
      <c r="A101" s="12">
        <v>90</v>
      </c>
      <c r="B101" s="27" t="s">
        <v>40</v>
      </c>
      <c r="C101" s="32">
        <v>0.07828276998979</v>
      </c>
      <c r="D101" s="29">
        <v>17460.81</v>
      </c>
      <c r="E101" s="29">
        <v>3860.42</v>
      </c>
      <c r="F101" s="29">
        <v>13600.39</v>
      </c>
      <c r="G101" s="29">
        <v>1926.8</v>
      </c>
      <c r="H101" s="29">
        <v>385.36</v>
      </c>
      <c r="I101" s="29">
        <v>1541.44</v>
      </c>
      <c r="J101" s="29">
        <v>231257.7625</v>
      </c>
      <c r="K101" s="29">
        <v>46251.57</v>
      </c>
      <c r="L101" s="37">
        <v>185006.21</v>
      </c>
      <c r="M101" s="39">
        <f t="shared" si="1"/>
        <v>200148.03999999998</v>
      </c>
    </row>
    <row r="102" spans="1:13" ht="12.75">
      <c r="A102" s="11">
        <v>91</v>
      </c>
      <c r="B102" s="27" t="s">
        <v>159</v>
      </c>
      <c r="C102" s="32">
        <v>0.093737981968589</v>
      </c>
      <c r="D102" s="29">
        <v>5732.55</v>
      </c>
      <c r="E102" s="29">
        <v>1163.96</v>
      </c>
      <c r="F102" s="29">
        <v>4568.59</v>
      </c>
      <c r="G102" s="29">
        <v>2307.2</v>
      </c>
      <c r="H102" s="29">
        <v>461.44</v>
      </c>
      <c r="I102" s="29">
        <v>1845.76</v>
      </c>
      <c r="J102" s="29">
        <v>276914.625</v>
      </c>
      <c r="K102" s="29">
        <v>55382.91</v>
      </c>
      <c r="L102" s="37">
        <v>221531.7</v>
      </c>
      <c r="M102" s="39">
        <f t="shared" si="1"/>
        <v>227946.05000000002</v>
      </c>
    </row>
    <row r="103" spans="1:13" ht="12.75">
      <c r="A103" s="12">
        <v>92</v>
      </c>
      <c r="B103" s="27" t="s">
        <v>160</v>
      </c>
      <c r="C103" s="32">
        <v>0.181472503100543</v>
      </c>
      <c r="D103" s="29">
        <v>52790.94</v>
      </c>
      <c r="E103" s="29">
        <v>9972.92</v>
      </c>
      <c r="F103" s="29">
        <v>42818.02</v>
      </c>
      <c r="G103" s="29">
        <v>4466.6375</v>
      </c>
      <c r="H103" s="29">
        <v>893.3275</v>
      </c>
      <c r="I103" s="29">
        <v>3573.31</v>
      </c>
      <c r="J103" s="29">
        <v>536094.375</v>
      </c>
      <c r="K103" s="29">
        <v>107218.79</v>
      </c>
      <c r="L103" s="37">
        <v>428875.5</v>
      </c>
      <c r="M103" s="39">
        <f t="shared" si="1"/>
        <v>475266.83</v>
      </c>
    </row>
    <row r="104" spans="1:13" ht="12.75">
      <c r="A104" s="11">
        <v>93</v>
      </c>
      <c r="B104" s="27" t="s">
        <v>41</v>
      </c>
      <c r="C104" s="32">
        <v>0.117919754511472</v>
      </c>
      <c r="D104" s="29">
        <v>23130.02</v>
      </c>
      <c r="E104" s="29">
        <v>4628.46</v>
      </c>
      <c r="F104" s="29">
        <v>18501.56</v>
      </c>
      <c r="G104" s="29">
        <v>2902.4</v>
      </c>
      <c r="H104" s="29">
        <v>580.48</v>
      </c>
      <c r="I104" s="29">
        <v>2321.92</v>
      </c>
      <c r="J104" s="29">
        <v>348350.7875</v>
      </c>
      <c r="K104" s="29">
        <v>69670.24</v>
      </c>
      <c r="L104" s="37">
        <v>278680.63</v>
      </c>
      <c r="M104" s="39">
        <f t="shared" si="1"/>
        <v>299504.11</v>
      </c>
    </row>
    <row r="105" spans="1:13" ht="12.75">
      <c r="A105" s="12">
        <v>94</v>
      </c>
      <c r="B105" s="27" t="s">
        <v>161</v>
      </c>
      <c r="C105" s="32">
        <v>0.831063615236904</v>
      </c>
      <c r="D105" s="29">
        <v>337854.48</v>
      </c>
      <c r="E105" s="29">
        <v>69308.48</v>
      </c>
      <c r="F105" s="29">
        <v>268546</v>
      </c>
      <c r="G105" s="29">
        <v>20455.25</v>
      </c>
      <c r="H105" s="29">
        <v>4091.05</v>
      </c>
      <c r="I105" s="29">
        <v>16364.2</v>
      </c>
      <c r="J105" s="29">
        <v>2455074.0875</v>
      </c>
      <c r="K105" s="29">
        <v>491014.86</v>
      </c>
      <c r="L105" s="37">
        <v>1964059.27</v>
      </c>
      <c r="M105" s="39">
        <f t="shared" si="1"/>
        <v>2248969.47</v>
      </c>
    </row>
    <row r="106" spans="1:13" ht="12.75">
      <c r="A106" s="11">
        <v>95</v>
      </c>
      <c r="B106" s="27" t="s">
        <v>162</v>
      </c>
      <c r="C106" s="32">
        <v>15.5569789681487</v>
      </c>
      <c r="D106" s="29">
        <v>16425023.89</v>
      </c>
      <c r="E106" s="29">
        <v>3319724.59</v>
      </c>
      <c r="F106" s="29">
        <v>13105299.3</v>
      </c>
      <c r="G106" s="29">
        <v>382909.0375</v>
      </c>
      <c r="H106" s="29">
        <v>76581.8075</v>
      </c>
      <c r="I106" s="29">
        <v>306327.23</v>
      </c>
      <c r="J106" s="29">
        <v>45957415.7625</v>
      </c>
      <c r="K106" s="29">
        <v>9191486.01</v>
      </c>
      <c r="L106" s="37">
        <v>36765932.61</v>
      </c>
      <c r="M106" s="39">
        <f t="shared" si="1"/>
        <v>50177559.14</v>
      </c>
    </row>
    <row r="107" spans="1:13" ht="12.75">
      <c r="A107" s="12">
        <v>96</v>
      </c>
      <c r="B107" s="27" t="s">
        <v>42</v>
      </c>
      <c r="C107" s="32">
        <v>0.364588540098589</v>
      </c>
      <c r="D107" s="29">
        <v>153375.51</v>
      </c>
      <c r="E107" s="29">
        <v>29886.15</v>
      </c>
      <c r="F107" s="29">
        <v>123489.36</v>
      </c>
      <c r="G107" s="29">
        <v>8973.7375</v>
      </c>
      <c r="H107" s="29">
        <v>1794.7475</v>
      </c>
      <c r="I107" s="29">
        <v>7178.99</v>
      </c>
      <c r="J107" s="29">
        <v>1077043.8125</v>
      </c>
      <c r="K107" s="29">
        <v>215408.83</v>
      </c>
      <c r="L107" s="37">
        <v>861635.05</v>
      </c>
      <c r="M107" s="39">
        <f t="shared" si="1"/>
        <v>992303.4</v>
      </c>
    </row>
    <row r="108" spans="1:13" ht="12.75">
      <c r="A108" s="11">
        <v>97</v>
      </c>
      <c r="B108" s="27" t="s">
        <v>163</v>
      </c>
      <c r="C108" s="32">
        <v>0.252788669262958</v>
      </c>
      <c r="D108" s="29">
        <v>106145.42</v>
      </c>
      <c r="E108" s="29">
        <v>20391</v>
      </c>
      <c r="F108" s="29">
        <v>85754.42</v>
      </c>
      <c r="G108" s="29">
        <v>6221.975</v>
      </c>
      <c r="H108" s="29">
        <v>1244.395</v>
      </c>
      <c r="I108" s="29">
        <v>4977.58</v>
      </c>
      <c r="J108" s="29">
        <v>746771.9625</v>
      </c>
      <c r="K108" s="29">
        <v>149354.47</v>
      </c>
      <c r="L108" s="37">
        <v>597417.57</v>
      </c>
      <c r="M108" s="39">
        <f t="shared" si="1"/>
        <v>688149.57</v>
      </c>
    </row>
    <row r="109" spans="1:13" ht="12.75">
      <c r="A109" s="12">
        <v>98</v>
      </c>
      <c r="B109" s="27" t="s">
        <v>43</v>
      </c>
      <c r="C109" s="32">
        <v>1.07199854664879</v>
      </c>
      <c r="D109" s="29">
        <v>211579.24</v>
      </c>
      <c r="E109" s="29">
        <v>40827.32</v>
      </c>
      <c r="F109" s="29">
        <v>170751.92</v>
      </c>
      <c r="G109" s="29">
        <v>26385.4625</v>
      </c>
      <c r="H109" s="29">
        <v>5277.0925</v>
      </c>
      <c r="I109" s="29">
        <v>21108.37</v>
      </c>
      <c r="J109" s="29">
        <v>3166828.45</v>
      </c>
      <c r="K109" s="29">
        <v>633365.75</v>
      </c>
      <c r="L109" s="37">
        <v>2533462.76</v>
      </c>
      <c r="M109" s="39">
        <f t="shared" si="1"/>
        <v>2725323.05</v>
      </c>
    </row>
    <row r="110" spans="1:13" ht="12.75">
      <c r="A110" s="11">
        <v>99</v>
      </c>
      <c r="B110" s="27" t="s">
        <v>164</v>
      </c>
      <c r="C110" s="32">
        <v>0.196464092770384</v>
      </c>
      <c r="D110" s="29">
        <v>15706.77</v>
      </c>
      <c r="E110" s="29">
        <v>3244.17</v>
      </c>
      <c r="F110" s="29">
        <v>12462.6</v>
      </c>
      <c r="G110" s="29">
        <v>4835.6375</v>
      </c>
      <c r="H110" s="29">
        <v>967.1275</v>
      </c>
      <c r="I110" s="29">
        <v>3868.51</v>
      </c>
      <c r="J110" s="29">
        <v>580381.3875</v>
      </c>
      <c r="K110" s="29">
        <v>116076.24</v>
      </c>
      <c r="L110" s="37">
        <v>464305.11</v>
      </c>
      <c r="M110" s="39">
        <f t="shared" si="1"/>
        <v>480636.22</v>
      </c>
    </row>
    <row r="111" spans="1:13" ht="12.75">
      <c r="A111" s="12">
        <v>100</v>
      </c>
      <c r="B111" s="27" t="s">
        <v>165</v>
      </c>
      <c r="C111" s="32">
        <v>0.114421242188638</v>
      </c>
      <c r="D111" s="29">
        <v>53190.68</v>
      </c>
      <c r="E111" s="29">
        <v>11106.65</v>
      </c>
      <c r="F111" s="29">
        <v>42084.03</v>
      </c>
      <c r="G111" s="29">
        <v>2816.2875</v>
      </c>
      <c r="H111" s="29">
        <v>563.2575</v>
      </c>
      <c r="I111" s="29">
        <v>2253.03</v>
      </c>
      <c r="J111" s="29">
        <v>338015.8</v>
      </c>
      <c r="K111" s="29">
        <v>67603.09</v>
      </c>
      <c r="L111" s="37">
        <v>270412.64</v>
      </c>
      <c r="M111" s="39">
        <f t="shared" si="1"/>
        <v>314749.7</v>
      </c>
    </row>
    <row r="112" spans="1:13" ht="12.75">
      <c r="A112" s="11">
        <v>101</v>
      </c>
      <c r="B112" s="27" t="s">
        <v>44</v>
      </c>
      <c r="C112" s="32">
        <v>0.0601182419717</v>
      </c>
      <c r="D112" s="29">
        <v>2935.48</v>
      </c>
      <c r="E112" s="29">
        <v>563.68</v>
      </c>
      <c r="F112" s="29">
        <v>2371.8</v>
      </c>
      <c r="G112" s="29">
        <v>1479.7125</v>
      </c>
      <c r="H112" s="29">
        <v>295.9425</v>
      </c>
      <c r="I112" s="29">
        <v>1183.77</v>
      </c>
      <c r="J112" s="29">
        <v>177597.4125</v>
      </c>
      <c r="K112" s="29">
        <v>35519.55</v>
      </c>
      <c r="L112" s="37">
        <v>142077.93</v>
      </c>
      <c r="M112" s="39">
        <f t="shared" si="1"/>
        <v>145633.5</v>
      </c>
    </row>
    <row r="113" spans="1:13" ht="12.75">
      <c r="A113" s="12">
        <v>102</v>
      </c>
      <c r="B113" s="27" t="s">
        <v>166</v>
      </c>
      <c r="C113" s="32">
        <v>0.099679616428107</v>
      </c>
      <c r="D113" s="29">
        <v>4857.87</v>
      </c>
      <c r="E113" s="29">
        <v>1070.6</v>
      </c>
      <c r="F113" s="29">
        <v>3787.27</v>
      </c>
      <c r="G113" s="29">
        <v>2453.45</v>
      </c>
      <c r="H113" s="29">
        <v>490.69</v>
      </c>
      <c r="I113" s="29">
        <v>1962.76</v>
      </c>
      <c r="J113" s="29">
        <v>294466.9375</v>
      </c>
      <c r="K113" s="29">
        <v>58893.45</v>
      </c>
      <c r="L113" s="37">
        <v>235573.55</v>
      </c>
      <c r="M113" s="39">
        <f t="shared" si="1"/>
        <v>241323.58</v>
      </c>
    </row>
    <row r="114" spans="1:13" ht="12.75">
      <c r="A114" s="11">
        <v>103</v>
      </c>
      <c r="B114" s="27" t="s">
        <v>45</v>
      </c>
      <c r="C114" s="32">
        <v>0.092472505427809</v>
      </c>
      <c r="D114" s="29">
        <v>4178.53</v>
      </c>
      <c r="E114" s="29">
        <v>813.08</v>
      </c>
      <c r="F114" s="29">
        <v>3365.45</v>
      </c>
      <c r="G114" s="29">
        <v>2276.0625</v>
      </c>
      <c r="H114" s="29">
        <v>455.2125</v>
      </c>
      <c r="I114" s="29">
        <v>1820.85</v>
      </c>
      <c r="J114" s="29">
        <v>273176.375</v>
      </c>
      <c r="K114" s="29">
        <v>54635.26</v>
      </c>
      <c r="L114" s="37">
        <v>218541.1</v>
      </c>
      <c r="M114" s="39">
        <f t="shared" si="1"/>
        <v>223727.4</v>
      </c>
    </row>
    <row r="115" spans="1:13" ht="12.75">
      <c r="A115" s="12">
        <v>104</v>
      </c>
      <c r="B115" s="27" t="s">
        <v>167</v>
      </c>
      <c r="C115" s="32">
        <v>0.065265918429422</v>
      </c>
      <c r="D115" s="29">
        <v>11132.15</v>
      </c>
      <c r="E115" s="29">
        <v>2683.63</v>
      </c>
      <c r="F115" s="29">
        <v>8448.52</v>
      </c>
      <c r="G115" s="29">
        <v>1606.4125</v>
      </c>
      <c r="H115" s="29">
        <v>321.2825</v>
      </c>
      <c r="I115" s="29">
        <v>1285.13</v>
      </c>
      <c r="J115" s="29">
        <v>192804.375</v>
      </c>
      <c r="K115" s="29">
        <v>38560.88</v>
      </c>
      <c r="L115" s="37">
        <v>154243.5</v>
      </c>
      <c r="M115" s="39">
        <f t="shared" si="1"/>
        <v>163977.15</v>
      </c>
    </row>
    <row r="116" spans="1:13" ht="12.75">
      <c r="A116" s="11">
        <v>105</v>
      </c>
      <c r="B116" s="27" t="s">
        <v>168</v>
      </c>
      <c r="C116" s="32">
        <v>0.368519065841358</v>
      </c>
      <c r="D116" s="29">
        <v>91429.41</v>
      </c>
      <c r="E116" s="29">
        <v>18511.23</v>
      </c>
      <c r="F116" s="29">
        <v>72918.18</v>
      </c>
      <c r="G116" s="29">
        <v>9070.4875</v>
      </c>
      <c r="H116" s="29">
        <v>1814.0975</v>
      </c>
      <c r="I116" s="29">
        <v>7256.39</v>
      </c>
      <c r="J116" s="29">
        <v>1088655.0875</v>
      </c>
      <c r="K116" s="29">
        <v>217731.04</v>
      </c>
      <c r="L116" s="37">
        <v>870924.07</v>
      </c>
      <c r="M116" s="39">
        <f t="shared" si="1"/>
        <v>951098.6399999999</v>
      </c>
    </row>
    <row r="117" spans="1:13" ht="12.75">
      <c r="A117" s="12">
        <v>106</v>
      </c>
      <c r="B117" s="27" t="s">
        <v>46</v>
      </c>
      <c r="C117" s="32">
        <v>0.061749149418342</v>
      </c>
      <c r="D117" s="29">
        <v>10864.51</v>
      </c>
      <c r="E117" s="29">
        <v>2023.03</v>
      </c>
      <c r="F117" s="29">
        <v>8841.48</v>
      </c>
      <c r="G117" s="29">
        <v>1519.85</v>
      </c>
      <c r="H117" s="29">
        <v>303.97</v>
      </c>
      <c r="I117" s="29">
        <v>1215.88</v>
      </c>
      <c r="J117" s="29">
        <v>182415.325</v>
      </c>
      <c r="K117" s="29">
        <v>36483.01</v>
      </c>
      <c r="L117" s="37">
        <v>145932.26</v>
      </c>
      <c r="M117" s="39">
        <f t="shared" si="1"/>
        <v>155989.62</v>
      </c>
    </row>
    <row r="118" spans="1:13" ht="12.75">
      <c r="A118" s="11">
        <v>107</v>
      </c>
      <c r="B118" s="27" t="s">
        <v>47</v>
      </c>
      <c r="C118" s="32">
        <v>0.112854039713031</v>
      </c>
      <c r="D118" s="29">
        <v>27492.4</v>
      </c>
      <c r="E118" s="29">
        <v>5396.67</v>
      </c>
      <c r="F118" s="29">
        <v>22095.73</v>
      </c>
      <c r="G118" s="29">
        <v>2777.7125</v>
      </c>
      <c r="H118" s="29">
        <v>555.5425</v>
      </c>
      <c r="I118" s="29">
        <v>2222.17</v>
      </c>
      <c r="J118" s="29">
        <v>333386.0375</v>
      </c>
      <c r="K118" s="29">
        <v>66677.17</v>
      </c>
      <c r="L118" s="37">
        <v>266708.83</v>
      </c>
      <c r="M118" s="39">
        <f t="shared" si="1"/>
        <v>291026.73000000004</v>
      </c>
    </row>
    <row r="119" spans="1:13" ht="12.75">
      <c r="A119" s="12">
        <v>108</v>
      </c>
      <c r="B119" s="27" t="s">
        <v>169</v>
      </c>
      <c r="C119" s="32">
        <v>0.145983569047142</v>
      </c>
      <c r="D119" s="29">
        <v>16636.83</v>
      </c>
      <c r="E119" s="29">
        <v>3576.9</v>
      </c>
      <c r="F119" s="29">
        <v>13059.93</v>
      </c>
      <c r="G119" s="29">
        <v>3593.1375</v>
      </c>
      <c r="H119" s="29">
        <v>718.6275</v>
      </c>
      <c r="I119" s="29">
        <v>2874.51</v>
      </c>
      <c r="J119" s="29">
        <v>431255.0125</v>
      </c>
      <c r="K119" s="29">
        <v>86251.11</v>
      </c>
      <c r="L119" s="37">
        <v>345004.01</v>
      </c>
      <c r="M119" s="39">
        <f t="shared" si="1"/>
        <v>360938.45</v>
      </c>
    </row>
    <row r="120" spans="1:13" ht="12.75">
      <c r="A120" s="11">
        <v>109</v>
      </c>
      <c r="B120" s="27" t="s">
        <v>48</v>
      </c>
      <c r="C120" s="32">
        <v>0.263095581943081</v>
      </c>
      <c r="D120" s="29">
        <v>51857.09</v>
      </c>
      <c r="E120" s="29">
        <v>10099.73</v>
      </c>
      <c r="F120" s="29">
        <v>41757.36</v>
      </c>
      <c r="G120" s="29">
        <v>6475.6625</v>
      </c>
      <c r="H120" s="29">
        <v>1295.1325</v>
      </c>
      <c r="I120" s="29">
        <v>5180.53</v>
      </c>
      <c r="J120" s="29">
        <v>777219.925</v>
      </c>
      <c r="K120" s="29">
        <v>155443.99</v>
      </c>
      <c r="L120" s="37">
        <v>621775.94</v>
      </c>
      <c r="M120" s="39">
        <f t="shared" si="1"/>
        <v>668713.83</v>
      </c>
    </row>
    <row r="121" spans="1:13" ht="12.75">
      <c r="A121" s="12">
        <v>110</v>
      </c>
      <c r="B121" s="27" t="s">
        <v>49</v>
      </c>
      <c r="C121" s="32">
        <v>0.487505252309699</v>
      </c>
      <c r="D121" s="29">
        <v>341164.03</v>
      </c>
      <c r="E121" s="29">
        <v>66090.88</v>
      </c>
      <c r="F121" s="29">
        <v>275073.15</v>
      </c>
      <c r="G121" s="29">
        <v>11999.125</v>
      </c>
      <c r="H121" s="29">
        <v>2399.825</v>
      </c>
      <c r="I121" s="29">
        <v>9599.3</v>
      </c>
      <c r="J121" s="29">
        <v>1440156.425</v>
      </c>
      <c r="K121" s="29">
        <v>288031.26</v>
      </c>
      <c r="L121" s="37">
        <v>1152125.14</v>
      </c>
      <c r="M121" s="39">
        <f t="shared" si="1"/>
        <v>1436797.5899999999</v>
      </c>
    </row>
    <row r="122" spans="1:13" ht="12.75">
      <c r="A122" s="11">
        <v>111</v>
      </c>
      <c r="B122" s="27" t="s">
        <v>50</v>
      </c>
      <c r="C122" s="32">
        <v>0.659503545071674</v>
      </c>
      <c r="D122" s="29">
        <v>146613.52</v>
      </c>
      <c r="E122" s="29">
        <v>28705.21</v>
      </c>
      <c r="F122" s="29">
        <v>117908.31</v>
      </c>
      <c r="G122" s="29">
        <v>16232.575</v>
      </c>
      <c r="H122" s="29">
        <v>3246.515</v>
      </c>
      <c r="I122" s="29">
        <v>12986.06</v>
      </c>
      <c r="J122" s="29">
        <v>1948262.6375</v>
      </c>
      <c r="K122" s="29">
        <v>389652.45</v>
      </c>
      <c r="L122" s="37">
        <v>1558610.11</v>
      </c>
      <c r="M122" s="39">
        <f t="shared" si="1"/>
        <v>1689504.48</v>
      </c>
    </row>
    <row r="123" spans="1:13" ht="12.75">
      <c r="A123" s="12">
        <v>112</v>
      </c>
      <c r="B123" s="27" t="s">
        <v>170</v>
      </c>
      <c r="C123" s="32">
        <v>0.065574244261196</v>
      </c>
      <c r="D123" s="29">
        <v>9297.38</v>
      </c>
      <c r="E123" s="29">
        <v>1774.25</v>
      </c>
      <c r="F123" s="29">
        <v>7523.13</v>
      </c>
      <c r="G123" s="29">
        <v>1614</v>
      </c>
      <c r="H123" s="29">
        <v>322.8</v>
      </c>
      <c r="I123" s="29">
        <v>1291.2</v>
      </c>
      <c r="J123" s="29">
        <v>193715.2</v>
      </c>
      <c r="K123" s="29">
        <v>38742.91</v>
      </c>
      <c r="L123" s="37">
        <v>154972.16</v>
      </c>
      <c r="M123" s="39">
        <f t="shared" si="1"/>
        <v>163786.49</v>
      </c>
    </row>
    <row r="124" spans="1:13" ht="12.75">
      <c r="A124" s="11">
        <v>113</v>
      </c>
      <c r="B124" s="27" t="s">
        <v>171</v>
      </c>
      <c r="C124" s="32">
        <v>0.224243873034195</v>
      </c>
      <c r="D124" s="29">
        <v>205630.68</v>
      </c>
      <c r="E124" s="29">
        <v>41418.34</v>
      </c>
      <c r="F124" s="29">
        <v>164212.34</v>
      </c>
      <c r="G124" s="29">
        <v>5519.3875</v>
      </c>
      <c r="H124" s="29">
        <v>1103.8775</v>
      </c>
      <c r="I124" s="29">
        <v>4415.51</v>
      </c>
      <c r="J124" s="29">
        <v>662446.6125</v>
      </c>
      <c r="K124" s="29">
        <v>132489.25</v>
      </c>
      <c r="L124" s="37">
        <v>529957.29</v>
      </c>
      <c r="M124" s="39">
        <f t="shared" si="1"/>
        <v>698585.14</v>
      </c>
    </row>
    <row r="125" spans="1:13" ht="12.75">
      <c r="A125" s="12">
        <v>114</v>
      </c>
      <c r="B125" s="27" t="s">
        <v>172</v>
      </c>
      <c r="C125" s="32">
        <v>0.059237818523948</v>
      </c>
      <c r="D125" s="29">
        <v>6401.61</v>
      </c>
      <c r="E125" s="29">
        <v>1131.63</v>
      </c>
      <c r="F125" s="29">
        <v>5269.98</v>
      </c>
      <c r="G125" s="29">
        <v>1458.0375</v>
      </c>
      <c r="H125" s="29">
        <v>291.6075</v>
      </c>
      <c r="I125" s="29">
        <v>1166.43</v>
      </c>
      <c r="J125" s="29">
        <v>174996.575</v>
      </c>
      <c r="K125" s="29">
        <v>34999.32</v>
      </c>
      <c r="L125" s="37">
        <v>139997.26</v>
      </c>
      <c r="M125" s="39">
        <f t="shared" si="1"/>
        <v>146433.67</v>
      </c>
    </row>
    <row r="126" spans="1:13" ht="12.75">
      <c r="A126" s="11">
        <v>115</v>
      </c>
      <c r="B126" s="27" t="s">
        <v>173</v>
      </c>
      <c r="C126" s="32">
        <v>0.606826481532789</v>
      </c>
      <c r="D126" s="29">
        <v>197850.27</v>
      </c>
      <c r="E126" s="29">
        <v>37901.25</v>
      </c>
      <c r="F126" s="29">
        <v>159949.02</v>
      </c>
      <c r="G126" s="29">
        <v>14936.025</v>
      </c>
      <c r="H126" s="29">
        <v>2987.205</v>
      </c>
      <c r="I126" s="29">
        <v>11948.82</v>
      </c>
      <c r="J126" s="29">
        <v>1792647.25</v>
      </c>
      <c r="K126" s="29">
        <v>358529.55</v>
      </c>
      <c r="L126" s="37">
        <v>1434117.8</v>
      </c>
      <c r="M126" s="39">
        <f t="shared" si="1"/>
        <v>1606015.6400000001</v>
      </c>
    </row>
    <row r="127" spans="1:13" ht="12.75">
      <c r="A127" s="12">
        <v>116</v>
      </c>
      <c r="B127" s="27" t="s">
        <v>51</v>
      </c>
      <c r="C127" s="32">
        <v>0.087755979044803</v>
      </c>
      <c r="D127" s="29">
        <v>19346.03</v>
      </c>
      <c r="E127" s="29">
        <v>4141.48</v>
      </c>
      <c r="F127" s="29">
        <v>15204.55</v>
      </c>
      <c r="G127" s="29">
        <v>2159.9625</v>
      </c>
      <c r="H127" s="29">
        <v>431.9925</v>
      </c>
      <c r="I127" s="29">
        <v>1727.97</v>
      </c>
      <c r="J127" s="29">
        <v>259243.05</v>
      </c>
      <c r="K127" s="29">
        <v>51848.54</v>
      </c>
      <c r="L127" s="37">
        <v>207394.44</v>
      </c>
      <c r="M127" s="39">
        <f t="shared" si="1"/>
        <v>224326.96</v>
      </c>
    </row>
    <row r="128" spans="1:13" ht="12.75">
      <c r="A128" s="11">
        <v>117</v>
      </c>
      <c r="B128" s="27" t="s">
        <v>52</v>
      </c>
      <c r="C128" s="32">
        <v>0.096779858822147</v>
      </c>
      <c r="D128" s="29">
        <v>23358.55</v>
      </c>
      <c r="E128" s="29">
        <v>5036.84</v>
      </c>
      <c r="F128" s="29">
        <v>18321.71</v>
      </c>
      <c r="G128" s="29">
        <v>2382.075</v>
      </c>
      <c r="H128" s="29">
        <v>476.415</v>
      </c>
      <c r="I128" s="29">
        <v>1905.66</v>
      </c>
      <c r="J128" s="29">
        <v>285900.7125</v>
      </c>
      <c r="K128" s="29">
        <v>57180.28</v>
      </c>
      <c r="L128" s="37">
        <v>228720.57</v>
      </c>
      <c r="M128" s="39">
        <f t="shared" si="1"/>
        <v>248947.94</v>
      </c>
    </row>
    <row r="129" spans="1:13" ht="12.75">
      <c r="A129" s="12">
        <v>118</v>
      </c>
      <c r="B129" s="27" t="s">
        <v>174</v>
      </c>
      <c r="C129" s="32">
        <v>0.145202696646689</v>
      </c>
      <c r="D129" s="29">
        <v>22935.59</v>
      </c>
      <c r="E129" s="29">
        <v>4417.47</v>
      </c>
      <c r="F129" s="29">
        <v>18518.12</v>
      </c>
      <c r="G129" s="29">
        <v>3573.925</v>
      </c>
      <c r="H129" s="29">
        <v>714.785</v>
      </c>
      <c r="I129" s="29">
        <v>2859.14</v>
      </c>
      <c r="J129" s="29">
        <v>428948.35</v>
      </c>
      <c r="K129" s="29">
        <v>85789.72</v>
      </c>
      <c r="L129" s="37">
        <v>343158.68</v>
      </c>
      <c r="M129" s="39">
        <f t="shared" si="1"/>
        <v>364535.94</v>
      </c>
    </row>
    <row r="130" spans="1:13" ht="12.75">
      <c r="A130" s="11">
        <v>119</v>
      </c>
      <c r="B130" s="27" t="s">
        <v>53</v>
      </c>
      <c r="C130" s="32">
        <v>0.207860060807324</v>
      </c>
      <c r="D130" s="29">
        <v>82441.81</v>
      </c>
      <c r="E130" s="29">
        <v>16595.72</v>
      </c>
      <c r="F130" s="29">
        <v>65846.09</v>
      </c>
      <c r="G130" s="29">
        <v>5116.125</v>
      </c>
      <c r="H130" s="29">
        <v>1023.225</v>
      </c>
      <c r="I130" s="29">
        <v>4092.9</v>
      </c>
      <c r="J130" s="29">
        <v>614046.65</v>
      </c>
      <c r="K130" s="29">
        <v>122809.31</v>
      </c>
      <c r="L130" s="37">
        <v>491237.32</v>
      </c>
      <c r="M130" s="39">
        <f t="shared" si="1"/>
        <v>561176.31</v>
      </c>
    </row>
    <row r="131" spans="1:13" ht="12.75">
      <c r="A131" s="12">
        <v>120</v>
      </c>
      <c r="B131" s="27" t="s">
        <v>175</v>
      </c>
      <c r="C131" s="32">
        <v>0.175933486198473</v>
      </c>
      <c r="D131" s="29">
        <v>24813.71</v>
      </c>
      <c r="E131" s="29">
        <v>4555.98</v>
      </c>
      <c r="F131" s="29">
        <v>20257.73</v>
      </c>
      <c r="G131" s="29">
        <v>4330.3125</v>
      </c>
      <c r="H131" s="29">
        <v>866.0625</v>
      </c>
      <c r="I131" s="29">
        <v>3464.25</v>
      </c>
      <c r="J131" s="29">
        <v>519731.25</v>
      </c>
      <c r="K131" s="29">
        <v>103946.19</v>
      </c>
      <c r="L131" s="37">
        <v>415785</v>
      </c>
      <c r="M131" s="39">
        <f t="shared" si="1"/>
        <v>439506.98</v>
      </c>
    </row>
    <row r="132" spans="1:13" ht="12.75">
      <c r="A132" s="11">
        <v>121</v>
      </c>
      <c r="B132" s="27" t="s">
        <v>54</v>
      </c>
      <c r="C132" s="32">
        <v>0.199961846650557</v>
      </c>
      <c r="D132" s="29">
        <v>123179.99</v>
      </c>
      <c r="E132" s="29">
        <v>23709.62</v>
      </c>
      <c r="F132" s="29">
        <v>99470.37</v>
      </c>
      <c r="G132" s="29">
        <v>4921.725</v>
      </c>
      <c r="H132" s="29">
        <v>984.345</v>
      </c>
      <c r="I132" s="29">
        <v>3937.38</v>
      </c>
      <c r="J132" s="29">
        <v>590714.2</v>
      </c>
      <c r="K132" s="29">
        <v>118142.86</v>
      </c>
      <c r="L132" s="37">
        <v>472571.36</v>
      </c>
      <c r="M132" s="39">
        <f t="shared" si="1"/>
        <v>575979.11</v>
      </c>
    </row>
    <row r="133" spans="1:13" ht="12.75">
      <c r="A133" s="12">
        <v>122</v>
      </c>
      <c r="B133" s="27" t="s">
        <v>176</v>
      </c>
      <c r="C133" s="32">
        <v>0.205688289648906</v>
      </c>
      <c r="D133" s="29">
        <v>39017.46</v>
      </c>
      <c r="E133" s="29">
        <v>7856.18</v>
      </c>
      <c r="F133" s="29">
        <v>31161.28</v>
      </c>
      <c r="G133" s="29">
        <v>5062.675</v>
      </c>
      <c r="H133" s="29">
        <v>1012.535</v>
      </c>
      <c r="I133" s="29">
        <v>4050.14</v>
      </c>
      <c r="J133" s="29">
        <v>607631.1</v>
      </c>
      <c r="K133" s="29">
        <v>121526.25</v>
      </c>
      <c r="L133" s="37">
        <v>486104.88</v>
      </c>
      <c r="M133" s="39">
        <f t="shared" si="1"/>
        <v>521316.3</v>
      </c>
    </row>
    <row r="134" spans="1:13" ht="12.75">
      <c r="A134" s="11">
        <v>123</v>
      </c>
      <c r="B134" s="27" t="s">
        <v>177</v>
      </c>
      <c r="C134" s="32">
        <v>0.121003421573322</v>
      </c>
      <c r="D134" s="29">
        <v>24630.92</v>
      </c>
      <c r="E134" s="29">
        <v>5037.09</v>
      </c>
      <c r="F134" s="29">
        <v>19593.83</v>
      </c>
      <c r="G134" s="29">
        <v>2978.3</v>
      </c>
      <c r="H134" s="29">
        <v>595.66</v>
      </c>
      <c r="I134" s="29">
        <v>2382.64</v>
      </c>
      <c r="J134" s="29">
        <v>357460.45</v>
      </c>
      <c r="K134" s="29">
        <v>71492.08</v>
      </c>
      <c r="L134" s="37">
        <v>285968.36</v>
      </c>
      <c r="M134" s="39">
        <f t="shared" si="1"/>
        <v>307944.82999999996</v>
      </c>
    </row>
    <row r="135" spans="1:13" ht="12.75">
      <c r="A135" s="12">
        <v>124</v>
      </c>
      <c r="B135" s="27" t="s">
        <v>55</v>
      </c>
      <c r="C135" s="32">
        <v>1.87176912525349</v>
      </c>
      <c r="D135" s="29">
        <v>1060925.38</v>
      </c>
      <c r="E135" s="29">
        <v>213552.18</v>
      </c>
      <c r="F135" s="29">
        <v>847373.2</v>
      </c>
      <c r="G135" s="29">
        <v>46070.475</v>
      </c>
      <c r="H135" s="29">
        <v>9214.095</v>
      </c>
      <c r="I135" s="29">
        <v>36856.38</v>
      </c>
      <c r="J135" s="29">
        <v>5529458.7875</v>
      </c>
      <c r="K135" s="29">
        <v>1105891.81</v>
      </c>
      <c r="L135" s="37">
        <v>4423567.03</v>
      </c>
      <c r="M135" s="39">
        <f t="shared" si="1"/>
        <v>5307796.61</v>
      </c>
    </row>
    <row r="136" spans="1:13" ht="12.75">
      <c r="A136" s="11">
        <v>125</v>
      </c>
      <c r="B136" s="27" t="s">
        <v>178</v>
      </c>
      <c r="C136" s="32">
        <v>0.136803205798509</v>
      </c>
      <c r="D136" s="29">
        <v>6010.11</v>
      </c>
      <c r="E136" s="29">
        <v>1487.11</v>
      </c>
      <c r="F136" s="29">
        <v>4523</v>
      </c>
      <c r="G136" s="29">
        <v>3367.1875</v>
      </c>
      <c r="H136" s="29">
        <v>673.4375</v>
      </c>
      <c r="I136" s="29">
        <v>2693.75</v>
      </c>
      <c r="J136" s="29">
        <v>404135.1875</v>
      </c>
      <c r="K136" s="29">
        <v>80827.03</v>
      </c>
      <c r="L136" s="37">
        <v>323308.15</v>
      </c>
      <c r="M136" s="39">
        <f t="shared" si="1"/>
        <v>330524.9</v>
      </c>
    </row>
    <row r="137" spans="1:13" ht="12.75">
      <c r="A137" s="12">
        <v>126</v>
      </c>
      <c r="B137" s="27" t="s">
        <v>56</v>
      </c>
      <c r="C137" s="32">
        <v>0.217151661212331</v>
      </c>
      <c r="D137" s="29">
        <v>19456.58</v>
      </c>
      <c r="E137" s="29">
        <v>4076.55</v>
      </c>
      <c r="F137" s="29">
        <v>15380.03</v>
      </c>
      <c r="G137" s="29">
        <v>5344.825</v>
      </c>
      <c r="H137" s="29">
        <v>1068.965</v>
      </c>
      <c r="I137" s="29">
        <v>4275.86</v>
      </c>
      <c r="J137" s="29">
        <v>641495.375</v>
      </c>
      <c r="K137" s="29">
        <v>128299.03</v>
      </c>
      <c r="L137" s="37">
        <v>513196.3</v>
      </c>
      <c r="M137" s="39">
        <f t="shared" si="1"/>
        <v>532852.19</v>
      </c>
    </row>
    <row r="138" spans="1:13" ht="12.75">
      <c r="A138" s="11">
        <v>127</v>
      </c>
      <c r="B138" s="27" t="s">
        <v>179</v>
      </c>
      <c r="C138" s="32">
        <v>0.323064424953185</v>
      </c>
      <c r="D138" s="29">
        <v>162151.69</v>
      </c>
      <c r="E138" s="29">
        <v>32753.67</v>
      </c>
      <c r="F138" s="29">
        <v>129398.02</v>
      </c>
      <c r="G138" s="29">
        <v>7951.6875</v>
      </c>
      <c r="H138" s="29">
        <v>1590.3375</v>
      </c>
      <c r="I138" s="29">
        <v>6361.35</v>
      </c>
      <c r="J138" s="29">
        <v>954375.9625</v>
      </c>
      <c r="K138" s="29">
        <v>190875.14</v>
      </c>
      <c r="L138" s="37">
        <v>763500.77</v>
      </c>
      <c r="M138" s="39">
        <f t="shared" si="1"/>
        <v>899260.14</v>
      </c>
    </row>
    <row r="139" spans="1:13" ht="12.75">
      <c r="A139" s="12">
        <v>128</v>
      </c>
      <c r="B139" s="27" t="s">
        <v>180</v>
      </c>
      <c r="C139" s="32">
        <v>2.41618208662822</v>
      </c>
      <c r="D139" s="29">
        <v>853216.31</v>
      </c>
      <c r="E139" s="29">
        <v>169916.23</v>
      </c>
      <c r="F139" s="29">
        <v>683300.08</v>
      </c>
      <c r="G139" s="29">
        <v>59470.3</v>
      </c>
      <c r="H139" s="29">
        <v>11894.06</v>
      </c>
      <c r="I139" s="29">
        <v>47576.24</v>
      </c>
      <c r="J139" s="29">
        <v>7137728.1375</v>
      </c>
      <c r="K139" s="29">
        <v>1427545.65</v>
      </c>
      <c r="L139" s="37">
        <v>5710182.51</v>
      </c>
      <c r="M139" s="39">
        <f t="shared" si="1"/>
        <v>6441058.83</v>
      </c>
    </row>
    <row r="140" spans="1:13" ht="12.75">
      <c r="A140" s="11">
        <v>129</v>
      </c>
      <c r="B140" s="27" t="s">
        <v>57</v>
      </c>
      <c r="C140" s="32">
        <v>0.057973907306159</v>
      </c>
      <c r="D140" s="29">
        <v>7130.75</v>
      </c>
      <c r="E140" s="29">
        <v>1418.52</v>
      </c>
      <c r="F140" s="29">
        <v>5712.23</v>
      </c>
      <c r="G140" s="29">
        <v>1426.925</v>
      </c>
      <c r="H140" s="29">
        <v>285.385</v>
      </c>
      <c r="I140" s="29">
        <v>1141.54</v>
      </c>
      <c r="J140" s="29">
        <v>171262.7625</v>
      </c>
      <c r="K140" s="29">
        <v>34252.51</v>
      </c>
      <c r="L140" s="37">
        <v>137010.21</v>
      </c>
      <c r="M140" s="39">
        <f t="shared" si="1"/>
        <v>143863.97999999998</v>
      </c>
    </row>
    <row r="141" spans="1:13" ht="12.75">
      <c r="A141" s="12">
        <v>130</v>
      </c>
      <c r="B141" s="27" t="s">
        <v>181</v>
      </c>
      <c r="C141" s="32">
        <v>0.05117958566901</v>
      </c>
      <c r="D141" s="29">
        <v>4246.7</v>
      </c>
      <c r="E141" s="29">
        <v>905.22</v>
      </c>
      <c r="F141" s="29">
        <v>3341.48</v>
      </c>
      <c r="G141" s="29">
        <v>1259.7</v>
      </c>
      <c r="H141" s="29">
        <v>251.94</v>
      </c>
      <c r="I141" s="29">
        <v>1007.76</v>
      </c>
      <c r="J141" s="29">
        <v>151191.275</v>
      </c>
      <c r="K141" s="29">
        <v>30238.25</v>
      </c>
      <c r="L141" s="37">
        <v>120953.02</v>
      </c>
      <c r="M141" s="39">
        <f aca="true" t="shared" si="2" ref="M141:M204">+F141+I141+L141</f>
        <v>125302.26000000001</v>
      </c>
    </row>
    <row r="142" spans="1:13" ht="12.75">
      <c r="A142" s="11">
        <v>131</v>
      </c>
      <c r="B142" s="27" t="s">
        <v>182</v>
      </c>
      <c r="C142" s="32">
        <v>0.144256347994538</v>
      </c>
      <c r="D142" s="29">
        <v>49609.77</v>
      </c>
      <c r="E142" s="29">
        <v>9608.5</v>
      </c>
      <c r="F142" s="29">
        <v>40001.27</v>
      </c>
      <c r="G142" s="29">
        <v>3550.625</v>
      </c>
      <c r="H142" s="29">
        <v>710.125</v>
      </c>
      <c r="I142" s="29">
        <v>2840.5</v>
      </c>
      <c r="J142" s="29">
        <v>426152.7</v>
      </c>
      <c r="K142" s="29">
        <v>85230.57</v>
      </c>
      <c r="L142" s="37">
        <v>340922.16</v>
      </c>
      <c r="M142" s="39">
        <f t="shared" si="2"/>
        <v>383763.93</v>
      </c>
    </row>
    <row r="143" spans="1:13" ht="12.75">
      <c r="A143" s="12">
        <v>132</v>
      </c>
      <c r="B143" s="27" t="s">
        <v>58</v>
      </c>
      <c r="C143" s="32">
        <v>0.345507078670051</v>
      </c>
      <c r="D143" s="29">
        <v>107768.54</v>
      </c>
      <c r="E143" s="29">
        <v>21837.16</v>
      </c>
      <c r="F143" s="29">
        <v>85931.38</v>
      </c>
      <c r="G143" s="29">
        <v>8504.075</v>
      </c>
      <c r="H143" s="29">
        <v>1700.815</v>
      </c>
      <c r="I143" s="29">
        <v>6803.26</v>
      </c>
      <c r="J143" s="29">
        <v>1020674.6375</v>
      </c>
      <c r="K143" s="29">
        <v>204134.94</v>
      </c>
      <c r="L143" s="37">
        <v>816539.71</v>
      </c>
      <c r="M143" s="39">
        <f t="shared" si="2"/>
        <v>909274.35</v>
      </c>
    </row>
    <row r="144" spans="1:13" ht="12.75">
      <c r="A144" s="11">
        <v>133</v>
      </c>
      <c r="B144" s="27" t="s">
        <v>59</v>
      </c>
      <c r="C144" s="32">
        <v>0.103287715562677</v>
      </c>
      <c r="D144" s="29">
        <v>6088.9</v>
      </c>
      <c r="E144" s="29">
        <v>1030.47</v>
      </c>
      <c r="F144" s="29">
        <v>5058.43</v>
      </c>
      <c r="G144" s="29">
        <v>2542.25</v>
      </c>
      <c r="H144" s="29">
        <v>508.45</v>
      </c>
      <c r="I144" s="29">
        <v>2033.8</v>
      </c>
      <c r="J144" s="29">
        <v>305125.9375</v>
      </c>
      <c r="K144" s="29">
        <v>61025.22</v>
      </c>
      <c r="L144" s="37">
        <v>244100.75</v>
      </c>
      <c r="M144" s="39">
        <f t="shared" si="2"/>
        <v>251192.98</v>
      </c>
    </row>
    <row r="145" spans="1:13" ht="12.75">
      <c r="A145" s="12">
        <v>134</v>
      </c>
      <c r="B145" s="27" t="s">
        <v>183</v>
      </c>
      <c r="C145" s="32">
        <v>0.170145675828336</v>
      </c>
      <c r="D145" s="29">
        <v>41672.67</v>
      </c>
      <c r="E145" s="29">
        <v>7470.5</v>
      </c>
      <c r="F145" s="29">
        <v>34202.17</v>
      </c>
      <c r="G145" s="29">
        <v>4187.85</v>
      </c>
      <c r="H145" s="29">
        <v>837.57</v>
      </c>
      <c r="I145" s="29">
        <v>3350.28</v>
      </c>
      <c r="J145" s="29">
        <v>502633.35</v>
      </c>
      <c r="K145" s="29">
        <v>100526.54</v>
      </c>
      <c r="L145" s="37">
        <v>402106.68</v>
      </c>
      <c r="M145" s="39">
        <f t="shared" si="2"/>
        <v>439659.13</v>
      </c>
    </row>
    <row r="146" spans="1:13" ht="12.75">
      <c r="A146" s="11">
        <v>135</v>
      </c>
      <c r="B146" s="27" t="s">
        <v>184</v>
      </c>
      <c r="C146" s="32">
        <v>1.36251488623722</v>
      </c>
      <c r="D146" s="29">
        <v>651785.65</v>
      </c>
      <c r="E146" s="29">
        <v>128761.93</v>
      </c>
      <c r="F146" s="29">
        <v>523023.72</v>
      </c>
      <c r="G146" s="29">
        <v>33536.0375</v>
      </c>
      <c r="H146" s="29">
        <v>6707.2075</v>
      </c>
      <c r="I146" s="29">
        <v>26828.83</v>
      </c>
      <c r="J146" s="29">
        <v>4025053.0625</v>
      </c>
      <c r="K146" s="29">
        <v>805010.66</v>
      </c>
      <c r="L146" s="37">
        <v>3220042.45</v>
      </c>
      <c r="M146" s="39">
        <f t="shared" si="2"/>
        <v>3769895</v>
      </c>
    </row>
    <row r="147" spans="1:13" ht="12.75">
      <c r="A147" s="12">
        <v>136</v>
      </c>
      <c r="B147" s="27" t="s">
        <v>60</v>
      </c>
      <c r="C147" s="32">
        <v>0.074720557289599</v>
      </c>
      <c r="D147" s="29">
        <v>9427.16</v>
      </c>
      <c r="E147" s="29">
        <v>1803.59</v>
      </c>
      <c r="F147" s="29">
        <v>7623.57</v>
      </c>
      <c r="G147" s="29">
        <v>1839.125</v>
      </c>
      <c r="H147" s="29">
        <v>367.825</v>
      </c>
      <c r="I147" s="29">
        <v>1471.3</v>
      </c>
      <c r="J147" s="29">
        <v>220734.5375</v>
      </c>
      <c r="K147" s="29">
        <v>44146.99</v>
      </c>
      <c r="L147" s="37">
        <v>176587.63</v>
      </c>
      <c r="M147" s="39">
        <f t="shared" si="2"/>
        <v>185682.5</v>
      </c>
    </row>
    <row r="148" spans="1:13" ht="12.75">
      <c r="A148" s="11">
        <v>137</v>
      </c>
      <c r="B148" s="27" t="s">
        <v>185</v>
      </c>
      <c r="C148" s="32">
        <v>0.094091743773108</v>
      </c>
      <c r="D148" s="29">
        <v>26333.82</v>
      </c>
      <c r="E148" s="29">
        <v>5882.5</v>
      </c>
      <c r="F148" s="29">
        <v>20451.32</v>
      </c>
      <c r="G148" s="29">
        <v>2315.9125</v>
      </c>
      <c r="H148" s="29">
        <v>463.1825</v>
      </c>
      <c r="I148" s="29">
        <v>1852.73</v>
      </c>
      <c r="J148" s="29">
        <v>277959.75</v>
      </c>
      <c r="K148" s="29">
        <v>55591.97</v>
      </c>
      <c r="L148" s="37">
        <v>222367.8</v>
      </c>
      <c r="M148" s="39">
        <f t="shared" si="2"/>
        <v>244671.84999999998</v>
      </c>
    </row>
    <row r="149" spans="1:13" ht="12.75">
      <c r="A149" s="12">
        <v>138</v>
      </c>
      <c r="B149" s="27" t="s">
        <v>61</v>
      </c>
      <c r="C149" s="32">
        <v>0.177940376287074</v>
      </c>
      <c r="D149" s="29">
        <v>40549.23</v>
      </c>
      <c r="E149" s="29">
        <v>7687.31</v>
      </c>
      <c r="F149" s="29">
        <v>32861.92</v>
      </c>
      <c r="G149" s="29">
        <v>4379.7</v>
      </c>
      <c r="H149" s="29">
        <v>875.94</v>
      </c>
      <c r="I149" s="29">
        <v>3503.76</v>
      </c>
      <c r="J149" s="29">
        <v>525659.8625</v>
      </c>
      <c r="K149" s="29">
        <v>105132.03</v>
      </c>
      <c r="L149" s="37">
        <v>420527.89</v>
      </c>
      <c r="M149" s="39">
        <f t="shared" si="2"/>
        <v>456893.57</v>
      </c>
    </row>
    <row r="150" spans="1:13" ht="12.75">
      <c r="A150" s="11">
        <v>139</v>
      </c>
      <c r="B150" s="27" t="s">
        <v>186</v>
      </c>
      <c r="C150" s="32">
        <v>0.06003721475714</v>
      </c>
      <c r="D150" s="29">
        <v>9187.44</v>
      </c>
      <c r="E150" s="29">
        <v>1909.11</v>
      </c>
      <c r="F150" s="29">
        <v>7278.33</v>
      </c>
      <c r="G150" s="29">
        <v>1477.7125</v>
      </c>
      <c r="H150" s="29">
        <v>295.5425</v>
      </c>
      <c r="I150" s="29">
        <v>1182.17</v>
      </c>
      <c r="J150" s="29">
        <v>177357.975</v>
      </c>
      <c r="K150" s="29">
        <v>35471.64</v>
      </c>
      <c r="L150" s="37">
        <v>141886.38</v>
      </c>
      <c r="M150" s="39">
        <f t="shared" si="2"/>
        <v>150346.88</v>
      </c>
    </row>
    <row r="151" spans="1:13" ht="12.75">
      <c r="A151" s="12">
        <v>140</v>
      </c>
      <c r="B151" s="27" t="s">
        <v>187</v>
      </c>
      <c r="C151" s="32">
        <v>0.104348419150884</v>
      </c>
      <c r="D151" s="29">
        <v>9508.37</v>
      </c>
      <c r="E151" s="29">
        <v>1752.04</v>
      </c>
      <c r="F151" s="29">
        <v>7756.33</v>
      </c>
      <c r="G151" s="29">
        <v>2568.3625</v>
      </c>
      <c r="H151" s="29">
        <v>513.6725</v>
      </c>
      <c r="I151" s="29">
        <v>2054.69</v>
      </c>
      <c r="J151" s="29">
        <v>308259.4</v>
      </c>
      <c r="K151" s="29">
        <v>61651.88</v>
      </c>
      <c r="L151" s="37">
        <v>246607.52</v>
      </c>
      <c r="M151" s="39">
        <f t="shared" si="2"/>
        <v>256418.53999999998</v>
      </c>
    </row>
    <row r="152" spans="1:13" ht="12.75">
      <c r="A152" s="11">
        <v>141</v>
      </c>
      <c r="B152" s="27" t="s">
        <v>188</v>
      </c>
      <c r="C152" s="32">
        <v>0.155835193755512</v>
      </c>
      <c r="D152" s="29">
        <v>82736.34</v>
      </c>
      <c r="E152" s="29">
        <v>17001.87</v>
      </c>
      <c r="F152" s="29">
        <v>65734.47</v>
      </c>
      <c r="G152" s="29">
        <v>3835.625</v>
      </c>
      <c r="H152" s="29">
        <v>767.125</v>
      </c>
      <c r="I152" s="29">
        <v>3068.5</v>
      </c>
      <c r="J152" s="29">
        <v>460358.2125</v>
      </c>
      <c r="K152" s="29">
        <v>92071.67</v>
      </c>
      <c r="L152" s="37">
        <v>368286.57</v>
      </c>
      <c r="M152" s="39">
        <f t="shared" si="2"/>
        <v>437089.54000000004</v>
      </c>
    </row>
    <row r="153" spans="1:13" ht="12.75">
      <c r="A153" s="12">
        <v>142</v>
      </c>
      <c r="B153" s="27" t="s">
        <v>189</v>
      </c>
      <c r="C153" s="32">
        <v>0.071900851756819</v>
      </c>
      <c r="D153" s="29">
        <v>2623.92</v>
      </c>
      <c r="E153" s="29">
        <v>540.96</v>
      </c>
      <c r="F153" s="29">
        <v>2082.96</v>
      </c>
      <c r="G153" s="29">
        <v>1769.725</v>
      </c>
      <c r="H153" s="29">
        <v>353.945</v>
      </c>
      <c r="I153" s="29">
        <v>1415.78</v>
      </c>
      <c r="J153" s="29">
        <v>212404.8375</v>
      </c>
      <c r="K153" s="29">
        <v>42480.99</v>
      </c>
      <c r="L153" s="37">
        <v>169923.87</v>
      </c>
      <c r="M153" s="39">
        <f t="shared" si="2"/>
        <v>173422.61</v>
      </c>
    </row>
    <row r="154" spans="1:13" ht="12.75">
      <c r="A154" s="11">
        <v>143</v>
      </c>
      <c r="B154" s="27" t="s">
        <v>190</v>
      </c>
      <c r="C154" s="32">
        <v>1.02314696282053</v>
      </c>
      <c r="D154" s="29">
        <v>133568.31</v>
      </c>
      <c r="E154" s="29">
        <v>23485.7</v>
      </c>
      <c r="F154" s="29">
        <v>110082.61</v>
      </c>
      <c r="G154" s="29">
        <v>25183.0625</v>
      </c>
      <c r="H154" s="29">
        <v>5036.6125</v>
      </c>
      <c r="I154" s="29">
        <v>20146.45</v>
      </c>
      <c r="J154" s="29">
        <v>3022514.25</v>
      </c>
      <c r="K154" s="29">
        <v>604502.81</v>
      </c>
      <c r="L154" s="37">
        <v>2418011.4</v>
      </c>
      <c r="M154" s="39">
        <f t="shared" si="2"/>
        <v>2548240.46</v>
      </c>
    </row>
    <row r="155" spans="1:13" ht="12.75">
      <c r="A155" s="12">
        <v>144</v>
      </c>
      <c r="B155" s="27" t="s">
        <v>62</v>
      </c>
      <c r="C155" s="32">
        <v>1.45363671370419</v>
      </c>
      <c r="D155" s="29">
        <v>505826.28</v>
      </c>
      <c r="E155" s="29">
        <v>101244.15</v>
      </c>
      <c r="F155" s="29">
        <v>404582.13</v>
      </c>
      <c r="G155" s="29">
        <v>35778.85</v>
      </c>
      <c r="H155" s="29">
        <v>7155.77</v>
      </c>
      <c r="I155" s="29">
        <v>28623.08</v>
      </c>
      <c r="J155" s="29">
        <v>4294239.1875</v>
      </c>
      <c r="K155" s="29">
        <v>858847.85</v>
      </c>
      <c r="L155" s="37">
        <v>3435391.35</v>
      </c>
      <c r="M155" s="39">
        <f t="shared" si="2"/>
        <v>3868596.56</v>
      </c>
    </row>
    <row r="156" spans="1:13" ht="12.75">
      <c r="A156" s="11">
        <v>145</v>
      </c>
      <c r="B156" s="27" t="s">
        <v>191</v>
      </c>
      <c r="C156" s="32">
        <v>0.062091370118162</v>
      </c>
      <c r="D156" s="29">
        <v>8119.51</v>
      </c>
      <c r="E156" s="29">
        <v>1564.38</v>
      </c>
      <c r="F156" s="29">
        <v>6555.13</v>
      </c>
      <c r="G156" s="29">
        <v>1528.275</v>
      </c>
      <c r="H156" s="29">
        <v>305.655</v>
      </c>
      <c r="I156" s="29">
        <v>1222.62</v>
      </c>
      <c r="J156" s="29">
        <v>183426.3875</v>
      </c>
      <c r="K156" s="29">
        <v>36685.17</v>
      </c>
      <c r="L156" s="37">
        <v>146741.11</v>
      </c>
      <c r="M156" s="39">
        <f t="shared" si="2"/>
        <v>154518.86</v>
      </c>
    </row>
    <row r="157" spans="1:13" ht="12.75">
      <c r="A157" s="12">
        <v>146</v>
      </c>
      <c r="B157" s="27" t="s">
        <v>192</v>
      </c>
      <c r="C157" s="32">
        <v>0.073131841877977</v>
      </c>
      <c r="D157" s="29">
        <v>4338.84</v>
      </c>
      <c r="E157" s="29">
        <v>977.68</v>
      </c>
      <c r="F157" s="29">
        <v>3361.16</v>
      </c>
      <c r="G157" s="29">
        <v>1800.0125</v>
      </c>
      <c r="H157" s="29">
        <v>360.0025</v>
      </c>
      <c r="I157" s="29">
        <v>1440.01</v>
      </c>
      <c r="J157" s="29">
        <v>216041.4</v>
      </c>
      <c r="K157" s="29">
        <v>43208.22</v>
      </c>
      <c r="L157" s="37">
        <v>172833.12</v>
      </c>
      <c r="M157" s="39">
        <f t="shared" si="2"/>
        <v>177634.29</v>
      </c>
    </row>
    <row r="158" spans="1:13" ht="12.75">
      <c r="A158" s="11">
        <v>147</v>
      </c>
      <c r="B158" s="27" t="s">
        <v>193</v>
      </c>
      <c r="C158" s="32">
        <v>0.233603081223296</v>
      </c>
      <c r="D158" s="29">
        <v>31268.66</v>
      </c>
      <c r="E158" s="29">
        <v>6030.67</v>
      </c>
      <c r="F158" s="29">
        <v>25237.99</v>
      </c>
      <c r="G158" s="29">
        <v>5749.75</v>
      </c>
      <c r="H158" s="29">
        <v>1149.95</v>
      </c>
      <c r="I158" s="29">
        <v>4599.8</v>
      </c>
      <c r="J158" s="29">
        <v>690095.0875</v>
      </c>
      <c r="K158" s="29">
        <v>138019.07</v>
      </c>
      <c r="L158" s="37">
        <v>552076.07</v>
      </c>
      <c r="M158" s="39">
        <f t="shared" si="2"/>
        <v>581913.86</v>
      </c>
    </row>
    <row r="159" spans="1:13" ht="12.75">
      <c r="A159" s="12">
        <v>148</v>
      </c>
      <c r="B159" s="27" t="s">
        <v>63</v>
      </c>
      <c r="C159" s="32">
        <v>0.49482441621349</v>
      </c>
      <c r="D159" s="29">
        <v>59693.06</v>
      </c>
      <c r="E159" s="29">
        <v>10638.1</v>
      </c>
      <c r="F159" s="29">
        <v>49054.96</v>
      </c>
      <c r="G159" s="29">
        <v>12179.275</v>
      </c>
      <c r="H159" s="29">
        <v>2435.855</v>
      </c>
      <c r="I159" s="29">
        <v>9743.42</v>
      </c>
      <c r="J159" s="29">
        <v>1461778.2125</v>
      </c>
      <c r="K159" s="29">
        <v>292355.66</v>
      </c>
      <c r="L159" s="37">
        <v>1169422.57</v>
      </c>
      <c r="M159" s="39">
        <f t="shared" si="2"/>
        <v>1228220.95</v>
      </c>
    </row>
    <row r="160" spans="1:13" ht="12.75">
      <c r="A160" s="11">
        <v>149</v>
      </c>
      <c r="B160" s="27" t="s">
        <v>64</v>
      </c>
      <c r="C160" s="32">
        <v>0.075209589248462</v>
      </c>
      <c r="D160" s="29">
        <v>8207.87</v>
      </c>
      <c r="E160" s="29">
        <v>1930.27</v>
      </c>
      <c r="F160" s="29">
        <v>6277.6</v>
      </c>
      <c r="G160" s="29">
        <v>1851.1625</v>
      </c>
      <c r="H160" s="29">
        <v>370.2325</v>
      </c>
      <c r="I160" s="29">
        <v>1480.93</v>
      </c>
      <c r="J160" s="29">
        <v>222179.2625</v>
      </c>
      <c r="K160" s="29">
        <v>44435.87</v>
      </c>
      <c r="L160" s="37">
        <v>177743.41</v>
      </c>
      <c r="M160" s="39">
        <f t="shared" si="2"/>
        <v>185501.94</v>
      </c>
    </row>
    <row r="161" spans="1:13" ht="12.75">
      <c r="A161" s="12">
        <v>150</v>
      </c>
      <c r="B161" s="27" t="s">
        <v>65</v>
      </c>
      <c r="C161" s="32">
        <v>0.767040917069228</v>
      </c>
      <c r="D161" s="29">
        <v>315612.66</v>
      </c>
      <c r="E161" s="29">
        <v>73551.28</v>
      </c>
      <c r="F161" s="29">
        <v>242061.38</v>
      </c>
      <c r="G161" s="29">
        <v>18879.4375</v>
      </c>
      <c r="H161" s="29">
        <v>3775.8875</v>
      </c>
      <c r="I161" s="29">
        <v>15103.55</v>
      </c>
      <c r="J161" s="29">
        <v>2265942.425</v>
      </c>
      <c r="K161" s="29">
        <v>453188.53</v>
      </c>
      <c r="L161" s="37">
        <v>1812753.94</v>
      </c>
      <c r="M161" s="39">
        <f t="shared" si="2"/>
        <v>2069918.8699999999</v>
      </c>
    </row>
    <row r="162" spans="1:13" ht="12.75">
      <c r="A162" s="11">
        <v>151</v>
      </c>
      <c r="B162" s="27" t="s">
        <v>194</v>
      </c>
      <c r="C162" s="32">
        <v>0.09007801787791</v>
      </c>
      <c r="D162" s="29">
        <v>10668.03</v>
      </c>
      <c r="E162" s="29">
        <v>2298.85</v>
      </c>
      <c r="F162" s="29">
        <v>8369.18</v>
      </c>
      <c r="G162" s="29">
        <v>2217.125</v>
      </c>
      <c r="H162" s="29">
        <v>443.425</v>
      </c>
      <c r="I162" s="29">
        <v>1773.7</v>
      </c>
      <c r="J162" s="29">
        <v>266102.6875</v>
      </c>
      <c r="K162" s="29">
        <v>53220.6</v>
      </c>
      <c r="L162" s="37">
        <v>212882.15</v>
      </c>
      <c r="M162" s="39">
        <f t="shared" si="2"/>
        <v>223025.03</v>
      </c>
    </row>
    <row r="163" spans="1:13" ht="12.75">
      <c r="A163" s="12">
        <v>152</v>
      </c>
      <c r="B163" s="27" t="s">
        <v>195</v>
      </c>
      <c r="C163" s="32">
        <v>0.127213325757084</v>
      </c>
      <c r="D163" s="29">
        <v>17848.93</v>
      </c>
      <c r="E163" s="29">
        <v>3397.53</v>
      </c>
      <c r="F163" s="29">
        <v>14451.4</v>
      </c>
      <c r="G163" s="29">
        <v>3131.15</v>
      </c>
      <c r="H163" s="29">
        <v>626.23</v>
      </c>
      <c r="I163" s="29">
        <v>2504.92</v>
      </c>
      <c r="J163" s="29">
        <v>375805.3</v>
      </c>
      <c r="K163" s="29">
        <v>75161.1</v>
      </c>
      <c r="L163" s="37">
        <v>300644.24</v>
      </c>
      <c r="M163" s="39">
        <f t="shared" si="2"/>
        <v>317600.56</v>
      </c>
    </row>
    <row r="164" spans="1:13" ht="12.75">
      <c r="A164" s="11">
        <v>153</v>
      </c>
      <c r="B164" s="27" t="s">
        <v>196</v>
      </c>
      <c r="C164" s="32">
        <v>0.349567462333201</v>
      </c>
      <c r="D164" s="29">
        <v>61258.71</v>
      </c>
      <c r="E164" s="29">
        <v>12085.18</v>
      </c>
      <c r="F164" s="29">
        <v>49173.53</v>
      </c>
      <c r="G164" s="29">
        <v>8604.025</v>
      </c>
      <c r="H164" s="29">
        <v>1720.805</v>
      </c>
      <c r="I164" s="29">
        <v>6883.22</v>
      </c>
      <c r="J164" s="29">
        <v>1032669.5</v>
      </c>
      <c r="K164" s="29">
        <v>206533.89</v>
      </c>
      <c r="L164" s="37">
        <v>826135.6</v>
      </c>
      <c r="M164" s="39">
        <f t="shared" si="2"/>
        <v>882192.35</v>
      </c>
    </row>
    <row r="165" spans="1:13" ht="12.75">
      <c r="A165" s="12">
        <v>154</v>
      </c>
      <c r="B165" s="27" t="s">
        <v>66</v>
      </c>
      <c r="C165" s="32">
        <v>0.126854299153366</v>
      </c>
      <c r="D165" s="29">
        <v>20693.64</v>
      </c>
      <c r="E165" s="29">
        <v>4189.26</v>
      </c>
      <c r="F165" s="29">
        <v>16504.38</v>
      </c>
      <c r="G165" s="29">
        <v>3122.3125</v>
      </c>
      <c r="H165" s="29">
        <v>624.4625</v>
      </c>
      <c r="I165" s="29">
        <v>2497.85</v>
      </c>
      <c r="J165" s="29">
        <v>374744.9375</v>
      </c>
      <c r="K165" s="29">
        <v>74948.85</v>
      </c>
      <c r="L165" s="37">
        <v>299795.95</v>
      </c>
      <c r="M165" s="39">
        <f t="shared" si="2"/>
        <v>318798.18</v>
      </c>
    </row>
    <row r="166" spans="1:13" ht="12.75">
      <c r="A166" s="11">
        <v>155</v>
      </c>
      <c r="B166" s="27" t="s">
        <v>197</v>
      </c>
      <c r="C166" s="32">
        <v>0.079620930944214</v>
      </c>
      <c r="D166" s="29">
        <v>12878.92</v>
      </c>
      <c r="E166" s="29">
        <v>2115.23</v>
      </c>
      <c r="F166" s="29">
        <v>10763.69</v>
      </c>
      <c r="G166" s="29">
        <v>1959.7375</v>
      </c>
      <c r="H166" s="29">
        <v>391.9475</v>
      </c>
      <c r="I166" s="29">
        <v>1567.79</v>
      </c>
      <c r="J166" s="29">
        <v>235210.9125</v>
      </c>
      <c r="K166" s="29">
        <v>47042.11</v>
      </c>
      <c r="L166" s="37">
        <v>188168.73</v>
      </c>
      <c r="M166" s="39">
        <f t="shared" si="2"/>
        <v>200500.21000000002</v>
      </c>
    </row>
    <row r="167" spans="1:13" ht="12.75">
      <c r="A167" s="12">
        <v>156</v>
      </c>
      <c r="B167" s="27" t="s">
        <v>198</v>
      </c>
      <c r="C167" s="32">
        <v>0.17564455004128</v>
      </c>
      <c r="D167" s="29">
        <v>23308.65</v>
      </c>
      <c r="E167" s="29">
        <v>4449.65</v>
      </c>
      <c r="F167" s="29">
        <v>18859</v>
      </c>
      <c r="G167" s="29">
        <v>4323.2</v>
      </c>
      <c r="H167" s="29">
        <v>864.64</v>
      </c>
      <c r="I167" s="29">
        <v>3458.56</v>
      </c>
      <c r="J167" s="29">
        <v>518877.6625</v>
      </c>
      <c r="K167" s="29">
        <v>103775.52</v>
      </c>
      <c r="L167" s="37">
        <v>415102.13</v>
      </c>
      <c r="M167" s="39">
        <f t="shared" si="2"/>
        <v>437419.69</v>
      </c>
    </row>
    <row r="168" spans="1:13" ht="12.75">
      <c r="A168" s="11">
        <v>157</v>
      </c>
      <c r="B168" s="27" t="s">
        <v>199</v>
      </c>
      <c r="C168" s="32">
        <v>0.639823178066506</v>
      </c>
      <c r="D168" s="29">
        <v>107468.21</v>
      </c>
      <c r="E168" s="29">
        <v>21173.77</v>
      </c>
      <c r="F168" s="29">
        <v>86294.44</v>
      </c>
      <c r="G168" s="29">
        <v>15748.1875</v>
      </c>
      <c r="H168" s="29">
        <v>3149.6375</v>
      </c>
      <c r="I168" s="29">
        <v>12598.55</v>
      </c>
      <c r="J168" s="29">
        <v>1890124.0625</v>
      </c>
      <c r="K168" s="29">
        <v>378024.88</v>
      </c>
      <c r="L168" s="37">
        <v>1512099.25</v>
      </c>
      <c r="M168" s="39">
        <f t="shared" si="2"/>
        <v>1610992.24</v>
      </c>
    </row>
    <row r="169" spans="1:13" ht="12.75">
      <c r="A169" s="12">
        <v>158</v>
      </c>
      <c r="B169" s="27" t="s">
        <v>200</v>
      </c>
      <c r="C169" s="32">
        <v>0.475807567226495</v>
      </c>
      <c r="D169" s="29">
        <v>166306.72</v>
      </c>
      <c r="E169" s="29">
        <v>29154.35</v>
      </c>
      <c r="F169" s="29">
        <v>137152.37</v>
      </c>
      <c r="G169" s="29">
        <v>11711.2125</v>
      </c>
      <c r="H169" s="29">
        <v>2342.2425</v>
      </c>
      <c r="I169" s="29">
        <v>9368.97</v>
      </c>
      <c r="J169" s="29">
        <v>1405599.7875</v>
      </c>
      <c r="K169" s="29">
        <v>281119.88</v>
      </c>
      <c r="L169" s="37">
        <v>1124479.83</v>
      </c>
      <c r="M169" s="39">
        <f t="shared" si="2"/>
        <v>1271001.1700000002</v>
      </c>
    </row>
    <row r="170" spans="1:13" ht="12.75">
      <c r="A170" s="11">
        <v>159</v>
      </c>
      <c r="B170" s="27" t="s">
        <v>201</v>
      </c>
      <c r="C170" s="32">
        <v>0.088973449856785</v>
      </c>
      <c r="D170" s="29">
        <v>6811.38</v>
      </c>
      <c r="E170" s="29">
        <v>1362.08</v>
      </c>
      <c r="F170" s="29">
        <v>5449.3</v>
      </c>
      <c r="G170" s="29">
        <v>2189.9375</v>
      </c>
      <c r="H170" s="29">
        <v>437.9875</v>
      </c>
      <c r="I170" s="29">
        <v>1751.95</v>
      </c>
      <c r="J170" s="29">
        <v>262839.65</v>
      </c>
      <c r="K170" s="29">
        <v>52567.75</v>
      </c>
      <c r="L170" s="37">
        <v>210271.72</v>
      </c>
      <c r="M170" s="39">
        <f t="shared" si="2"/>
        <v>217472.97</v>
      </c>
    </row>
    <row r="171" spans="1:13" ht="12.75">
      <c r="A171" s="12">
        <v>160</v>
      </c>
      <c r="B171" s="27" t="s">
        <v>67</v>
      </c>
      <c r="C171" s="32">
        <v>0.08788983957959</v>
      </c>
      <c r="D171" s="29">
        <v>8174.54</v>
      </c>
      <c r="E171" s="29">
        <v>1686.14</v>
      </c>
      <c r="F171" s="29">
        <v>6488.4</v>
      </c>
      <c r="G171" s="29">
        <v>2163.2625</v>
      </c>
      <c r="H171" s="29">
        <v>432.6525</v>
      </c>
      <c r="I171" s="29">
        <v>1730.61</v>
      </c>
      <c r="J171" s="29">
        <v>259638.375</v>
      </c>
      <c r="K171" s="29">
        <v>51927.71</v>
      </c>
      <c r="L171" s="37">
        <v>207710.7</v>
      </c>
      <c r="M171" s="39">
        <f t="shared" si="2"/>
        <v>215929.71000000002</v>
      </c>
    </row>
    <row r="172" spans="1:13" ht="12.75">
      <c r="A172" s="11">
        <v>161</v>
      </c>
      <c r="B172" s="27" t="s">
        <v>202</v>
      </c>
      <c r="C172" s="32">
        <v>0.373331774501484</v>
      </c>
      <c r="D172" s="29">
        <v>40515.02</v>
      </c>
      <c r="E172" s="29">
        <v>7850.07</v>
      </c>
      <c r="F172" s="29">
        <v>32664.95</v>
      </c>
      <c r="G172" s="29">
        <v>9188.9375</v>
      </c>
      <c r="H172" s="29">
        <v>1837.7875</v>
      </c>
      <c r="I172" s="29">
        <v>7351.15</v>
      </c>
      <c r="J172" s="29">
        <v>1102872.5</v>
      </c>
      <c r="K172" s="29">
        <v>220574.45</v>
      </c>
      <c r="L172" s="37">
        <v>882298</v>
      </c>
      <c r="M172" s="39">
        <f t="shared" si="2"/>
        <v>922314.1</v>
      </c>
    </row>
    <row r="173" spans="1:13" ht="12.75">
      <c r="A173" s="12">
        <v>162</v>
      </c>
      <c r="B173" s="27" t="s">
        <v>203</v>
      </c>
      <c r="C173" s="32">
        <v>0.070176790892765</v>
      </c>
      <c r="D173" s="29">
        <v>22064.94</v>
      </c>
      <c r="E173" s="29">
        <v>4241.12</v>
      </c>
      <c r="F173" s="29">
        <v>17823.82</v>
      </c>
      <c r="G173" s="29">
        <v>1727.2875</v>
      </c>
      <c r="H173" s="29">
        <v>345.4575</v>
      </c>
      <c r="I173" s="29">
        <v>1381.83</v>
      </c>
      <c r="J173" s="29">
        <v>207311.7625</v>
      </c>
      <c r="K173" s="29">
        <v>41462.3</v>
      </c>
      <c r="L173" s="37">
        <v>165849.41</v>
      </c>
      <c r="M173" s="39">
        <f t="shared" si="2"/>
        <v>185055.06</v>
      </c>
    </row>
    <row r="174" spans="1:13" ht="12.75">
      <c r="A174" s="11">
        <v>163</v>
      </c>
      <c r="B174" s="27" t="s">
        <v>204</v>
      </c>
      <c r="C174" s="32">
        <v>0.053360878676543</v>
      </c>
      <c r="D174" s="29">
        <v>7306.95</v>
      </c>
      <c r="E174" s="29">
        <v>1365.99</v>
      </c>
      <c r="F174" s="29">
        <v>5940.96</v>
      </c>
      <c r="G174" s="29">
        <v>1313.3875</v>
      </c>
      <c r="H174" s="29">
        <v>262.6775</v>
      </c>
      <c r="I174" s="29">
        <v>1050.71</v>
      </c>
      <c r="J174" s="29">
        <v>157635.25</v>
      </c>
      <c r="K174" s="29">
        <v>31527.08</v>
      </c>
      <c r="L174" s="37">
        <v>126108.2</v>
      </c>
      <c r="M174" s="39">
        <f t="shared" si="2"/>
        <v>133099.87</v>
      </c>
    </row>
    <row r="175" spans="1:13" ht="12.75">
      <c r="A175" s="12">
        <v>164</v>
      </c>
      <c r="B175" s="27" t="s">
        <v>68</v>
      </c>
      <c r="C175" s="32">
        <v>0.103485085307401</v>
      </c>
      <c r="D175" s="29">
        <v>4279.71</v>
      </c>
      <c r="E175" s="29">
        <v>786.88</v>
      </c>
      <c r="F175" s="29">
        <v>3492.83</v>
      </c>
      <c r="G175" s="29">
        <v>2547.1125</v>
      </c>
      <c r="H175" s="29">
        <v>509.4225</v>
      </c>
      <c r="I175" s="29">
        <v>2037.69</v>
      </c>
      <c r="J175" s="29">
        <v>305708.95</v>
      </c>
      <c r="K175" s="29">
        <v>61141.82</v>
      </c>
      <c r="L175" s="37">
        <v>244567.16</v>
      </c>
      <c r="M175" s="39">
        <f t="shared" si="2"/>
        <v>250097.68</v>
      </c>
    </row>
    <row r="176" spans="1:13" ht="12.75">
      <c r="A176" s="11">
        <v>165</v>
      </c>
      <c r="B176" s="27" t="s">
        <v>69</v>
      </c>
      <c r="C176" s="32">
        <v>0.12457804777928</v>
      </c>
      <c r="D176" s="29">
        <v>44928.7</v>
      </c>
      <c r="E176" s="29">
        <v>8546.06</v>
      </c>
      <c r="F176" s="29">
        <v>36382.64</v>
      </c>
      <c r="G176" s="29">
        <v>3066.275</v>
      </c>
      <c r="H176" s="29">
        <v>613.255</v>
      </c>
      <c r="I176" s="29">
        <v>2453.02</v>
      </c>
      <c r="J176" s="29">
        <v>368020.3875</v>
      </c>
      <c r="K176" s="29">
        <v>73604.1</v>
      </c>
      <c r="L176" s="37">
        <v>294416.31</v>
      </c>
      <c r="M176" s="39">
        <f t="shared" si="2"/>
        <v>333251.97</v>
      </c>
    </row>
    <row r="177" spans="1:13" ht="12.75">
      <c r="A177" s="12">
        <v>166</v>
      </c>
      <c r="B177" s="27" t="s">
        <v>70</v>
      </c>
      <c r="C177" s="32">
        <v>0.078615431733878</v>
      </c>
      <c r="D177" s="29">
        <v>11855.23</v>
      </c>
      <c r="E177" s="29">
        <v>2196.32</v>
      </c>
      <c r="F177" s="29">
        <v>9658.91</v>
      </c>
      <c r="G177" s="29">
        <v>1934.9875</v>
      </c>
      <c r="H177" s="29">
        <v>386.9975</v>
      </c>
      <c r="I177" s="29">
        <v>1547.99</v>
      </c>
      <c r="J177" s="29">
        <v>232240.5875</v>
      </c>
      <c r="K177" s="29">
        <v>46448.01</v>
      </c>
      <c r="L177" s="37">
        <v>185792.47</v>
      </c>
      <c r="M177" s="39">
        <f t="shared" si="2"/>
        <v>196999.37</v>
      </c>
    </row>
    <row r="178" spans="1:13" ht="12.75">
      <c r="A178" s="11">
        <v>167</v>
      </c>
      <c r="B178" s="27" t="s">
        <v>71</v>
      </c>
      <c r="C178" s="32">
        <v>0.16561127042844</v>
      </c>
      <c r="D178" s="29">
        <v>114166.99</v>
      </c>
      <c r="E178" s="29">
        <v>22554.51</v>
      </c>
      <c r="F178" s="29">
        <v>91612.48</v>
      </c>
      <c r="G178" s="29">
        <v>4076.25</v>
      </c>
      <c r="H178" s="29">
        <v>815.25</v>
      </c>
      <c r="I178" s="29">
        <v>3261</v>
      </c>
      <c r="J178" s="29">
        <v>489238.15</v>
      </c>
      <c r="K178" s="29">
        <v>97847.55</v>
      </c>
      <c r="L178" s="37">
        <v>391390.52</v>
      </c>
      <c r="M178" s="39">
        <f t="shared" si="2"/>
        <v>486264</v>
      </c>
    </row>
    <row r="179" spans="1:13" ht="12.75">
      <c r="A179" s="12">
        <v>168</v>
      </c>
      <c r="B179" s="27" t="s">
        <v>72</v>
      </c>
      <c r="C179" s="32">
        <v>0.081012564751568</v>
      </c>
      <c r="D179" s="29">
        <v>10213.78</v>
      </c>
      <c r="E179" s="29">
        <v>1700.65</v>
      </c>
      <c r="F179" s="29">
        <v>8513.13</v>
      </c>
      <c r="G179" s="29">
        <v>1993.9875</v>
      </c>
      <c r="H179" s="29">
        <v>398.7975</v>
      </c>
      <c r="I179" s="29">
        <v>1595.19</v>
      </c>
      <c r="J179" s="29">
        <v>239322.05</v>
      </c>
      <c r="K179" s="29">
        <v>47864.44</v>
      </c>
      <c r="L179" s="37">
        <v>191457.64</v>
      </c>
      <c r="M179" s="39">
        <f t="shared" si="2"/>
        <v>201565.96000000002</v>
      </c>
    </row>
    <row r="180" spans="1:13" ht="12.75">
      <c r="A180" s="11">
        <v>169</v>
      </c>
      <c r="B180" s="27" t="s">
        <v>73</v>
      </c>
      <c r="C180" s="32">
        <v>0.290343473410243</v>
      </c>
      <c r="D180" s="29">
        <v>64358.81</v>
      </c>
      <c r="E180" s="29">
        <v>12056.38</v>
      </c>
      <c r="F180" s="29">
        <v>52302.43</v>
      </c>
      <c r="G180" s="29">
        <v>7146.325</v>
      </c>
      <c r="H180" s="29">
        <v>1429.265</v>
      </c>
      <c r="I180" s="29">
        <v>5717.06</v>
      </c>
      <c r="J180" s="29">
        <v>857713.7375</v>
      </c>
      <c r="K180" s="29">
        <v>171542.76</v>
      </c>
      <c r="L180" s="37">
        <v>686170.99</v>
      </c>
      <c r="M180" s="39">
        <f t="shared" si="2"/>
        <v>744190.48</v>
      </c>
    </row>
    <row r="181" spans="1:13" ht="12.75">
      <c r="A181" s="12">
        <v>170</v>
      </c>
      <c r="B181" s="27" t="s">
        <v>205</v>
      </c>
      <c r="C181" s="32">
        <v>0.109597038591439</v>
      </c>
      <c r="D181" s="29">
        <v>9820.62</v>
      </c>
      <c r="E181" s="29">
        <v>1908.48</v>
      </c>
      <c r="F181" s="29">
        <v>7912.14</v>
      </c>
      <c r="G181" s="29">
        <v>2697.55</v>
      </c>
      <c r="H181" s="29">
        <v>539.51</v>
      </c>
      <c r="I181" s="29">
        <v>2158.04</v>
      </c>
      <c r="J181" s="29">
        <v>323764.4</v>
      </c>
      <c r="K181" s="29">
        <v>64752.92</v>
      </c>
      <c r="L181" s="37">
        <v>259011.52</v>
      </c>
      <c r="M181" s="39">
        <f t="shared" si="2"/>
        <v>269081.7</v>
      </c>
    </row>
    <row r="182" spans="1:13" ht="12.75">
      <c r="A182" s="11">
        <v>171</v>
      </c>
      <c r="B182" s="27" t="s">
        <v>74</v>
      </c>
      <c r="C182" s="32">
        <v>0.50579590350495</v>
      </c>
      <c r="D182" s="29">
        <v>31280.51</v>
      </c>
      <c r="E182" s="29">
        <v>6413.47</v>
      </c>
      <c r="F182" s="29">
        <v>24867.04</v>
      </c>
      <c r="G182" s="29">
        <v>12449.325</v>
      </c>
      <c r="H182" s="29">
        <v>2489.865</v>
      </c>
      <c r="I182" s="29">
        <v>9959.46</v>
      </c>
      <c r="J182" s="29">
        <v>1494189.4</v>
      </c>
      <c r="K182" s="29">
        <v>298837.82</v>
      </c>
      <c r="L182" s="37">
        <v>1195351.52</v>
      </c>
      <c r="M182" s="39">
        <f t="shared" si="2"/>
        <v>1230178.02</v>
      </c>
    </row>
    <row r="183" spans="1:13" ht="12.75">
      <c r="A183" s="12">
        <v>172</v>
      </c>
      <c r="B183" s="27" t="s">
        <v>75</v>
      </c>
      <c r="C183" s="32">
        <v>0.238436388419185</v>
      </c>
      <c r="D183" s="29">
        <v>59017.22</v>
      </c>
      <c r="E183" s="29">
        <v>11604.93</v>
      </c>
      <c r="F183" s="29">
        <v>47412.29</v>
      </c>
      <c r="G183" s="29">
        <v>5868.7125</v>
      </c>
      <c r="H183" s="29">
        <v>1173.7425</v>
      </c>
      <c r="I183" s="29">
        <v>4694.97</v>
      </c>
      <c r="J183" s="29">
        <v>704373.2875</v>
      </c>
      <c r="K183" s="29">
        <v>140874.67</v>
      </c>
      <c r="L183" s="37">
        <v>563498.63</v>
      </c>
      <c r="M183" s="39">
        <f t="shared" si="2"/>
        <v>615605.89</v>
      </c>
    </row>
    <row r="184" spans="1:13" ht="12.75">
      <c r="A184" s="11">
        <v>173</v>
      </c>
      <c r="B184" s="27" t="s">
        <v>206</v>
      </c>
      <c r="C184" s="32">
        <v>0.101060377801356</v>
      </c>
      <c r="D184" s="29">
        <v>3937.88</v>
      </c>
      <c r="E184" s="29">
        <v>749.83</v>
      </c>
      <c r="F184" s="29">
        <v>3188.05</v>
      </c>
      <c r="G184" s="29">
        <v>2487.4375</v>
      </c>
      <c r="H184" s="29">
        <v>497.4875</v>
      </c>
      <c r="I184" s="29">
        <v>1989.95</v>
      </c>
      <c r="J184" s="29">
        <v>298545.95</v>
      </c>
      <c r="K184" s="29">
        <v>59709.17</v>
      </c>
      <c r="L184" s="37">
        <v>238836.76</v>
      </c>
      <c r="M184" s="39">
        <f t="shared" si="2"/>
        <v>244014.76</v>
      </c>
    </row>
    <row r="185" spans="1:13" ht="12.75">
      <c r="A185" s="12">
        <v>174</v>
      </c>
      <c r="B185" s="27" t="s">
        <v>207</v>
      </c>
      <c r="C185" s="32">
        <v>0.681297092122609</v>
      </c>
      <c r="D185" s="29">
        <v>140521.84</v>
      </c>
      <c r="E185" s="29">
        <v>27496.64</v>
      </c>
      <c r="F185" s="29">
        <v>113025.2</v>
      </c>
      <c r="G185" s="29">
        <v>16768.9875</v>
      </c>
      <c r="H185" s="29">
        <v>3353.7975</v>
      </c>
      <c r="I185" s="29">
        <v>13415.19</v>
      </c>
      <c r="J185" s="29">
        <v>2012643.575</v>
      </c>
      <c r="K185" s="29">
        <v>402528.76</v>
      </c>
      <c r="L185" s="37">
        <v>1610114.86</v>
      </c>
      <c r="M185" s="39">
        <f t="shared" si="2"/>
        <v>1736555.25</v>
      </c>
    </row>
    <row r="186" spans="1:13" ht="12.75">
      <c r="A186" s="11">
        <v>175</v>
      </c>
      <c r="B186" s="27" t="s">
        <v>76</v>
      </c>
      <c r="C186" s="32">
        <v>0.047779006132225</v>
      </c>
      <c r="D186" s="29">
        <v>5634.28</v>
      </c>
      <c r="E186" s="29">
        <v>1164.13</v>
      </c>
      <c r="F186" s="29">
        <v>4470.15</v>
      </c>
      <c r="G186" s="29">
        <v>1176</v>
      </c>
      <c r="H186" s="29">
        <v>235.2</v>
      </c>
      <c r="I186" s="29">
        <v>940.8</v>
      </c>
      <c r="J186" s="29">
        <v>141145.6625</v>
      </c>
      <c r="K186" s="29">
        <v>28229.05</v>
      </c>
      <c r="L186" s="37">
        <v>112916.53</v>
      </c>
      <c r="M186" s="39">
        <f t="shared" si="2"/>
        <v>118327.48</v>
      </c>
    </row>
    <row r="187" spans="1:13" ht="12.75">
      <c r="A187" s="12">
        <v>176</v>
      </c>
      <c r="B187" s="27" t="s">
        <v>208</v>
      </c>
      <c r="C187" s="32">
        <v>0.151916437899712</v>
      </c>
      <c r="D187" s="29">
        <v>14865.02</v>
      </c>
      <c r="E187" s="29">
        <v>3490.34</v>
      </c>
      <c r="F187" s="29">
        <v>11374.68</v>
      </c>
      <c r="G187" s="29">
        <v>3739.175</v>
      </c>
      <c r="H187" s="29">
        <v>747.835</v>
      </c>
      <c r="I187" s="29">
        <v>2991.34</v>
      </c>
      <c r="J187" s="29">
        <v>448781.7375</v>
      </c>
      <c r="K187" s="29">
        <v>89756.28</v>
      </c>
      <c r="L187" s="37">
        <v>359025.39</v>
      </c>
      <c r="M187" s="39">
        <f t="shared" si="2"/>
        <v>373391.41000000003</v>
      </c>
    </row>
    <row r="188" spans="1:13" ht="12.75">
      <c r="A188" s="11">
        <v>177</v>
      </c>
      <c r="B188" s="27" t="s">
        <v>209</v>
      </c>
      <c r="C188" s="32">
        <v>0.089365022884102</v>
      </c>
      <c r="D188" s="29">
        <v>12821.39</v>
      </c>
      <c r="E188" s="29">
        <v>2943.74</v>
      </c>
      <c r="F188" s="29">
        <v>9877.65</v>
      </c>
      <c r="G188" s="29">
        <v>2199.575</v>
      </c>
      <c r="H188" s="29">
        <v>439.915</v>
      </c>
      <c r="I188" s="29">
        <v>1759.66</v>
      </c>
      <c r="J188" s="29">
        <v>263996.2875</v>
      </c>
      <c r="K188" s="29">
        <v>52799.22</v>
      </c>
      <c r="L188" s="37">
        <v>211197.03</v>
      </c>
      <c r="M188" s="39">
        <f t="shared" si="2"/>
        <v>222834.34</v>
      </c>
    </row>
    <row r="189" spans="1:13" ht="12.75">
      <c r="A189" s="12">
        <v>178</v>
      </c>
      <c r="B189" s="27" t="s">
        <v>77</v>
      </c>
      <c r="C189" s="32">
        <v>0.253809490943744</v>
      </c>
      <c r="D189" s="29">
        <v>38587.17</v>
      </c>
      <c r="E189" s="29">
        <v>8198.43</v>
      </c>
      <c r="F189" s="29">
        <v>30388.74</v>
      </c>
      <c r="G189" s="29">
        <v>6247.1</v>
      </c>
      <c r="H189" s="29">
        <v>1249.42</v>
      </c>
      <c r="I189" s="29">
        <v>4997.68</v>
      </c>
      <c r="J189" s="29">
        <v>749787.55</v>
      </c>
      <c r="K189" s="29">
        <v>149957.49</v>
      </c>
      <c r="L189" s="37">
        <v>599830.04</v>
      </c>
      <c r="M189" s="39">
        <f t="shared" si="2"/>
        <v>635216.4600000001</v>
      </c>
    </row>
    <row r="190" spans="1:13" ht="12.75">
      <c r="A190" s="11">
        <v>179</v>
      </c>
      <c r="B190" s="27" t="s">
        <v>210</v>
      </c>
      <c r="C190" s="32">
        <v>0.62520962449545</v>
      </c>
      <c r="D190" s="29">
        <v>72875.72</v>
      </c>
      <c r="E190" s="29">
        <v>14529.01</v>
      </c>
      <c r="F190" s="29">
        <v>58346.71</v>
      </c>
      <c r="G190" s="29">
        <v>15388.4875</v>
      </c>
      <c r="H190" s="29">
        <v>3077.6975</v>
      </c>
      <c r="I190" s="29">
        <v>12310.79</v>
      </c>
      <c r="J190" s="29">
        <v>1846953.6125</v>
      </c>
      <c r="K190" s="29">
        <v>369390.69</v>
      </c>
      <c r="L190" s="37">
        <v>1477562.89</v>
      </c>
      <c r="M190" s="39">
        <f t="shared" si="2"/>
        <v>1548220.39</v>
      </c>
    </row>
    <row r="191" spans="1:13" ht="12.75">
      <c r="A191" s="12">
        <v>180</v>
      </c>
      <c r="B191" s="27" t="s">
        <v>211</v>
      </c>
      <c r="C191" s="32">
        <v>0.3199101510805</v>
      </c>
      <c r="D191" s="29">
        <v>6102.11</v>
      </c>
      <c r="E191" s="29">
        <v>1420.33</v>
      </c>
      <c r="F191" s="29">
        <v>4681.78</v>
      </c>
      <c r="G191" s="29">
        <v>7874.05</v>
      </c>
      <c r="H191" s="29">
        <v>1574.81</v>
      </c>
      <c r="I191" s="29">
        <v>6299.24</v>
      </c>
      <c r="J191" s="29">
        <v>945057.725</v>
      </c>
      <c r="K191" s="29">
        <v>189011.5</v>
      </c>
      <c r="L191" s="37">
        <v>756046.18</v>
      </c>
      <c r="M191" s="39">
        <f t="shared" si="2"/>
        <v>767027.2000000001</v>
      </c>
    </row>
    <row r="192" spans="1:13" ht="12.75">
      <c r="A192" s="11">
        <v>181</v>
      </c>
      <c r="B192" s="27" t="s">
        <v>212</v>
      </c>
      <c r="C192" s="32">
        <v>0.110444509288773</v>
      </c>
      <c r="D192" s="29">
        <v>27755.51</v>
      </c>
      <c r="E192" s="29">
        <v>5699.54</v>
      </c>
      <c r="F192" s="29">
        <v>22055.97</v>
      </c>
      <c r="G192" s="29">
        <v>2718.4125</v>
      </c>
      <c r="H192" s="29">
        <v>543.6825</v>
      </c>
      <c r="I192" s="29">
        <v>2174.73</v>
      </c>
      <c r="J192" s="29">
        <v>326268.1125</v>
      </c>
      <c r="K192" s="29">
        <v>65253.64</v>
      </c>
      <c r="L192" s="37">
        <v>261014.49</v>
      </c>
      <c r="M192" s="39">
        <f t="shared" si="2"/>
        <v>285245.19</v>
      </c>
    </row>
    <row r="193" spans="1:13" ht="12.75">
      <c r="A193" s="12">
        <v>182</v>
      </c>
      <c r="B193" s="27" t="s">
        <v>213</v>
      </c>
      <c r="C193" s="32">
        <v>0.216305208242526</v>
      </c>
      <c r="D193" s="29">
        <v>8883.97</v>
      </c>
      <c r="E193" s="29">
        <v>2129.35</v>
      </c>
      <c r="F193" s="29">
        <v>6754.62</v>
      </c>
      <c r="G193" s="29">
        <v>5323.9875</v>
      </c>
      <c r="H193" s="29">
        <v>1064.7975</v>
      </c>
      <c r="I193" s="29">
        <v>4259.19</v>
      </c>
      <c r="J193" s="29">
        <v>638994.7125</v>
      </c>
      <c r="K193" s="29">
        <v>127798.95</v>
      </c>
      <c r="L193" s="37">
        <v>511195.77</v>
      </c>
      <c r="M193" s="39">
        <f t="shared" si="2"/>
        <v>522209.58</v>
      </c>
    </row>
    <row r="194" spans="1:13" ht="12.75">
      <c r="A194" s="11">
        <v>183</v>
      </c>
      <c r="B194" s="27" t="s">
        <v>78</v>
      </c>
      <c r="C194" s="32">
        <v>0.368658887234747</v>
      </c>
      <c r="D194" s="29">
        <v>114572.52</v>
      </c>
      <c r="E194" s="29">
        <v>23432.71</v>
      </c>
      <c r="F194" s="29">
        <v>91139.81</v>
      </c>
      <c r="G194" s="29">
        <v>9073.925</v>
      </c>
      <c r="H194" s="29">
        <v>1814.785</v>
      </c>
      <c r="I194" s="29">
        <v>7259.14</v>
      </c>
      <c r="J194" s="29">
        <v>1089068.2375</v>
      </c>
      <c r="K194" s="29">
        <v>217813.55</v>
      </c>
      <c r="L194" s="37">
        <v>871254.59</v>
      </c>
      <c r="M194" s="39">
        <f t="shared" si="2"/>
        <v>969653.5399999999</v>
      </c>
    </row>
    <row r="195" spans="1:13" ht="12.75">
      <c r="A195" s="12">
        <v>184</v>
      </c>
      <c r="B195" s="27" t="s">
        <v>79</v>
      </c>
      <c r="C195" s="32">
        <v>0.205614798990481</v>
      </c>
      <c r="D195" s="29">
        <v>56393.72</v>
      </c>
      <c r="E195" s="29">
        <v>10490.12</v>
      </c>
      <c r="F195" s="29">
        <v>45903.6</v>
      </c>
      <c r="G195" s="29">
        <v>5060.8625</v>
      </c>
      <c r="H195" s="29">
        <v>1012.1725</v>
      </c>
      <c r="I195" s="29">
        <v>4048.69</v>
      </c>
      <c r="J195" s="29">
        <v>607414</v>
      </c>
      <c r="K195" s="29">
        <v>121482.74</v>
      </c>
      <c r="L195" s="37">
        <v>485931.2</v>
      </c>
      <c r="M195" s="39">
        <f t="shared" si="2"/>
        <v>535883.49</v>
      </c>
    </row>
    <row r="196" spans="1:13" ht="12.75">
      <c r="A196" s="11">
        <v>185</v>
      </c>
      <c r="B196" s="27" t="s">
        <v>214</v>
      </c>
      <c r="C196" s="32">
        <v>0.17945168453524</v>
      </c>
      <c r="D196" s="29">
        <v>96677.27</v>
      </c>
      <c r="E196" s="29">
        <v>19418.63</v>
      </c>
      <c r="F196" s="29">
        <v>77258.64</v>
      </c>
      <c r="G196" s="29">
        <v>4416.9</v>
      </c>
      <c r="H196" s="29">
        <v>883.38</v>
      </c>
      <c r="I196" s="29">
        <v>3533.52</v>
      </c>
      <c r="J196" s="29">
        <v>530124.4375</v>
      </c>
      <c r="K196" s="29">
        <v>106024.84</v>
      </c>
      <c r="L196" s="37">
        <v>424099.55</v>
      </c>
      <c r="M196" s="39">
        <f t="shared" si="2"/>
        <v>504891.70999999996</v>
      </c>
    </row>
    <row r="197" spans="1:13" ht="12.75">
      <c r="A197" s="12">
        <v>186</v>
      </c>
      <c r="B197" s="27" t="s">
        <v>80</v>
      </c>
      <c r="C197" s="32">
        <v>0.464945718726312</v>
      </c>
      <c r="D197" s="29">
        <v>170673.2</v>
      </c>
      <c r="E197" s="29">
        <v>34209.34</v>
      </c>
      <c r="F197" s="29">
        <v>136463.86</v>
      </c>
      <c r="G197" s="29">
        <v>11443.8625</v>
      </c>
      <c r="H197" s="29">
        <v>2288.7725</v>
      </c>
      <c r="I197" s="29">
        <v>9155.09</v>
      </c>
      <c r="J197" s="29">
        <v>1373512.4875</v>
      </c>
      <c r="K197" s="29">
        <v>274702.39</v>
      </c>
      <c r="L197" s="37">
        <v>1098809.99</v>
      </c>
      <c r="M197" s="39">
        <f t="shared" si="2"/>
        <v>1244428.94</v>
      </c>
    </row>
    <row r="198" spans="1:13" ht="12.75">
      <c r="A198" s="11">
        <v>187</v>
      </c>
      <c r="B198" s="27" t="s">
        <v>81</v>
      </c>
      <c r="C198" s="32">
        <v>0.268536769103233</v>
      </c>
      <c r="D198" s="29">
        <v>94029.74</v>
      </c>
      <c r="E198" s="29">
        <v>19136.88</v>
      </c>
      <c r="F198" s="29">
        <v>74892.86</v>
      </c>
      <c r="G198" s="29">
        <v>6609.5875</v>
      </c>
      <c r="H198" s="29">
        <v>1321.9175</v>
      </c>
      <c r="I198" s="29">
        <v>5287.67</v>
      </c>
      <c r="J198" s="29">
        <v>793293.875</v>
      </c>
      <c r="K198" s="29">
        <v>158658.78</v>
      </c>
      <c r="L198" s="37">
        <v>634635.1</v>
      </c>
      <c r="M198" s="39">
        <f t="shared" si="2"/>
        <v>714815.63</v>
      </c>
    </row>
    <row r="199" spans="1:13" ht="12.75">
      <c r="A199" s="12">
        <v>188</v>
      </c>
      <c r="B199" s="27" t="s">
        <v>82</v>
      </c>
      <c r="C199" s="32">
        <v>0.25456736417854</v>
      </c>
      <c r="D199" s="29">
        <v>78281.27</v>
      </c>
      <c r="E199" s="29">
        <v>13758.32</v>
      </c>
      <c r="F199" s="29">
        <v>64522.95</v>
      </c>
      <c r="G199" s="29">
        <v>6265.75</v>
      </c>
      <c r="H199" s="29">
        <v>1253.15</v>
      </c>
      <c r="I199" s="29">
        <v>5012.6</v>
      </c>
      <c r="J199" s="29">
        <v>752026.3625</v>
      </c>
      <c r="K199" s="29">
        <v>150405.1</v>
      </c>
      <c r="L199" s="37">
        <v>601621.09</v>
      </c>
      <c r="M199" s="39">
        <f t="shared" si="2"/>
        <v>671156.64</v>
      </c>
    </row>
    <row r="200" spans="1:13" ht="12.75">
      <c r="A200" s="11">
        <v>189</v>
      </c>
      <c r="B200" s="27" t="s">
        <v>83</v>
      </c>
      <c r="C200" s="32">
        <v>0.349295046176475</v>
      </c>
      <c r="D200" s="29">
        <v>290964.01</v>
      </c>
      <c r="E200" s="29">
        <v>56744.5</v>
      </c>
      <c r="F200" s="29">
        <v>234219.51</v>
      </c>
      <c r="G200" s="29">
        <v>8597.3125</v>
      </c>
      <c r="H200" s="29">
        <v>1719.4625</v>
      </c>
      <c r="I200" s="29">
        <v>6877.85</v>
      </c>
      <c r="J200" s="29">
        <v>1031864.7125</v>
      </c>
      <c r="K200" s="29">
        <v>206372.96</v>
      </c>
      <c r="L200" s="37">
        <v>825491.77</v>
      </c>
      <c r="M200" s="39">
        <f t="shared" si="2"/>
        <v>1066589.1300000001</v>
      </c>
    </row>
    <row r="201" spans="1:13" ht="12.75">
      <c r="A201" s="12">
        <v>190</v>
      </c>
      <c r="B201" s="27" t="s">
        <v>215</v>
      </c>
      <c r="C201" s="32">
        <v>0.171483307529671</v>
      </c>
      <c r="D201" s="29">
        <v>16988.59</v>
      </c>
      <c r="E201" s="29">
        <v>3390.25</v>
      </c>
      <c r="F201" s="29">
        <v>13598.34</v>
      </c>
      <c r="G201" s="29">
        <v>4220.775</v>
      </c>
      <c r="H201" s="29">
        <v>844.155</v>
      </c>
      <c r="I201" s="29">
        <v>3376.62</v>
      </c>
      <c r="J201" s="29">
        <v>506584.925</v>
      </c>
      <c r="K201" s="29">
        <v>101316.91</v>
      </c>
      <c r="L201" s="37">
        <v>405267.94</v>
      </c>
      <c r="M201" s="39">
        <f t="shared" si="2"/>
        <v>422242.9</v>
      </c>
    </row>
    <row r="202" spans="1:13" ht="12.75">
      <c r="A202" s="11">
        <v>191</v>
      </c>
      <c r="B202" s="27" t="s">
        <v>216</v>
      </c>
      <c r="C202" s="32">
        <v>0.145958880419786</v>
      </c>
      <c r="D202" s="29">
        <v>12561.81</v>
      </c>
      <c r="E202" s="29">
        <v>2485.34</v>
      </c>
      <c r="F202" s="29">
        <v>10076.47</v>
      </c>
      <c r="G202" s="29">
        <v>3592.5375</v>
      </c>
      <c r="H202" s="29">
        <v>718.5075</v>
      </c>
      <c r="I202" s="29">
        <v>2874.03</v>
      </c>
      <c r="J202" s="29">
        <v>431182.175</v>
      </c>
      <c r="K202" s="29">
        <v>86236.43</v>
      </c>
      <c r="L202" s="37">
        <v>344945.74</v>
      </c>
      <c r="M202" s="39">
        <f t="shared" si="2"/>
        <v>357896.24</v>
      </c>
    </row>
    <row r="203" spans="1:13" ht="12.75">
      <c r="A203" s="12">
        <v>192</v>
      </c>
      <c r="B203" s="27" t="s">
        <v>84</v>
      </c>
      <c r="C203" s="32">
        <v>0.18753252264919</v>
      </c>
      <c r="D203" s="29">
        <v>219927.64</v>
      </c>
      <c r="E203" s="29">
        <v>44564.47</v>
      </c>
      <c r="F203" s="29">
        <v>175363.17</v>
      </c>
      <c r="G203" s="29">
        <v>4615.8</v>
      </c>
      <c r="H203" s="29">
        <v>923.16</v>
      </c>
      <c r="I203" s="29">
        <v>3692.64</v>
      </c>
      <c r="J203" s="29">
        <v>553996.4625</v>
      </c>
      <c r="K203" s="29">
        <v>110799.23</v>
      </c>
      <c r="L203" s="37">
        <v>443197.17</v>
      </c>
      <c r="M203" s="39">
        <f t="shared" si="2"/>
        <v>622252.98</v>
      </c>
    </row>
    <row r="204" spans="1:13" ht="12.75">
      <c r="A204" s="11">
        <v>193</v>
      </c>
      <c r="B204" s="27" t="s">
        <v>85</v>
      </c>
      <c r="C204" s="32">
        <v>0.060823222621036</v>
      </c>
      <c r="D204" s="29">
        <v>7381.01</v>
      </c>
      <c r="E204" s="29">
        <v>1484.46</v>
      </c>
      <c r="F204" s="29">
        <v>5896.55</v>
      </c>
      <c r="G204" s="29">
        <v>1497.0625</v>
      </c>
      <c r="H204" s="29">
        <v>299.4125</v>
      </c>
      <c r="I204" s="29">
        <v>1197.65</v>
      </c>
      <c r="J204" s="29">
        <v>179680</v>
      </c>
      <c r="K204" s="29">
        <v>35935.97</v>
      </c>
      <c r="L204" s="37">
        <v>143744</v>
      </c>
      <c r="M204" s="39">
        <f t="shared" si="2"/>
        <v>150838.2</v>
      </c>
    </row>
    <row r="205" spans="1:13" ht="12.75">
      <c r="A205" s="12">
        <v>194</v>
      </c>
      <c r="B205" s="27" t="s">
        <v>217</v>
      </c>
      <c r="C205" s="32">
        <v>1.1098892120544</v>
      </c>
      <c r="D205" s="29">
        <v>486654.77</v>
      </c>
      <c r="E205" s="29">
        <v>90418.71</v>
      </c>
      <c r="F205" s="29">
        <v>396236.06</v>
      </c>
      <c r="G205" s="29">
        <v>27318.075</v>
      </c>
      <c r="H205" s="29">
        <v>5463.615</v>
      </c>
      <c r="I205" s="29">
        <v>21854.46</v>
      </c>
      <c r="J205" s="29">
        <v>3278762.6625</v>
      </c>
      <c r="K205" s="29">
        <v>655752.48</v>
      </c>
      <c r="L205" s="37">
        <v>2623010.13</v>
      </c>
      <c r="M205" s="39">
        <f aca="true" t="shared" si="3" ref="M205:M258">+F205+I205+L205</f>
        <v>3041100.65</v>
      </c>
    </row>
    <row r="206" spans="1:13" ht="12.75">
      <c r="A206" s="11">
        <v>195</v>
      </c>
      <c r="B206" s="27" t="s">
        <v>86</v>
      </c>
      <c r="C206" s="32">
        <v>0.139049519063284</v>
      </c>
      <c r="D206" s="29">
        <v>57750.49</v>
      </c>
      <c r="E206" s="29">
        <v>12117.09</v>
      </c>
      <c r="F206" s="29">
        <v>45633.4</v>
      </c>
      <c r="G206" s="29">
        <v>3422.475</v>
      </c>
      <c r="H206" s="29">
        <v>684.495</v>
      </c>
      <c r="I206" s="29">
        <v>2737.98</v>
      </c>
      <c r="J206" s="29">
        <v>410770.9625</v>
      </c>
      <c r="K206" s="29">
        <v>82154.22</v>
      </c>
      <c r="L206" s="37">
        <v>328616.77</v>
      </c>
      <c r="M206" s="39">
        <f t="shared" si="3"/>
        <v>376988.15</v>
      </c>
    </row>
    <row r="207" spans="1:13" ht="12.75">
      <c r="A207" s="12">
        <v>196</v>
      </c>
      <c r="B207" s="27" t="s">
        <v>218</v>
      </c>
      <c r="C207" s="32">
        <v>0.089755659504713</v>
      </c>
      <c r="D207" s="29">
        <v>15515.23</v>
      </c>
      <c r="E207" s="29">
        <v>3290.98</v>
      </c>
      <c r="F207" s="29">
        <v>12224.25</v>
      </c>
      <c r="G207" s="29">
        <v>2209.1875</v>
      </c>
      <c r="H207" s="29">
        <v>441.8375</v>
      </c>
      <c r="I207" s="29">
        <v>1767.35</v>
      </c>
      <c r="J207" s="29">
        <v>265150.425</v>
      </c>
      <c r="K207" s="29">
        <v>53030.08</v>
      </c>
      <c r="L207" s="37">
        <v>212120.34</v>
      </c>
      <c r="M207" s="39">
        <f t="shared" si="3"/>
        <v>226111.94</v>
      </c>
    </row>
    <row r="208" spans="1:13" ht="12.75">
      <c r="A208" s="11">
        <v>197</v>
      </c>
      <c r="B208" s="27" t="s">
        <v>87</v>
      </c>
      <c r="C208" s="32">
        <v>0.136015744188257</v>
      </c>
      <c r="D208" s="29">
        <v>22086.1</v>
      </c>
      <c r="E208" s="29">
        <v>3962.05</v>
      </c>
      <c r="F208" s="29">
        <v>18124.05</v>
      </c>
      <c r="G208" s="29">
        <v>3347.8</v>
      </c>
      <c r="H208" s="29">
        <v>669.56</v>
      </c>
      <c r="I208" s="29">
        <v>2678.24</v>
      </c>
      <c r="J208" s="29">
        <v>401808.9375</v>
      </c>
      <c r="K208" s="29">
        <v>80361.8</v>
      </c>
      <c r="L208" s="37">
        <v>321447.15</v>
      </c>
      <c r="M208" s="39">
        <f t="shared" si="3"/>
        <v>342249.44</v>
      </c>
    </row>
    <row r="209" spans="1:13" ht="12.75">
      <c r="A209" s="12">
        <v>198</v>
      </c>
      <c r="B209" s="27" t="s">
        <v>88</v>
      </c>
      <c r="C209" s="32">
        <v>5.03597893223379</v>
      </c>
      <c r="D209" s="29">
        <v>1641406.96</v>
      </c>
      <c r="E209" s="29">
        <v>321095.83</v>
      </c>
      <c r="F209" s="29">
        <v>1320311.13</v>
      </c>
      <c r="G209" s="29">
        <v>123952.225</v>
      </c>
      <c r="H209" s="29">
        <v>24790.445</v>
      </c>
      <c r="I209" s="29">
        <v>99161.78</v>
      </c>
      <c r="J209" s="29">
        <v>14876961.725</v>
      </c>
      <c r="K209" s="29">
        <v>2975392.37</v>
      </c>
      <c r="L209" s="37">
        <v>11901569.38</v>
      </c>
      <c r="M209" s="39">
        <f t="shared" si="3"/>
        <v>13321042.290000001</v>
      </c>
    </row>
    <row r="210" spans="1:13" ht="12.75">
      <c r="A210" s="11">
        <v>199</v>
      </c>
      <c r="B210" s="27" t="s">
        <v>89</v>
      </c>
      <c r="C210" s="32">
        <v>0.284439701158856</v>
      </c>
      <c r="D210" s="29">
        <v>73250.59</v>
      </c>
      <c r="E210" s="29">
        <v>13979.5</v>
      </c>
      <c r="F210" s="29">
        <v>59271.09</v>
      </c>
      <c r="G210" s="29">
        <v>7001.0125</v>
      </c>
      <c r="H210" s="29">
        <v>1400.2025</v>
      </c>
      <c r="I210" s="29">
        <v>5600.81</v>
      </c>
      <c r="J210" s="29">
        <v>840273.2125</v>
      </c>
      <c r="K210" s="29">
        <v>168054.69</v>
      </c>
      <c r="L210" s="37">
        <v>672218.57</v>
      </c>
      <c r="M210" s="39">
        <f t="shared" si="3"/>
        <v>737090.47</v>
      </c>
    </row>
    <row r="211" spans="1:13" ht="12.75">
      <c r="A211" s="12">
        <v>200</v>
      </c>
      <c r="B211" s="27" t="s">
        <v>219</v>
      </c>
      <c r="C211" s="32">
        <v>0.123366627016904</v>
      </c>
      <c r="D211" s="29">
        <v>37245.62</v>
      </c>
      <c r="E211" s="29">
        <v>7326.9</v>
      </c>
      <c r="F211" s="29">
        <v>29918.72</v>
      </c>
      <c r="G211" s="29">
        <v>3036.4625</v>
      </c>
      <c r="H211" s="29">
        <v>607.2925</v>
      </c>
      <c r="I211" s="29">
        <v>2429.17</v>
      </c>
      <c r="J211" s="29">
        <v>364441.65</v>
      </c>
      <c r="K211" s="29">
        <v>72888.32</v>
      </c>
      <c r="L211" s="37">
        <v>291553.32</v>
      </c>
      <c r="M211" s="39">
        <f t="shared" si="3"/>
        <v>323901.21</v>
      </c>
    </row>
    <row r="212" spans="1:13" ht="12.75">
      <c r="A212" s="11">
        <v>201</v>
      </c>
      <c r="B212" s="27" t="s">
        <v>220</v>
      </c>
      <c r="C212" s="32">
        <v>0.07019831942186</v>
      </c>
      <c r="D212" s="29">
        <v>15727.56</v>
      </c>
      <c r="E212" s="29">
        <v>3222.86</v>
      </c>
      <c r="F212" s="29">
        <v>12504.7</v>
      </c>
      <c r="G212" s="29">
        <v>1727.8125</v>
      </c>
      <c r="H212" s="29">
        <v>345.5625</v>
      </c>
      <c r="I212" s="29">
        <v>1382.25</v>
      </c>
      <c r="J212" s="29">
        <v>207375.3875</v>
      </c>
      <c r="K212" s="29">
        <v>41474.98</v>
      </c>
      <c r="L212" s="37">
        <v>165900.31</v>
      </c>
      <c r="M212" s="39">
        <f t="shared" si="3"/>
        <v>179787.26</v>
      </c>
    </row>
    <row r="213" spans="1:13" ht="12.75">
      <c r="A213" s="12">
        <v>202</v>
      </c>
      <c r="B213" s="27" t="s">
        <v>221</v>
      </c>
      <c r="C213" s="32">
        <v>0.125208455595557</v>
      </c>
      <c r="D213" s="29">
        <v>4029.91</v>
      </c>
      <c r="E213" s="29">
        <v>743.72</v>
      </c>
      <c r="F213" s="29">
        <v>3286.19</v>
      </c>
      <c r="G213" s="29">
        <v>3081.8</v>
      </c>
      <c r="H213" s="29">
        <v>616.36</v>
      </c>
      <c r="I213" s="29">
        <v>2465.44</v>
      </c>
      <c r="J213" s="29">
        <v>369882.7</v>
      </c>
      <c r="K213" s="29">
        <v>73976.53</v>
      </c>
      <c r="L213" s="37">
        <v>295906.16</v>
      </c>
      <c r="M213" s="39">
        <f t="shared" si="3"/>
        <v>301657.79</v>
      </c>
    </row>
    <row r="214" spans="1:13" ht="12.75">
      <c r="A214" s="11">
        <v>203</v>
      </c>
      <c r="B214" s="27" t="s">
        <v>222</v>
      </c>
      <c r="C214" s="32">
        <v>0.231839837929408</v>
      </c>
      <c r="D214" s="29">
        <v>14252.56</v>
      </c>
      <c r="E214" s="29">
        <v>2888.55</v>
      </c>
      <c r="F214" s="29">
        <v>11364.01</v>
      </c>
      <c r="G214" s="29">
        <v>5706.35</v>
      </c>
      <c r="H214" s="29">
        <v>1141.27</v>
      </c>
      <c r="I214" s="29">
        <v>4565.08</v>
      </c>
      <c r="J214" s="29">
        <v>684886.3</v>
      </c>
      <c r="K214" s="29">
        <v>136977.28</v>
      </c>
      <c r="L214" s="37">
        <v>547909.04</v>
      </c>
      <c r="M214" s="39">
        <f t="shared" si="3"/>
        <v>563838.13</v>
      </c>
    </row>
    <row r="215" spans="1:13" ht="12.75">
      <c r="A215" s="12">
        <v>204</v>
      </c>
      <c r="B215" s="27" t="s">
        <v>223</v>
      </c>
      <c r="C215" s="32">
        <v>0.625368349922729</v>
      </c>
      <c r="D215" s="29">
        <v>239532.7</v>
      </c>
      <c r="E215" s="29">
        <v>46531.27</v>
      </c>
      <c r="F215" s="29">
        <v>193001.43</v>
      </c>
      <c r="G215" s="29">
        <v>15392.4</v>
      </c>
      <c r="H215" s="29">
        <v>3078.48</v>
      </c>
      <c r="I215" s="29">
        <v>12313.92</v>
      </c>
      <c r="J215" s="29">
        <v>1847422.65</v>
      </c>
      <c r="K215" s="29">
        <v>369484.45</v>
      </c>
      <c r="L215" s="37">
        <v>1477938.12</v>
      </c>
      <c r="M215" s="39">
        <f t="shared" si="3"/>
        <v>1683253.4700000002</v>
      </c>
    </row>
    <row r="216" spans="1:13" ht="12.75">
      <c r="A216" s="11">
        <v>205</v>
      </c>
      <c r="B216" s="27" t="s">
        <v>258</v>
      </c>
      <c r="C216" s="32">
        <v>0.078806412050427</v>
      </c>
      <c r="D216" s="29">
        <v>6322.45</v>
      </c>
      <c r="E216" s="29">
        <v>1058.55</v>
      </c>
      <c r="F216" s="29">
        <v>5263.9</v>
      </c>
      <c r="G216" s="29">
        <v>1939.6875</v>
      </c>
      <c r="H216" s="29">
        <v>387.9375</v>
      </c>
      <c r="I216" s="29">
        <v>1551.75</v>
      </c>
      <c r="J216" s="29">
        <v>232804.7</v>
      </c>
      <c r="K216" s="29">
        <v>46560.93</v>
      </c>
      <c r="L216" s="37">
        <v>186243.76</v>
      </c>
      <c r="M216" s="39">
        <f t="shared" si="3"/>
        <v>193059.41</v>
      </c>
    </row>
    <row r="217" spans="1:13" ht="12.75">
      <c r="A217" s="12">
        <v>206</v>
      </c>
      <c r="B217" s="27" t="s">
        <v>90</v>
      </c>
      <c r="C217" s="32">
        <v>0.124891134425563</v>
      </c>
      <c r="D217" s="29">
        <v>45724.96</v>
      </c>
      <c r="E217" s="29">
        <v>8956.09</v>
      </c>
      <c r="F217" s="29">
        <v>36768.87</v>
      </c>
      <c r="G217" s="29">
        <v>3073.9875</v>
      </c>
      <c r="H217" s="29">
        <v>614.7975</v>
      </c>
      <c r="I217" s="29">
        <v>2459.19</v>
      </c>
      <c r="J217" s="29">
        <v>368945.275</v>
      </c>
      <c r="K217" s="29">
        <v>73788.97</v>
      </c>
      <c r="L217" s="37">
        <v>295156.22</v>
      </c>
      <c r="M217" s="39">
        <f t="shared" si="3"/>
        <v>334384.27999999997</v>
      </c>
    </row>
    <row r="218" spans="1:13" ht="12.75">
      <c r="A218" s="11">
        <v>207</v>
      </c>
      <c r="B218" s="27" t="s">
        <v>91</v>
      </c>
      <c r="C218" s="32">
        <v>0.08954244363305</v>
      </c>
      <c r="D218" s="29">
        <v>5880.29</v>
      </c>
      <c r="E218" s="29">
        <v>1110.86</v>
      </c>
      <c r="F218" s="29">
        <v>4769.43</v>
      </c>
      <c r="G218" s="29">
        <v>2203.9375</v>
      </c>
      <c r="H218" s="29">
        <v>440.7875</v>
      </c>
      <c r="I218" s="29">
        <v>1763.15</v>
      </c>
      <c r="J218" s="29">
        <v>264520.3875</v>
      </c>
      <c r="K218" s="29">
        <v>52904.04</v>
      </c>
      <c r="L218" s="37">
        <v>211616.31</v>
      </c>
      <c r="M218" s="39">
        <f t="shared" si="3"/>
        <v>218148.88999999998</v>
      </c>
    </row>
    <row r="219" spans="1:13" ht="12.75">
      <c r="A219" s="12">
        <v>208</v>
      </c>
      <c r="B219" s="27" t="s">
        <v>224</v>
      </c>
      <c r="C219" s="32">
        <v>0.097049697537521</v>
      </c>
      <c r="D219" s="29">
        <v>10780.08</v>
      </c>
      <c r="E219" s="29">
        <v>2681.71</v>
      </c>
      <c r="F219" s="29">
        <v>8098.37</v>
      </c>
      <c r="G219" s="29">
        <v>2388.7125</v>
      </c>
      <c r="H219" s="29">
        <v>477.7425</v>
      </c>
      <c r="I219" s="29">
        <v>1910.97</v>
      </c>
      <c r="J219" s="29">
        <v>286697.9625</v>
      </c>
      <c r="K219" s="29">
        <v>57339.62</v>
      </c>
      <c r="L219" s="37">
        <v>229358.37</v>
      </c>
      <c r="M219" s="39">
        <f t="shared" si="3"/>
        <v>239367.71</v>
      </c>
    </row>
    <row r="220" spans="1:13" ht="12.75">
      <c r="A220" s="11">
        <v>209</v>
      </c>
      <c r="B220" s="27" t="s">
        <v>225</v>
      </c>
      <c r="C220" s="32">
        <v>0.10272782069018</v>
      </c>
      <c r="D220" s="29">
        <v>12724.01</v>
      </c>
      <c r="E220" s="29">
        <v>2574.88</v>
      </c>
      <c r="F220" s="29">
        <v>10149.13</v>
      </c>
      <c r="G220" s="29">
        <v>2528.475</v>
      </c>
      <c r="H220" s="29">
        <v>505.695</v>
      </c>
      <c r="I220" s="29">
        <v>2022.78</v>
      </c>
      <c r="J220" s="29">
        <v>303471.7875</v>
      </c>
      <c r="K220" s="29">
        <v>60694.46</v>
      </c>
      <c r="L220" s="37">
        <v>242777.43</v>
      </c>
      <c r="M220" s="39">
        <f t="shared" si="3"/>
        <v>254949.34</v>
      </c>
    </row>
    <row r="221" spans="1:13" ht="12.75">
      <c r="A221" s="12">
        <v>210</v>
      </c>
      <c r="B221" s="27" t="s">
        <v>226</v>
      </c>
      <c r="C221" s="32">
        <v>0.089027043477897</v>
      </c>
      <c r="D221" s="29">
        <v>25203.58</v>
      </c>
      <c r="E221" s="29">
        <v>5308.03</v>
      </c>
      <c r="F221" s="29">
        <v>19895.55</v>
      </c>
      <c r="G221" s="29">
        <v>2191.25</v>
      </c>
      <c r="H221" s="29">
        <v>438.25</v>
      </c>
      <c r="I221" s="29">
        <v>1753</v>
      </c>
      <c r="J221" s="29">
        <v>262997.8125</v>
      </c>
      <c r="K221" s="29">
        <v>52599.55</v>
      </c>
      <c r="L221" s="37">
        <v>210398.25</v>
      </c>
      <c r="M221" s="39">
        <f t="shared" si="3"/>
        <v>232046.8</v>
      </c>
    </row>
    <row r="222" spans="1:13" ht="12.75">
      <c r="A222" s="11">
        <v>211</v>
      </c>
      <c r="B222" s="27" t="s">
        <v>227</v>
      </c>
      <c r="C222" s="32">
        <v>0.152844287482846</v>
      </c>
      <c r="D222" s="29">
        <v>6213.87</v>
      </c>
      <c r="E222" s="29">
        <v>1087.26</v>
      </c>
      <c r="F222" s="29">
        <v>5126.61</v>
      </c>
      <c r="G222" s="29">
        <v>3762.0125</v>
      </c>
      <c r="H222" s="29">
        <v>752.4025</v>
      </c>
      <c r="I222" s="29">
        <v>3009.61</v>
      </c>
      <c r="J222" s="29">
        <v>451522.575</v>
      </c>
      <c r="K222" s="29">
        <v>90304.66</v>
      </c>
      <c r="L222" s="37">
        <v>361218.06</v>
      </c>
      <c r="M222" s="39">
        <f t="shared" si="3"/>
        <v>369354.27999999997</v>
      </c>
    </row>
    <row r="223" spans="1:13" ht="12.75">
      <c r="A223" s="12">
        <v>212</v>
      </c>
      <c r="B223" s="27" t="s">
        <v>228</v>
      </c>
      <c r="C223" s="32">
        <v>0.074274586774174</v>
      </c>
      <c r="D223" s="29">
        <v>29290.78</v>
      </c>
      <c r="E223" s="29">
        <v>6386.21</v>
      </c>
      <c r="F223" s="29">
        <v>22904.57</v>
      </c>
      <c r="G223" s="29">
        <v>1828.15</v>
      </c>
      <c r="H223" s="29">
        <v>365.63</v>
      </c>
      <c r="I223" s="29">
        <v>1462.52</v>
      </c>
      <c r="J223" s="29">
        <v>219417.0875</v>
      </c>
      <c r="K223" s="29">
        <v>43883.37</v>
      </c>
      <c r="L223" s="37">
        <v>175533.67</v>
      </c>
      <c r="M223" s="39">
        <f t="shared" si="3"/>
        <v>199900.76</v>
      </c>
    </row>
    <row r="224" spans="1:13" ht="12.75">
      <c r="A224" s="11">
        <v>213</v>
      </c>
      <c r="B224" s="27" t="s">
        <v>229</v>
      </c>
      <c r="C224" s="32">
        <v>0.165694657126111</v>
      </c>
      <c r="D224" s="29">
        <v>52375.37</v>
      </c>
      <c r="E224" s="29">
        <v>10195.12</v>
      </c>
      <c r="F224" s="29">
        <v>42180.25</v>
      </c>
      <c r="G224" s="29">
        <v>4078.3</v>
      </c>
      <c r="H224" s="29">
        <v>815.66</v>
      </c>
      <c r="I224" s="29">
        <v>3262.64</v>
      </c>
      <c r="J224" s="29">
        <v>489484.4375</v>
      </c>
      <c r="K224" s="29">
        <v>97896.87</v>
      </c>
      <c r="L224" s="37">
        <v>391587.55</v>
      </c>
      <c r="M224" s="39">
        <f t="shared" si="3"/>
        <v>437030.44</v>
      </c>
    </row>
    <row r="225" spans="1:13" ht="12.75">
      <c r="A225" s="12">
        <v>214</v>
      </c>
      <c r="B225" s="27" t="s">
        <v>259</v>
      </c>
      <c r="C225" s="32">
        <v>0.153898355399219</v>
      </c>
      <c r="D225" s="29">
        <v>18980.86</v>
      </c>
      <c r="E225" s="29">
        <v>3630.77</v>
      </c>
      <c r="F225" s="29">
        <v>15350.09</v>
      </c>
      <c r="G225" s="29">
        <v>3787.95</v>
      </c>
      <c r="H225" s="29">
        <v>757.59</v>
      </c>
      <c r="I225" s="29">
        <v>3030.36</v>
      </c>
      <c r="J225" s="29">
        <v>454636.575</v>
      </c>
      <c r="K225" s="29">
        <v>90927.34</v>
      </c>
      <c r="L225" s="37">
        <v>363709.26</v>
      </c>
      <c r="M225" s="39">
        <f t="shared" si="3"/>
        <v>382089.71</v>
      </c>
    </row>
    <row r="226" spans="1:13" ht="12.75">
      <c r="A226" s="11">
        <v>215</v>
      </c>
      <c r="B226" s="27" t="s">
        <v>230</v>
      </c>
      <c r="C226" s="32">
        <v>0.09424227440029</v>
      </c>
      <c r="D226" s="29">
        <v>19816.78</v>
      </c>
      <c r="E226" s="29">
        <v>4092.99</v>
      </c>
      <c r="F226" s="29">
        <v>15723.79</v>
      </c>
      <c r="G226" s="29">
        <v>2319.6125</v>
      </c>
      <c r="H226" s="29">
        <v>463.9225</v>
      </c>
      <c r="I226" s="29">
        <v>1855.69</v>
      </c>
      <c r="J226" s="29">
        <v>278404.45</v>
      </c>
      <c r="K226" s="29">
        <v>55680.92</v>
      </c>
      <c r="L226" s="37">
        <v>222723.56</v>
      </c>
      <c r="M226" s="39">
        <f t="shared" si="3"/>
        <v>240303.04</v>
      </c>
    </row>
    <row r="227" spans="1:13" ht="12.75">
      <c r="A227" s="12">
        <v>216</v>
      </c>
      <c r="B227" s="27" t="s">
        <v>232</v>
      </c>
      <c r="C227" s="32">
        <v>0.163771941255606</v>
      </c>
      <c r="D227" s="29">
        <v>19399.84</v>
      </c>
      <c r="E227" s="29">
        <v>3974.5</v>
      </c>
      <c r="F227" s="29">
        <v>15425.34</v>
      </c>
      <c r="G227" s="29">
        <v>4030.975</v>
      </c>
      <c r="H227" s="29">
        <v>806.195</v>
      </c>
      <c r="I227" s="29">
        <v>3224.78</v>
      </c>
      <c r="J227" s="29">
        <v>483804.375</v>
      </c>
      <c r="K227" s="29">
        <v>96760.94</v>
      </c>
      <c r="L227" s="37">
        <v>387043.5</v>
      </c>
      <c r="M227" s="39">
        <f t="shared" si="3"/>
        <v>405693.62</v>
      </c>
    </row>
    <row r="228" spans="1:13" ht="12.75">
      <c r="A228" s="11">
        <v>217</v>
      </c>
      <c r="B228" s="27" t="s">
        <v>231</v>
      </c>
      <c r="C228" s="32">
        <v>0.077487594527919</v>
      </c>
      <c r="D228" s="29">
        <v>6284.22</v>
      </c>
      <c r="E228" s="29">
        <v>1164.64</v>
      </c>
      <c r="F228" s="29">
        <v>5119.58</v>
      </c>
      <c r="G228" s="29">
        <v>1907.225</v>
      </c>
      <c r="H228" s="29">
        <v>381.445</v>
      </c>
      <c r="I228" s="29">
        <v>1525.78</v>
      </c>
      <c r="J228" s="29">
        <v>228908.8875</v>
      </c>
      <c r="K228" s="29">
        <v>45781.82</v>
      </c>
      <c r="L228" s="37">
        <v>183127.11</v>
      </c>
      <c r="M228" s="39">
        <f t="shared" si="3"/>
        <v>189772.46999999997</v>
      </c>
    </row>
    <row r="229" spans="1:13" ht="12.75">
      <c r="A229" s="12">
        <v>218</v>
      </c>
      <c r="B229" s="27" t="s">
        <v>233</v>
      </c>
      <c r="C229" s="32">
        <v>0.32000194984906</v>
      </c>
      <c r="D229" s="29">
        <v>176559.06</v>
      </c>
      <c r="E229" s="29">
        <v>34500.8</v>
      </c>
      <c r="F229" s="29">
        <v>142058.26</v>
      </c>
      <c r="G229" s="29">
        <v>7876.3125</v>
      </c>
      <c r="H229" s="29">
        <v>1575.2625</v>
      </c>
      <c r="I229" s="29">
        <v>6301.05</v>
      </c>
      <c r="J229" s="29">
        <v>945329.05</v>
      </c>
      <c r="K229" s="29">
        <v>189065.78</v>
      </c>
      <c r="L229" s="37">
        <v>756263.24</v>
      </c>
      <c r="M229" s="39">
        <f t="shared" si="3"/>
        <v>904622.55</v>
      </c>
    </row>
    <row r="230" spans="1:13" ht="12.75">
      <c r="A230" s="11">
        <v>219</v>
      </c>
      <c r="B230" s="27" t="s">
        <v>234</v>
      </c>
      <c r="C230" s="32">
        <v>0.152839848989427</v>
      </c>
      <c r="D230" s="29">
        <v>10632.71</v>
      </c>
      <c r="E230" s="29">
        <v>1890.64</v>
      </c>
      <c r="F230" s="29">
        <v>8742.07</v>
      </c>
      <c r="G230" s="29">
        <v>3761.9</v>
      </c>
      <c r="H230" s="29">
        <v>752.38</v>
      </c>
      <c r="I230" s="29">
        <v>3009.52</v>
      </c>
      <c r="J230" s="29">
        <v>451509.6</v>
      </c>
      <c r="K230" s="29">
        <v>90301.99</v>
      </c>
      <c r="L230" s="37">
        <v>361207.68</v>
      </c>
      <c r="M230" s="39">
        <f t="shared" si="3"/>
        <v>372959.27</v>
      </c>
    </row>
    <row r="231" spans="1:13" ht="12.75">
      <c r="A231" s="12">
        <v>220</v>
      </c>
      <c r="B231" s="27" t="s">
        <v>235</v>
      </c>
      <c r="C231" s="32">
        <v>0.340657066709101</v>
      </c>
      <c r="D231" s="29">
        <v>113763.9</v>
      </c>
      <c r="E231" s="29">
        <v>23023.03</v>
      </c>
      <c r="F231" s="29">
        <v>90740.87</v>
      </c>
      <c r="G231" s="29">
        <v>8384.7</v>
      </c>
      <c r="H231" s="29">
        <v>1676.94</v>
      </c>
      <c r="I231" s="29">
        <v>6707.76</v>
      </c>
      <c r="J231" s="29">
        <v>1006346.975</v>
      </c>
      <c r="K231" s="29">
        <v>201269.44</v>
      </c>
      <c r="L231" s="37">
        <v>805077.58</v>
      </c>
      <c r="M231" s="39">
        <f t="shared" si="3"/>
        <v>902526.21</v>
      </c>
    </row>
    <row r="232" spans="1:13" ht="12.75">
      <c r="A232" s="11">
        <v>221</v>
      </c>
      <c r="B232" s="27" t="s">
        <v>236</v>
      </c>
      <c r="C232" s="32">
        <v>0.091377992440313</v>
      </c>
      <c r="D232" s="29">
        <v>6863.82</v>
      </c>
      <c r="E232" s="29">
        <v>1381.21</v>
      </c>
      <c r="F232" s="29">
        <v>5482.61</v>
      </c>
      <c r="G232" s="29">
        <v>2249.1125</v>
      </c>
      <c r="H232" s="29">
        <v>449.8225</v>
      </c>
      <c r="I232" s="29">
        <v>1799.29</v>
      </c>
      <c r="J232" s="29">
        <v>269942.85</v>
      </c>
      <c r="K232" s="29">
        <v>53988.63</v>
      </c>
      <c r="L232" s="37">
        <v>215954.28</v>
      </c>
      <c r="M232" s="39">
        <f t="shared" si="3"/>
        <v>223236.18</v>
      </c>
    </row>
    <row r="233" spans="1:13" ht="12.75">
      <c r="A233" s="12">
        <v>222</v>
      </c>
      <c r="B233" s="27" t="s">
        <v>237</v>
      </c>
      <c r="C233" s="32">
        <v>0.097718455826266</v>
      </c>
      <c r="D233" s="29">
        <v>5003.44</v>
      </c>
      <c r="E233" s="29">
        <v>1218.68</v>
      </c>
      <c r="F233" s="29">
        <v>3784.76</v>
      </c>
      <c r="G233" s="29">
        <v>2405.175</v>
      </c>
      <c r="H233" s="29">
        <v>481.035</v>
      </c>
      <c r="I233" s="29">
        <v>1924.14</v>
      </c>
      <c r="J233" s="29">
        <v>288673.4875</v>
      </c>
      <c r="K233" s="29">
        <v>57734.7</v>
      </c>
      <c r="L233" s="37">
        <v>230938.79</v>
      </c>
      <c r="M233" s="39">
        <f t="shared" si="3"/>
        <v>236647.69</v>
      </c>
    </row>
    <row r="234" spans="1:13" ht="12.75">
      <c r="A234" s="11">
        <v>223</v>
      </c>
      <c r="B234" s="27" t="s">
        <v>238</v>
      </c>
      <c r="C234" s="32">
        <v>1.30183989931109</v>
      </c>
      <c r="D234" s="29">
        <v>77736.84</v>
      </c>
      <c r="E234" s="29">
        <v>15271.88</v>
      </c>
      <c r="F234" s="29">
        <v>62464.96</v>
      </c>
      <c r="G234" s="29">
        <v>32042.625</v>
      </c>
      <c r="H234" s="29">
        <v>6408.525</v>
      </c>
      <c r="I234" s="29">
        <v>25634.1</v>
      </c>
      <c r="J234" s="29">
        <v>3845810.8625</v>
      </c>
      <c r="K234" s="29">
        <v>769162.13</v>
      </c>
      <c r="L234" s="37">
        <v>3076648.69</v>
      </c>
      <c r="M234" s="39">
        <f t="shared" si="3"/>
        <v>3164747.75</v>
      </c>
    </row>
    <row r="235" spans="1:13" ht="12.75">
      <c r="A235" s="12">
        <v>224</v>
      </c>
      <c r="B235" s="27" t="s">
        <v>92</v>
      </c>
      <c r="C235" s="32">
        <v>4.22455126210076</v>
      </c>
      <c r="D235" s="29">
        <v>417028.08</v>
      </c>
      <c r="E235" s="29">
        <v>81020.88</v>
      </c>
      <c r="F235" s="29">
        <v>336007.2</v>
      </c>
      <c r="G235" s="29">
        <v>103980.2875</v>
      </c>
      <c r="H235" s="29">
        <v>20796.0575</v>
      </c>
      <c r="I235" s="29">
        <v>83184.23</v>
      </c>
      <c r="J235" s="29">
        <v>12479894.95</v>
      </c>
      <c r="K235" s="29">
        <v>2495979.04</v>
      </c>
      <c r="L235" s="37">
        <v>9983915.96</v>
      </c>
      <c r="M235" s="39">
        <f t="shared" si="3"/>
        <v>10403107.39</v>
      </c>
    </row>
    <row r="236" spans="1:13" ht="12.75">
      <c r="A236" s="11">
        <v>225</v>
      </c>
      <c r="B236" s="27" t="s">
        <v>239</v>
      </c>
      <c r="C236" s="32">
        <v>0.356786325447272</v>
      </c>
      <c r="D236" s="29">
        <v>28884.73</v>
      </c>
      <c r="E236" s="29">
        <v>6598.58</v>
      </c>
      <c r="F236" s="29">
        <v>22286.15</v>
      </c>
      <c r="G236" s="29">
        <v>8781.7</v>
      </c>
      <c r="H236" s="29">
        <v>1756.34</v>
      </c>
      <c r="I236" s="29">
        <v>7025.36</v>
      </c>
      <c r="J236" s="29">
        <v>1053995.025</v>
      </c>
      <c r="K236" s="29">
        <v>210798.96</v>
      </c>
      <c r="L236" s="37">
        <v>843196.02</v>
      </c>
      <c r="M236" s="39">
        <f t="shared" si="3"/>
        <v>872507.53</v>
      </c>
    </row>
    <row r="237" spans="1:13" ht="12.75">
      <c r="A237" s="12">
        <v>226</v>
      </c>
      <c r="B237" s="27" t="s">
        <v>240</v>
      </c>
      <c r="C237" s="32">
        <v>0.401145722799057</v>
      </c>
      <c r="D237" s="29">
        <v>111940.57</v>
      </c>
      <c r="E237" s="29">
        <v>22779.45</v>
      </c>
      <c r="F237" s="29">
        <v>89161.12</v>
      </c>
      <c r="G237" s="29">
        <v>9873.5375</v>
      </c>
      <c r="H237" s="29">
        <v>1974.7075</v>
      </c>
      <c r="I237" s="29">
        <v>7898.83</v>
      </c>
      <c r="J237" s="29">
        <v>1185038.7625</v>
      </c>
      <c r="K237" s="29">
        <v>237007.77</v>
      </c>
      <c r="L237" s="37">
        <v>948031.01</v>
      </c>
      <c r="M237" s="39">
        <f t="shared" si="3"/>
        <v>1045090.96</v>
      </c>
    </row>
    <row r="238" spans="1:13" ht="12.75">
      <c r="A238" s="11">
        <v>227</v>
      </c>
      <c r="B238" s="27" t="s">
        <v>241</v>
      </c>
      <c r="C238" s="32">
        <v>0.085303312158916</v>
      </c>
      <c r="D238" s="29">
        <v>17056.01</v>
      </c>
      <c r="E238" s="29">
        <v>3487.71</v>
      </c>
      <c r="F238" s="29">
        <v>13568.3</v>
      </c>
      <c r="G238" s="29">
        <v>2099.6</v>
      </c>
      <c r="H238" s="29">
        <v>419.92</v>
      </c>
      <c r="I238" s="29">
        <v>1679.68</v>
      </c>
      <c r="J238" s="29">
        <v>251997.45</v>
      </c>
      <c r="K238" s="29">
        <v>50399.51</v>
      </c>
      <c r="L238" s="37">
        <v>201597.96</v>
      </c>
      <c r="M238" s="39">
        <f t="shared" si="3"/>
        <v>216845.94</v>
      </c>
    </row>
    <row r="239" spans="1:13" ht="12.75">
      <c r="A239" s="12">
        <v>228</v>
      </c>
      <c r="B239" s="27" t="s">
        <v>242</v>
      </c>
      <c r="C239" s="32">
        <v>0.081427621579735</v>
      </c>
      <c r="D239" s="29">
        <v>8682.35</v>
      </c>
      <c r="E239" s="29">
        <v>1126.31</v>
      </c>
      <c r="F239" s="29">
        <v>7556.04</v>
      </c>
      <c r="G239" s="29">
        <v>2004.2</v>
      </c>
      <c r="H239" s="29">
        <v>400.84</v>
      </c>
      <c r="I239" s="29">
        <v>1603.36</v>
      </c>
      <c r="J239" s="29">
        <v>240548.2</v>
      </c>
      <c r="K239" s="29">
        <v>48109.61</v>
      </c>
      <c r="L239" s="37">
        <v>192438.56</v>
      </c>
      <c r="M239" s="39">
        <f t="shared" si="3"/>
        <v>201597.96</v>
      </c>
    </row>
    <row r="240" spans="1:13" ht="12.75">
      <c r="A240" s="11">
        <v>229</v>
      </c>
      <c r="B240" s="27" t="s">
        <v>243</v>
      </c>
      <c r="C240" s="32">
        <v>0.074251983554847</v>
      </c>
      <c r="D240" s="29">
        <v>10972.94</v>
      </c>
      <c r="E240" s="29">
        <v>2383.58</v>
      </c>
      <c r="F240" s="29">
        <v>8589.36</v>
      </c>
      <c r="G240" s="29">
        <v>1827.5875</v>
      </c>
      <c r="H240" s="29">
        <v>365.5175</v>
      </c>
      <c r="I240" s="29">
        <v>1462.07</v>
      </c>
      <c r="J240" s="29">
        <v>219350.375</v>
      </c>
      <c r="K240" s="29">
        <v>43870.06</v>
      </c>
      <c r="L240" s="37">
        <v>175480.3</v>
      </c>
      <c r="M240" s="39">
        <f t="shared" si="3"/>
        <v>185531.72999999998</v>
      </c>
    </row>
    <row r="241" spans="1:13" ht="12.75">
      <c r="A241" s="12">
        <v>230</v>
      </c>
      <c r="B241" s="27" t="s">
        <v>244</v>
      </c>
      <c r="C241" s="32">
        <v>0.083737169100748</v>
      </c>
      <c r="D241" s="29">
        <v>3927.21</v>
      </c>
      <c r="E241" s="29">
        <v>791.14</v>
      </c>
      <c r="F241" s="29">
        <v>3136.07</v>
      </c>
      <c r="G241" s="29">
        <v>2061.05</v>
      </c>
      <c r="H241" s="29">
        <v>412.21</v>
      </c>
      <c r="I241" s="29">
        <v>1648.84</v>
      </c>
      <c r="J241" s="29">
        <v>247371.0875</v>
      </c>
      <c r="K241" s="29">
        <v>49474.18</v>
      </c>
      <c r="L241" s="37">
        <v>197896.87</v>
      </c>
      <c r="M241" s="39">
        <f t="shared" si="3"/>
        <v>202681.78</v>
      </c>
    </row>
    <row r="242" spans="1:13" ht="12.75">
      <c r="A242" s="11">
        <v>231</v>
      </c>
      <c r="B242" s="27" t="s">
        <v>245</v>
      </c>
      <c r="C242" s="32">
        <v>0.13064402064674</v>
      </c>
      <c r="D242" s="29">
        <v>20347.56</v>
      </c>
      <c r="E242" s="29">
        <v>4052.26</v>
      </c>
      <c r="F242" s="29">
        <v>16295.3</v>
      </c>
      <c r="G242" s="29">
        <v>3215.5875</v>
      </c>
      <c r="H242" s="29">
        <v>643.1175</v>
      </c>
      <c r="I242" s="29">
        <v>2572.47</v>
      </c>
      <c r="J242" s="29">
        <v>385940.1625</v>
      </c>
      <c r="K242" s="29">
        <v>77188.06</v>
      </c>
      <c r="L242" s="37">
        <v>308752.13</v>
      </c>
      <c r="M242" s="39">
        <f t="shared" si="3"/>
        <v>327619.9</v>
      </c>
    </row>
    <row r="243" spans="1:13" ht="12.75">
      <c r="A243" s="12">
        <v>232</v>
      </c>
      <c r="B243" s="27" t="s">
        <v>246</v>
      </c>
      <c r="C243" s="32">
        <v>0.052805079022582</v>
      </c>
      <c r="D243" s="29">
        <v>16754.52</v>
      </c>
      <c r="E243" s="29">
        <v>3940.27</v>
      </c>
      <c r="F243" s="29">
        <v>12814.25</v>
      </c>
      <c r="G243" s="29">
        <v>1299.7125</v>
      </c>
      <c r="H243" s="29">
        <v>259.9425</v>
      </c>
      <c r="I243" s="29">
        <v>1039.77</v>
      </c>
      <c r="J243" s="29">
        <v>155993.3125</v>
      </c>
      <c r="K243" s="29">
        <v>31198.62</v>
      </c>
      <c r="L243" s="37">
        <v>124794.65</v>
      </c>
      <c r="M243" s="39">
        <f t="shared" si="3"/>
        <v>138648.66999999998</v>
      </c>
    </row>
    <row r="244" spans="1:13" ht="12.75">
      <c r="A244" s="11">
        <v>233</v>
      </c>
      <c r="B244" s="27" t="s">
        <v>93</v>
      </c>
      <c r="C244" s="32">
        <v>0.806523250378534</v>
      </c>
      <c r="D244" s="29">
        <v>531621.96</v>
      </c>
      <c r="E244" s="29">
        <v>104377.05</v>
      </c>
      <c r="F244" s="29">
        <v>427244.91</v>
      </c>
      <c r="G244" s="29">
        <v>19851.225</v>
      </c>
      <c r="H244" s="29">
        <v>3970.245</v>
      </c>
      <c r="I244" s="29">
        <v>15880.98</v>
      </c>
      <c r="J244" s="29">
        <v>2382578.7375</v>
      </c>
      <c r="K244" s="29">
        <v>476515.58</v>
      </c>
      <c r="L244" s="37">
        <v>1906062.99</v>
      </c>
      <c r="M244" s="39">
        <f t="shared" si="3"/>
        <v>2349188.88</v>
      </c>
    </row>
    <row r="245" spans="1:13" ht="12.75">
      <c r="A245" s="12">
        <v>234</v>
      </c>
      <c r="B245" s="27" t="s">
        <v>94</v>
      </c>
      <c r="C245" s="32">
        <v>0.106683878732405</v>
      </c>
      <c r="D245" s="29">
        <v>6710.83</v>
      </c>
      <c r="E245" s="29">
        <v>1262.98</v>
      </c>
      <c r="F245" s="29">
        <v>5447.85</v>
      </c>
      <c r="G245" s="29">
        <v>2625.85</v>
      </c>
      <c r="H245" s="29">
        <v>525.17</v>
      </c>
      <c r="I245" s="29">
        <v>2100.68</v>
      </c>
      <c r="J245" s="29">
        <v>315158.625</v>
      </c>
      <c r="K245" s="29">
        <v>63031.73</v>
      </c>
      <c r="L245" s="37">
        <v>252126.9</v>
      </c>
      <c r="M245" s="39">
        <f t="shared" si="3"/>
        <v>259675.43</v>
      </c>
    </row>
    <row r="246" spans="1:13" ht="12.75">
      <c r="A246" s="11">
        <v>235</v>
      </c>
      <c r="B246" s="27" t="s">
        <v>247</v>
      </c>
      <c r="C246" s="32">
        <v>0.180084527335318</v>
      </c>
      <c r="D246" s="29">
        <v>17494.97</v>
      </c>
      <c r="E246" s="29">
        <v>3998.64</v>
      </c>
      <c r="F246" s="29">
        <v>13496.33</v>
      </c>
      <c r="G246" s="29">
        <v>4432.475</v>
      </c>
      <c r="H246" s="29">
        <v>886.495</v>
      </c>
      <c r="I246" s="29">
        <v>3545.98</v>
      </c>
      <c r="J246" s="29">
        <v>531993.9875</v>
      </c>
      <c r="K246" s="29">
        <v>106398.78</v>
      </c>
      <c r="L246" s="37">
        <v>425595.19</v>
      </c>
      <c r="M246" s="39">
        <f t="shared" si="3"/>
        <v>442637.5</v>
      </c>
    </row>
    <row r="247" spans="1:13" ht="12.75">
      <c r="A247" s="12">
        <v>236</v>
      </c>
      <c r="B247" s="27" t="s">
        <v>248</v>
      </c>
      <c r="C247" s="32">
        <v>0.321862683799595</v>
      </c>
      <c r="D247" s="29">
        <v>21257.62</v>
      </c>
      <c r="E247" s="29">
        <v>4455.62</v>
      </c>
      <c r="F247" s="29">
        <v>16802</v>
      </c>
      <c r="G247" s="29">
        <v>7922.1125</v>
      </c>
      <c r="H247" s="29">
        <v>1584.4225</v>
      </c>
      <c r="I247" s="29">
        <v>6337.69</v>
      </c>
      <c r="J247" s="29">
        <v>950825.7125</v>
      </c>
      <c r="K247" s="29">
        <v>190165.12</v>
      </c>
      <c r="L247" s="37">
        <v>760660.57</v>
      </c>
      <c r="M247" s="39">
        <f t="shared" si="3"/>
        <v>783800.2599999999</v>
      </c>
    </row>
    <row r="248" spans="1:13" ht="12.75">
      <c r="A248" s="11">
        <v>237</v>
      </c>
      <c r="B248" s="27" t="s">
        <v>95</v>
      </c>
      <c r="C248" s="32">
        <v>0.067950778269007</v>
      </c>
      <c r="D248" s="29">
        <v>7728.48</v>
      </c>
      <c r="E248" s="29">
        <v>1283.08</v>
      </c>
      <c r="F248" s="29">
        <v>6445.4</v>
      </c>
      <c r="G248" s="29">
        <v>1672.5</v>
      </c>
      <c r="H248" s="29">
        <v>334.5</v>
      </c>
      <c r="I248" s="29">
        <v>1338</v>
      </c>
      <c r="J248" s="29">
        <v>200735.775</v>
      </c>
      <c r="K248" s="29">
        <v>40147.15</v>
      </c>
      <c r="L248" s="37">
        <v>160588.62</v>
      </c>
      <c r="M248" s="39">
        <f t="shared" si="3"/>
        <v>168372.02</v>
      </c>
    </row>
    <row r="249" spans="1:13" ht="12.75">
      <c r="A249" s="12">
        <v>238</v>
      </c>
      <c r="B249" s="27" t="s">
        <v>249</v>
      </c>
      <c r="C249" s="32">
        <v>0.336276838087751</v>
      </c>
      <c r="D249" s="29">
        <v>225955.9</v>
      </c>
      <c r="E249" s="29">
        <v>44234.48</v>
      </c>
      <c r="F249" s="29">
        <v>181721.42</v>
      </c>
      <c r="G249" s="29">
        <v>8276.9</v>
      </c>
      <c r="H249" s="29">
        <v>1655.38</v>
      </c>
      <c r="I249" s="29">
        <v>6621.52</v>
      </c>
      <c r="J249" s="29">
        <v>993407.1875</v>
      </c>
      <c r="K249" s="29">
        <v>198681.41</v>
      </c>
      <c r="L249" s="37">
        <v>794725.75</v>
      </c>
      <c r="M249" s="39">
        <f t="shared" si="3"/>
        <v>983068.69</v>
      </c>
    </row>
    <row r="250" spans="1:13" ht="12.75">
      <c r="A250" s="11">
        <v>239</v>
      </c>
      <c r="B250" s="27" t="s">
        <v>96</v>
      </c>
      <c r="C250" s="32">
        <v>0.175766781622447</v>
      </c>
      <c r="D250" s="29">
        <v>67215</v>
      </c>
      <c r="E250" s="29">
        <v>12866.8</v>
      </c>
      <c r="F250" s="29">
        <v>54348.2</v>
      </c>
      <c r="G250" s="29">
        <v>4326.2125</v>
      </c>
      <c r="H250" s="29">
        <v>865.2425</v>
      </c>
      <c r="I250" s="29">
        <v>3460.97</v>
      </c>
      <c r="J250" s="29">
        <v>519238.875</v>
      </c>
      <c r="K250" s="29">
        <v>103847.79</v>
      </c>
      <c r="L250" s="37">
        <v>415391.1</v>
      </c>
      <c r="M250" s="39">
        <f t="shared" si="3"/>
        <v>473200.26999999996</v>
      </c>
    </row>
    <row r="251" spans="1:13" ht="12.75">
      <c r="A251" s="12">
        <v>240</v>
      </c>
      <c r="B251" s="27" t="s">
        <v>250</v>
      </c>
      <c r="C251" s="32">
        <v>0.107568110276389</v>
      </c>
      <c r="D251" s="29">
        <v>18079.15</v>
      </c>
      <c r="E251" s="29">
        <v>3751.37</v>
      </c>
      <c r="F251" s="29">
        <v>14327.78</v>
      </c>
      <c r="G251" s="29">
        <v>2647.6125</v>
      </c>
      <c r="H251" s="29">
        <v>529.5225</v>
      </c>
      <c r="I251" s="29">
        <v>2118.09</v>
      </c>
      <c r="J251" s="29">
        <v>317770.7</v>
      </c>
      <c r="K251" s="29">
        <v>63554.05</v>
      </c>
      <c r="L251" s="37">
        <v>254216.56</v>
      </c>
      <c r="M251" s="39">
        <f t="shared" si="3"/>
        <v>270662.43</v>
      </c>
    </row>
    <row r="252" spans="1:13" ht="12.75">
      <c r="A252" s="11">
        <v>241</v>
      </c>
      <c r="B252" s="27" t="s">
        <v>251</v>
      </c>
      <c r="C252" s="32">
        <v>0.488502385925608</v>
      </c>
      <c r="D252" s="29">
        <v>503928.74</v>
      </c>
      <c r="E252" s="29">
        <v>101931.86</v>
      </c>
      <c r="F252" s="29">
        <v>401996.88</v>
      </c>
      <c r="G252" s="29">
        <v>12023.675</v>
      </c>
      <c r="H252" s="29">
        <v>2404.735</v>
      </c>
      <c r="I252" s="29">
        <v>9618.94</v>
      </c>
      <c r="J252" s="29">
        <v>1443102.1375</v>
      </c>
      <c r="K252" s="29">
        <v>288620.41</v>
      </c>
      <c r="L252" s="37">
        <v>1154481.71</v>
      </c>
      <c r="M252" s="39">
        <f t="shared" si="3"/>
        <v>1566097.53</v>
      </c>
    </row>
    <row r="253" spans="1:13" ht="12.75">
      <c r="A253" s="12">
        <v>242</v>
      </c>
      <c r="B253" s="27" t="s">
        <v>252</v>
      </c>
      <c r="C253" s="32">
        <v>0.070286864978564</v>
      </c>
      <c r="D253" s="29">
        <v>16089.71</v>
      </c>
      <c r="E253" s="29">
        <v>3249.4</v>
      </c>
      <c r="F253" s="29">
        <v>12840.31</v>
      </c>
      <c r="G253" s="29">
        <v>1730</v>
      </c>
      <c r="H253" s="29">
        <v>346</v>
      </c>
      <c r="I253" s="29">
        <v>1384</v>
      </c>
      <c r="J253" s="29">
        <v>207636.9</v>
      </c>
      <c r="K253" s="29">
        <v>41527.26</v>
      </c>
      <c r="L253" s="37">
        <v>166109.52</v>
      </c>
      <c r="M253" s="39">
        <f t="shared" si="3"/>
        <v>180333.83</v>
      </c>
    </row>
    <row r="254" spans="1:13" ht="12.75">
      <c r="A254" s="11">
        <v>243</v>
      </c>
      <c r="B254" s="27" t="s">
        <v>253</v>
      </c>
      <c r="C254" s="32">
        <v>0.284482859003919</v>
      </c>
      <c r="D254" s="29">
        <v>48784.94</v>
      </c>
      <c r="E254" s="29">
        <v>9726.37</v>
      </c>
      <c r="F254" s="29">
        <v>39058.57</v>
      </c>
      <c r="G254" s="29">
        <v>7002.075</v>
      </c>
      <c r="H254" s="29">
        <v>1400.415</v>
      </c>
      <c r="I254" s="29">
        <v>5601.66</v>
      </c>
      <c r="J254" s="29">
        <v>840400.8625</v>
      </c>
      <c r="K254" s="29">
        <v>168080.15</v>
      </c>
      <c r="L254" s="37">
        <v>672320.69</v>
      </c>
      <c r="M254" s="39">
        <f t="shared" si="3"/>
        <v>716980.9199999999</v>
      </c>
    </row>
    <row r="255" spans="1:13" ht="12.75">
      <c r="A255" s="12">
        <v>244</v>
      </c>
      <c r="B255" s="27" t="s">
        <v>254</v>
      </c>
      <c r="C255" s="32">
        <v>0.258023965491525</v>
      </c>
      <c r="D255" s="29">
        <v>48575.05</v>
      </c>
      <c r="E255" s="29">
        <v>9570.59</v>
      </c>
      <c r="F255" s="29">
        <v>39004.46</v>
      </c>
      <c r="G255" s="29">
        <v>6350.825</v>
      </c>
      <c r="H255" s="29">
        <v>1270.165</v>
      </c>
      <c r="I255" s="29">
        <v>5080.66</v>
      </c>
      <c r="J255" s="29">
        <v>762237.625</v>
      </c>
      <c r="K255" s="29">
        <v>152447.48</v>
      </c>
      <c r="L255" s="37">
        <v>609790.1</v>
      </c>
      <c r="M255" s="39">
        <f t="shared" si="3"/>
        <v>653875.22</v>
      </c>
    </row>
    <row r="256" spans="1:13" ht="12.75">
      <c r="A256" s="11">
        <v>245</v>
      </c>
      <c r="B256" s="27" t="s">
        <v>97</v>
      </c>
      <c r="C256" s="32">
        <v>0.079757406834129</v>
      </c>
      <c r="D256" s="29">
        <v>4378.22</v>
      </c>
      <c r="E256" s="29">
        <v>1102.54</v>
      </c>
      <c r="F256" s="29">
        <v>3275.68</v>
      </c>
      <c r="G256" s="29">
        <v>1963.1</v>
      </c>
      <c r="H256" s="29">
        <v>392.62</v>
      </c>
      <c r="I256" s="29">
        <v>1570.48</v>
      </c>
      <c r="J256" s="29">
        <v>235614.1125</v>
      </c>
      <c r="K256" s="29">
        <v>47122.88</v>
      </c>
      <c r="L256" s="37">
        <v>188491.29</v>
      </c>
      <c r="M256" s="39">
        <f t="shared" si="3"/>
        <v>193337.45</v>
      </c>
    </row>
    <row r="257" spans="1:13" ht="12.75">
      <c r="A257" s="12">
        <v>246</v>
      </c>
      <c r="B257" s="27" t="s">
        <v>255</v>
      </c>
      <c r="C257" s="32">
        <v>0.195233413212623</v>
      </c>
      <c r="D257" s="29">
        <v>12727.3</v>
      </c>
      <c r="E257" s="29">
        <v>2160.01</v>
      </c>
      <c r="F257" s="29">
        <v>10567.29</v>
      </c>
      <c r="G257" s="29">
        <v>4805.35</v>
      </c>
      <c r="H257" s="29">
        <v>961.07</v>
      </c>
      <c r="I257" s="29">
        <v>3844.28</v>
      </c>
      <c r="J257" s="29">
        <v>576745.9</v>
      </c>
      <c r="K257" s="29">
        <v>115349.23</v>
      </c>
      <c r="L257" s="37">
        <v>461396.72</v>
      </c>
      <c r="M257" s="40">
        <f t="shared" si="3"/>
        <v>475808.29</v>
      </c>
    </row>
    <row r="258" spans="1:13" ht="20.25">
      <c r="A258" s="13"/>
      <c r="B258" s="14" t="s">
        <v>104</v>
      </c>
      <c r="C258" s="34">
        <v>100</v>
      </c>
      <c r="D258" s="15">
        <f>SUM(D12:D257)</f>
        <v>42494083.31000002</v>
      </c>
      <c r="E258" s="15">
        <f aca="true" t="shared" si="4" ref="E258:L258">SUM(E12:E257)</f>
        <v>8472405.569999993</v>
      </c>
      <c r="F258" s="15">
        <f t="shared" si="4"/>
        <v>34021677.739999995</v>
      </c>
      <c r="G258" s="15">
        <f t="shared" si="4"/>
        <v>2461333.375</v>
      </c>
      <c r="H258" s="15">
        <f t="shared" si="4"/>
        <v>492266.6749999998</v>
      </c>
      <c r="I258" s="15">
        <f t="shared" si="4"/>
        <v>1969066.6999999993</v>
      </c>
      <c r="J258" s="15">
        <f t="shared" si="4"/>
        <v>295413504.78749985</v>
      </c>
      <c r="K258" s="15">
        <f t="shared" si="4"/>
        <v>59082701.129999965</v>
      </c>
      <c r="L258" s="38">
        <f t="shared" si="4"/>
        <v>236330803.8300001</v>
      </c>
      <c r="M258" s="41">
        <f t="shared" si="3"/>
        <v>272321548.2700001</v>
      </c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317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8"/>
    </row>
    <row r="261" spans="1:13" ht="16.5">
      <c r="A261" s="6"/>
      <c r="B261" s="19" t="s">
        <v>272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8"/>
    </row>
    <row r="263" spans="1:13" ht="15.75">
      <c r="A263" s="6"/>
      <c r="B263" s="20" t="s">
        <v>318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61" t="s">
        <v>260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18"/>
    </row>
    <row r="265" spans="1:13" ht="16.5">
      <c r="A265" s="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18"/>
    </row>
    <row r="266" spans="1:13" ht="15.75">
      <c r="A266" s="1"/>
      <c r="B266" s="23" t="s">
        <v>316</v>
      </c>
      <c r="C266" s="5"/>
      <c r="D266" s="1"/>
      <c r="E266" s="1"/>
      <c r="F266" s="1"/>
      <c r="G266" s="1"/>
      <c r="H266" s="60"/>
      <c r="I266" s="60"/>
      <c r="J266" s="60"/>
      <c r="K266" s="60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56"/>
      <c r="H267" s="56"/>
      <c r="I267" s="56"/>
      <c r="J267" s="24"/>
      <c r="K267" s="60" t="s">
        <v>101</v>
      </c>
      <c r="L267" s="60"/>
      <c r="M267" s="60"/>
    </row>
    <row r="268" spans="1:13" ht="15.75">
      <c r="A268" s="1"/>
      <c r="B268" s="1"/>
      <c r="C268" s="5"/>
      <c r="D268" s="1"/>
      <c r="E268" s="1"/>
      <c r="F268" s="1"/>
      <c r="G268" s="59"/>
      <c r="H268" s="59"/>
      <c r="I268" s="59"/>
      <c r="J268" s="25"/>
      <c r="K268" s="59" t="s">
        <v>267</v>
      </c>
      <c r="L268" s="59"/>
      <c r="M268" s="59"/>
    </row>
    <row r="269" spans="1:13" ht="12.75">
      <c r="A269" s="1"/>
      <c r="B269" s="1"/>
      <c r="C269" s="5"/>
      <c r="D269" s="1"/>
      <c r="E269" s="1"/>
      <c r="F269" s="1"/>
      <c r="G269" s="55"/>
      <c r="H269" s="55"/>
      <c r="I269" s="55"/>
      <c r="J269" s="26"/>
      <c r="K269" s="55" t="s">
        <v>102</v>
      </c>
      <c r="L269" s="55"/>
      <c r="M269" s="55"/>
    </row>
    <row r="270" spans="1:13" ht="16.5">
      <c r="A270" s="6"/>
      <c r="B270" s="22"/>
      <c r="C270" s="22"/>
      <c r="D270" s="31"/>
      <c r="E270" s="22"/>
      <c r="F270" s="22"/>
      <c r="G270" s="22"/>
      <c r="H270" s="55"/>
      <c r="I270" s="55"/>
      <c r="J270" s="55"/>
      <c r="K270" s="55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3:13" ht="12.75"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</row>
    <row r="273" spans="3:13" ht="12.75"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5" spans="4:13" ht="12.75"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3:13" ht="12.75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</sheetData>
  <sheetProtection/>
  <mergeCells count="18">
    <mergeCell ref="B7:M7"/>
    <mergeCell ref="M10:M11"/>
    <mergeCell ref="G10:I10"/>
    <mergeCell ref="J10:L10"/>
    <mergeCell ref="G268:I268"/>
    <mergeCell ref="K268:M268"/>
    <mergeCell ref="H266:K266"/>
    <mergeCell ref="B8:M8"/>
    <mergeCell ref="A10:A11"/>
    <mergeCell ref="B10:B11"/>
    <mergeCell ref="C10:C11"/>
    <mergeCell ref="D10:F10"/>
    <mergeCell ref="H270:K270"/>
    <mergeCell ref="B264:L264"/>
    <mergeCell ref="G269:I269"/>
    <mergeCell ref="K269:M269"/>
    <mergeCell ref="G267:I267"/>
    <mergeCell ref="K267:M26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showGridLines="0" view="pageBreakPreview" zoomScale="80" zoomScaleNormal="75" zoomScaleSheetLayoutView="80" zoomScalePageLayoutView="0" workbookViewId="0" topLeftCell="A1">
      <selection activeCell="I4" sqref="I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264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315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265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48" t="s">
        <v>100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>
      <c r="A8" s="8"/>
      <c r="B8" s="49" t="s">
        <v>275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2" t="s">
        <v>0</v>
      </c>
      <c r="B10" s="53" t="s">
        <v>1</v>
      </c>
      <c r="C10" s="54" t="s">
        <v>103</v>
      </c>
      <c r="D10" s="50" t="s">
        <v>2</v>
      </c>
      <c r="E10" s="50"/>
      <c r="F10" s="50"/>
      <c r="G10" s="50" t="s">
        <v>3</v>
      </c>
      <c r="H10" s="50"/>
      <c r="I10" s="50"/>
      <c r="J10" s="50" t="s">
        <v>99</v>
      </c>
      <c r="K10" s="50"/>
      <c r="L10" s="51"/>
      <c r="M10" s="57" t="s">
        <v>98</v>
      </c>
    </row>
    <row r="11" spans="1:13" ht="47.25">
      <c r="A11" s="52"/>
      <c r="B11" s="53"/>
      <c r="C11" s="54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8"/>
    </row>
    <row r="12" spans="1:13" ht="12.75">
      <c r="A12" s="11">
        <v>1</v>
      </c>
      <c r="B12" s="27" t="s">
        <v>105</v>
      </c>
      <c r="C12" s="32">
        <v>0.198419829294934</v>
      </c>
      <c r="D12" s="29">
        <v>53256.1</v>
      </c>
      <c r="E12" s="29">
        <v>9683.32</v>
      </c>
      <c r="F12" s="29">
        <v>43572.78</v>
      </c>
      <c r="G12" s="29">
        <v>5169.7625</v>
      </c>
      <c r="H12" s="29">
        <v>1033.9525</v>
      </c>
      <c r="I12" s="29">
        <v>4135.81</v>
      </c>
      <c r="J12" s="29">
        <v>591874.725</v>
      </c>
      <c r="K12" s="29">
        <v>118374.98</v>
      </c>
      <c r="L12" s="37">
        <v>473499.78</v>
      </c>
      <c r="M12" s="42">
        <f>+F12+I12+L12</f>
        <v>521208.37</v>
      </c>
    </row>
    <row r="13" spans="1:13" ht="12.75">
      <c r="A13" s="12">
        <v>2</v>
      </c>
      <c r="B13" s="27" t="s">
        <v>106</v>
      </c>
      <c r="C13" s="32">
        <v>0.172894061406989</v>
      </c>
      <c r="D13" s="29">
        <v>65621.82</v>
      </c>
      <c r="E13" s="29">
        <v>11853.09</v>
      </c>
      <c r="F13" s="29">
        <v>53768.73</v>
      </c>
      <c r="G13" s="29">
        <v>4504.6875</v>
      </c>
      <c r="H13" s="29">
        <v>900.9375</v>
      </c>
      <c r="I13" s="29">
        <v>3603.75</v>
      </c>
      <c r="J13" s="29">
        <v>515732.7375</v>
      </c>
      <c r="K13" s="29">
        <v>103146.6</v>
      </c>
      <c r="L13" s="37">
        <v>412586.19</v>
      </c>
      <c r="M13" s="39">
        <f aca="true" t="shared" si="0" ref="M13:M76">+F13+I13+L13</f>
        <v>469958.67</v>
      </c>
    </row>
    <row r="14" spans="1:13" ht="12.75">
      <c r="A14" s="11">
        <v>3</v>
      </c>
      <c r="B14" s="27" t="s">
        <v>107</v>
      </c>
      <c r="C14" s="32">
        <v>0.289858213677894</v>
      </c>
      <c r="D14" s="29">
        <v>128628.98</v>
      </c>
      <c r="E14" s="29">
        <v>23147.72</v>
      </c>
      <c r="F14" s="29">
        <v>105481.26</v>
      </c>
      <c r="G14" s="29">
        <v>7552.15</v>
      </c>
      <c r="H14" s="29">
        <v>1510.43</v>
      </c>
      <c r="I14" s="29">
        <v>6041.72</v>
      </c>
      <c r="J14" s="29">
        <v>864630.05</v>
      </c>
      <c r="K14" s="29">
        <v>172926.02</v>
      </c>
      <c r="L14" s="37">
        <v>691704.04</v>
      </c>
      <c r="M14" s="39">
        <f t="shared" si="0"/>
        <v>803227.02</v>
      </c>
    </row>
    <row r="15" spans="1:13" ht="12.75">
      <c r="A15" s="12">
        <v>4</v>
      </c>
      <c r="B15" s="27" t="s">
        <v>108</v>
      </c>
      <c r="C15" s="32">
        <v>0.050481157601642</v>
      </c>
      <c r="D15" s="29">
        <v>8072.63</v>
      </c>
      <c r="E15" s="29">
        <v>1340.37</v>
      </c>
      <c r="F15" s="29">
        <v>6732.26</v>
      </c>
      <c r="G15" s="29">
        <v>1315.2625</v>
      </c>
      <c r="H15" s="29">
        <v>263.0525</v>
      </c>
      <c r="I15" s="29">
        <v>1052.21</v>
      </c>
      <c r="J15" s="29">
        <v>150582.3875</v>
      </c>
      <c r="K15" s="29">
        <v>30116.47</v>
      </c>
      <c r="L15" s="37">
        <v>120465.91</v>
      </c>
      <c r="M15" s="39">
        <f t="shared" si="0"/>
        <v>128250.38</v>
      </c>
    </row>
    <row r="16" spans="1:13" ht="12.75">
      <c r="A16" s="11">
        <v>5</v>
      </c>
      <c r="B16" s="27" t="s">
        <v>109</v>
      </c>
      <c r="C16" s="32">
        <v>0.170000672702513</v>
      </c>
      <c r="D16" s="29">
        <v>10354.35</v>
      </c>
      <c r="E16" s="29">
        <v>2463.12</v>
      </c>
      <c r="F16" s="29">
        <v>7891.23</v>
      </c>
      <c r="G16" s="29">
        <v>4429.3125</v>
      </c>
      <c r="H16" s="29">
        <v>885.8625</v>
      </c>
      <c r="I16" s="29">
        <v>3543.45</v>
      </c>
      <c r="J16" s="29">
        <v>507102.0875</v>
      </c>
      <c r="K16" s="29">
        <v>101420.43</v>
      </c>
      <c r="L16" s="37">
        <v>405681.67</v>
      </c>
      <c r="M16" s="39">
        <f t="shared" si="0"/>
        <v>417116.35</v>
      </c>
    </row>
    <row r="17" spans="1:13" ht="12.75">
      <c r="A17" s="12">
        <v>6</v>
      </c>
      <c r="B17" s="27" t="s">
        <v>110</v>
      </c>
      <c r="C17" s="32">
        <v>0.10063290092406</v>
      </c>
      <c r="D17" s="29">
        <v>14466.29</v>
      </c>
      <c r="E17" s="29">
        <v>2838.67</v>
      </c>
      <c r="F17" s="29">
        <v>11627.62</v>
      </c>
      <c r="G17" s="29">
        <v>2621.95</v>
      </c>
      <c r="H17" s="29">
        <v>524.39</v>
      </c>
      <c r="I17" s="29">
        <v>2097.56</v>
      </c>
      <c r="J17" s="29">
        <v>300182.025</v>
      </c>
      <c r="K17" s="29">
        <v>60036.39</v>
      </c>
      <c r="L17" s="37">
        <v>240145.62</v>
      </c>
      <c r="M17" s="39">
        <f t="shared" si="0"/>
        <v>253870.8</v>
      </c>
    </row>
    <row r="18" spans="1:13" ht="12.75">
      <c r="A18" s="11">
        <v>7</v>
      </c>
      <c r="B18" s="27" t="s">
        <v>111</v>
      </c>
      <c r="C18" s="32">
        <v>0.350783066270153</v>
      </c>
      <c r="D18" s="29">
        <v>165861.62</v>
      </c>
      <c r="E18" s="29">
        <v>31945.76</v>
      </c>
      <c r="F18" s="29">
        <v>133915.86</v>
      </c>
      <c r="G18" s="29">
        <v>9139.525</v>
      </c>
      <c r="H18" s="29">
        <v>1827.905</v>
      </c>
      <c r="I18" s="29">
        <v>7311.62</v>
      </c>
      <c r="J18" s="29">
        <v>1046365.4375</v>
      </c>
      <c r="K18" s="29">
        <v>209273.09</v>
      </c>
      <c r="L18" s="37">
        <v>837092.35</v>
      </c>
      <c r="M18" s="39">
        <f t="shared" si="0"/>
        <v>978319.83</v>
      </c>
    </row>
    <row r="19" spans="1:13" ht="12.75">
      <c r="A19" s="12">
        <v>8</v>
      </c>
      <c r="B19" s="27" t="s">
        <v>112</v>
      </c>
      <c r="C19" s="32">
        <v>0.443855264838457</v>
      </c>
      <c r="D19" s="29">
        <v>112472.37</v>
      </c>
      <c r="E19" s="29">
        <v>19622.68</v>
      </c>
      <c r="F19" s="29">
        <v>92849.69</v>
      </c>
      <c r="G19" s="29">
        <v>11564.4875</v>
      </c>
      <c r="H19" s="29">
        <v>2312.8975</v>
      </c>
      <c r="I19" s="29">
        <v>9251.59</v>
      </c>
      <c r="J19" s="29">
        <v>1323994.175</v>
      </c>
      <c r="K19" s="29">
        <v>264798.87</v>
      </c>
      <c r="L19" s="37">
        <v>1059195.34</v>
      </c>
      <c r="M19" s="39">
        <f t="shared" si="0"/>
        <v>1161296.62</v>
      </c>
    </row>
    <row r="20" spans="1:13" ht="12.75">
      <c r="A20" s="11">
        <v>9</v>
      </c>
      <c r="B20" s="27" t="s">
        <v>113</v>
      </c>
      <c r="C20" s="32">
        <v>0.053401881616348</v>
      </c>
      <c r="D20" s="29">
        <v>17078.8</v>
      </c>
      <c r="E20" s="29">
        <v>2572.89</v>
      </c>
      <c r="F20" s="29">
        <v>14505.91</v>
      </c>
      <c r="G20" s="29">
        <v>1391.3625</v>
      </c>
      <c r="H20" s="29">
        <v>278.2725</v>
      </c>
      <c r="I20" s="29">
        <v>1113.09</v>
      </c>
      <c r="J20" s="29">
        <v>159294.7</v>
      </c>
      <c r="K20" s="29">
        <v>31858.95</v>
      </c>
      <c r="L20" s="37">
        <v>127435.76</v>
      </c>
      <c r="M20" s="39">
        <f t="shared" si="0"/>
        <v>143054.76</v>
      </c>
    </row>
    <row r="21" spans="1:13" ht="12.75">
      <c r="A21" s="12">
        <v>10</v>
      </c>
      <c r="B21" s="27" t="s">
        <v>7</v>
      </c>
      <c r="C21" s="32">
        <v>0.739608752188297</v>
      </c>
      <c r="D21" s="29">
        <v>37228.67</v>
      </c>
      <c r="E21" s="29">
        <v>8231.18</v>
      </c>
      <c r="F21" s="29">
        <v>28997.49</v>
      </c>
      <c r="G21" s="29">
        <v>19270.25</v>
      </c>
      <c r="H21" s="29">
        <v>3854.05</v>
      </c>
      <c r="I21" s="29">
        <v>15416.2</v>
      </c>
      <c r="J21" s="29">
        <v>2206209.6</v>
      </c>
      <c r="K21" s="29">
        <v>441241.84</v>
      </c>
      <c r="L21" s="37">
        <v>1764967.68</v>
      </c>
      <c r="M21" s="39">
        <f t="shared" si="0"/>
        <v>1809381.3699999999</v>
      </c>
    </row>
    <row r="22" spans="1:13" ht="12.75">
      <c r="A22" s="11">
        <v>11</v>
      </c>
      <c r="B22" s="27" t="s">
        <v>114</v>
      </c>
      <c r="C22" s="32">
        <v>0.119333449848155</v>
      </c>
      <c r="D22" s="29">
        <v>36745.31</v>
      </c>
      <c r="E22" s="29">
        <v>7214.65</v>
      </c>
      <c r="F22" s="29">
        <v>29530.66</v>
      </c>
      <c r="G22" s="29">
        <v>3109.1875</v>
      </c>
      <c r="H22" s="29">
        <v>621.8375</v>
      </c>
      <c r="I22" s="29">
        <v>2487.35</v>
      </c>
      <c r="J22" s="29">
        <v>355964.65</v>
      </c>
      <c r="K22" s="29">
        <v>71192.89</v>
      </c>
      <c r="L22" s="37">
        <v>284771.72</v>
      </c>
      <c r="M22" s="39">
        <f t="shared" si="0"/>
        <v>316789.73</v>
      </c>
    </row>
    <row r="23" spans="1:13" ht="12.75">
      <c r="A23" s="12">
        <v>12</v>
      </c>
      <c r="B23" s="27" t="s">
        <v>8</v>
      </c>
      <c r="C23" s="32">
        <v>0.107092319387735</v>
      </c>
      <c r="D23" s="29">
        <v>37535.53</v>
      </c>
      <c r="E23" s="29">
        <v>6714.19</v>
      </c>
      <c r="F23" s="29">
        <v>30821.34</v>
      </c>
      <c r="G23" s="29">
        <v>2790.25</v>
      </c>
      <c r="H23" s="29">
        <v>558.05</v>
      </c>
      <c r="I23" s="29">
        <v>2232.2</v>
      </c>
      <c r="J23" s="29">
        <v>319450.075</v>
      </c>
      <c r="K23" s="29">
        <v>63890.02</v>
      </c>
      <c r="L23" s="37">
        <v>255560.06</v>
      </c>
      <c r="M23" s="39">
        <f t="shared" si="0"/>
        <v>288613.6</v>
      </c>
    </row>
    <row r="24" spans="1:13" ht="12.75">
      <c r="A24" s="11">
        <v>13</v>
      </c>
      <c r="B24" s="27" t="s">
        <v>9</v>
      </c>
      <c r="C24" s="32">
        <v>0.070901550074223</v>
      </c>
      <c r="D24" s="29">
        <v>7001.83</v>
      </c>
      <c r="E24" s="29">
        <v>1194.94</v>
      </c>
      <c r="F24" s="29">
        <v>5806.89</v>
      </c>
      <c r="G24" s="29">
        <v>1847.3125</v>
      </c>
      <c r="H24" s="29">
        <v>369.4625</v>
      </c>
      <c r="I24" s="29">
        <v>1477.85</v>
      </c>
      <c r="J24" s="29">
        <v>211495.25</v>
      </c>
      <c r="K24" s="29">
        <v>42298.99</v>
      </c>
      <c r="L24" s="37">
        <v>169196.2</v>
      </c>
      <c r="M24" s="39">
        <f t="shared" si="0"/>
        <v>176480.94</v>
      </c>
    </row>
    <row r="25" spans="1:13" ht="12.75">
      <c r="A25" s="12">
        <v>14</v>
      </c>
      <c r="B25" s="27" t="s">
        <v>10</v>
      </c>
      <c r="C25" s="32">
        <v>0.054614725243232</v>
      </c>
      <c r="D25" s="29">
        <v>32450.26</v>
      </c>
      <c r="E25" s="29">
        <v>5433.62</v>
      </c>
      <c r="F25" s="29">
        <v>27016.64</v>
      </c>
      <c r="G25" s="29">
        <v>1422.9625</v>
      </c>
      <c r="H25" s="29">
        <v>284.5925</v>
      </c>
      <c r="I25" s="29">
        <v>1138.37</v>
      </c>
      <c r="J25" s="29">
        <v>162912.6</v>
      </c>
      <c r="K25" s="29">
        <v>32582.5</v>
      </c>
      <c r="L25" s="37">
        <v>130330.08</v>
      </c>
      <c r="M25" s="39">
        <f t="shared" si="0"/>
        <v>158485.09</v>
      </c>
    </row>
    <row r="26" spans="1:13" ht="12.75">
      <c r="A26" s="11">
        <v>15</v>
      </c>
      <c r="B26" s="27" t="s">
        <v>115</v>
      </c>
      <c r="C26" s="32">
        <v>0.067635385419729</v>
      </c>
      <c r="D26" s="29">
        <v>15247.25</v>
      </c>
      <c r="E26" s="29">
        <v>2673.52</v>
      </c>
      <c r="F26" s="29">
        <v>12573.73</v>
      </c>
      <c r="G26" s="29">
        <v>1762.2125</v>
      </c>
      <c r="H26" s="29">
        <v>352.4425</v>
      </c>
      <c r="I26" s="29">
        <v>1409.77</v>
      </c>
      <c r="J26" s="29">
        <v>201752.4</v>
      </c>
      <c r="K26" s="29">
        <v>40350.48</v>
      </c>
      <c r="L26" s="37">
        <v>161401.92</v>
      </c>
      <c r="M26" s="39">
        <f t="shared" si="0"/>
        <v>175385.42</v>
      </c>
    </row>
    <row r="27" spans="1:13" ht="12.75">
      <c r="A27" s="12">
        <v>16</v>
      </c>
      <c r="B27" s="27" t="s">
        <v>116</v>
      </c>
      <c r="C27" s="32">
        <v>6.88686051740713</v>
      </c>
      <c r="D27" s="29">
        <v>3957677.57</v>
      </c>
      <c r="E27" s="29">
        <v>682049.49</v>
      </c>
      <c r="F27" s="29">
        <v>3275628.08</v>
      </c>
      <c r="G27" s="29">
        <v>179434.7125</v>
      </c>
      <c r="H27" s="29">
        <v>35886.9425</v>
      </c>
      <c r="I27" s="29">
        <v>143547.77</v>
      </c>
      <c r="J27" s="29">
        <v>20543101.3</v>
      </c>
      <c r="K27" s="29">
        <v>4108620.26</v>
      </c>
      <c r="L27" s="37">
        <v>16434481.04</v>
      </c>
      <c r="M27" s="39">
        <f t="shared" si="0"/>
        <v>19853656.89</v>
      </c>
    </row>
    <row r="28" spans="1:13" ht="12.75">
      <c r="A28" s="11">
        <v>17</v>
      </c>
      <c r="B28" s="27" t="s">
        <v>11</v>
      </c>
      <c r="C28" s="32">
        <v>0.042611900981474</v>
      </c>
      <c r="D28" s="29">
        <v>4151.57</v>
      </c>
      <c r="E28" s="29">
        <v>644.23</v>
      </c>
      <c r="F28" s="29">
        <v>3507.34</v>
      </c>
      <c r="G28" s="29">
        <v>1110.2375</v>
      </c>
      <c r="H28" s="29">
        <v>222.0475</v>
      </c>
      <c r="I28" s="29">
        <v>888.19</v>
      </c>
      <c r="J28" s="29">
        <v>127108.8625</v>
      </c>
      <c r="K28" s="29">
        <v>25421.74</v>
      </c>
      <c r="L28" s="37">
        <v>101687.09</v>
      </c>
      <c r="M28" s="39">
        <f t="shared" si="0"/>
        <v>106082.62</v>
      </c>
    </row>
    <row r="29" spans="1:13" ht="12.75">
      <c r="A29" s="12">
        <v>18</v>
      </c>
      <c r="B29" s="27" t="s">
        <v>12</v>
      </c>
      <c r="C29" s="32">
        <v>0.223853252251056</v>
      </c>
      <c r="D29" s="29">
        <v>109958.7</v>
      </c>
      <c r="E29" s="29">
        <v>17749</v>
      </c>
      <c r="F29" s="29">
        <v>92209.7</v>
      </c>
      <c r="G29" s="29">
        <v>5832.4125</v>
      </c>
      <c r="H29" s="29">
        <v>1166.4825</v>
      </c>
      <c r="I29" s="29">
        <v>4665.93</v>
      </c>
      <c r="J29" s="29">
        <v>667741.15</v>
      </c>
      <c r="K29" s="29">
        <v>133548.2</v>
      </c>
      <c r="L29" s="37">
        <v>534192.92</v>
      </c>
      <c r="M29" s="39">
        <f t="shared" si="0"/>
        <v>631068.55</v>
      </c>
    </row>
    <row r="30" spans="1:13" ht="12.75">
      <c r="A30" s="11">
        <v>19</v>
      </c>
      <c r="B30" s="27" t="s">
        <v>117</v>
      </c>
      <c r="C30" s="32">
        <v>4.76062879180738</v>
      </c>
      <c r="D30" s="29">
        <v>3913422.17</v>
      </c>
      <c r="E30" s="29">
        <v>678977.57</v>
      </c>
      <c r="F30" s="29">
        <v>3234444.6</v>
      </c>
      <c r="G30" s="29">
        <v>124036.5</v>
      </c>
      <c r="H30" s="29">
        <v>24807.3</v>
      </c>
      <c r="I30" s="29">
        <v>99229.2</v>
      </c>
      <c r="J30" s="29">
        <v>14200676.6</v>
      </c>
      <c r="K30" s="29">
        <v>2840135.38</v>
      </c>
      <c r="L30" s="37">
        <v>11360541.28</v>
      </c>
      <c r="M30" s="39">
        <f t="shared" si="0"/>
        <v>14694215.08</v>
      </c>
    </row>
    <row r="31" spans="1:13" ht="12.75">
      <c r="A31" s="12">
        <v>20</v>
      </c>
      <c r="B31" s="27" t="s">
        <v>13</v>
      </c>
      <c r="C31" s="32">
        <v>0.108728261273659</v>
      </c>
      <c r="D31" s="29">
        <v>11608.25</v>
      </c>
      <c r="E31" s="29">
        <v>2369.1</v>
      </c>
      <c r="F31" s="29">
        <v>9239.15</v>
      </c>
      <c r="G31" s="29">
        <v>2832.875</v>
      </c>
      <c r="H31" s="29">
        <v>566.575</v>
      </c>
      <c r="I31" s="29">
        <v>2266.3</v>
      </c>
      <c r="J31" s="29">
        <v>324330.025</v>
      </c>
      <c r="K31" s="29">
        <v>64866.01</v>
      </c>
      <c r="L31" s="37">
        <v>259464.02</v>
      </c>
      <c r="M31" s="39">
        <f t="shared" si="0"/>
        <v>270969.47</v>
      </c>
    </row>
    <row r="32" spans="1:13" ht="12.75">
      <c r="A32" s="11">
        <v>21</v>
      </c>
      <c r="B32" s="27" t="s">
        <v>118</v>
      </c>
      <c r="C32" s="32">
        <v>0.267558548740608</v>
      </c>
      <c r="D32" s="29">
        <v>15496.81</v>
      </c>
      <c r="E32" s="29">
        <v>3066.3</v>
      </c>
      <c r="F32" s="29">
        <v>12430.51</v>
      </c>
      <c r="G32" s="29">
        <v>6971.1375</v>
      </c>
      <c r="H32" s="29">
        <v>1394.2275</v>
      </c>
      <c r="I32" s="29">
        <v>5576.91</v>
      </c>
      <c r="J32" s="29">
        <v>798111.45</v>
      </c>
      <c r="K32" s="29">
        <v>159622.29</v>
      </c>
      <c r="L32" s="37">
        <v>638489.16</v>
      </c>
      <c r="M32" s="39">
        <f t="shared" si="0"/>
        <v>656496.5800000001</v>
      </c>
    </row>
    <row r="33" spans="1:13" ht="12.75">
      <c r="A33" s="12">
        <v>22</v>
      </c>
      <c r="B33" s="27" t="s">
        <v>119</v>
      </c>
      <c r="C33" s="32">
        <v>0.053083746906134</v>
      </c>
      <c r="D33" s="29">
        <v>18586.28</v>
      </c>
      <c r="E33" s="29">
        <v>3114.13</v>
      </c>
      <c r="F33" s="29">
        <v>15472.15</v>
      </c>
      <c r="G33" s="29">
        <v>1383.075</v>
      </c>
      <c r="H33" s="29">
        <v>276.615</v>
      </c>
      <c r="I33" s="29">
        <v>1106.46</v>
      </c>
      <c r="J33" s="29">
        <v>158345.8</v>
      </c>
      <c r="K33" s="29">
        <v>31669.13</v>
      </c>
      <c r="L33" s="37">
        <v>126676.64</v>
      </c>
      <c r="M33" s="39">
        <f t="shared" si="0"/>
        <v>143255.25</v>
      </c>
    </row>
    <row r="34" spans="1:13" ht="12.75">
      <c r="A34" s="11">
        <v>23</v>
      </c>
      <c r="B34" s="27" t="s">
        <v>120</v>
      </c>
      <c r="C34" s="32">
        <v>0.107600583947599</v>
      </c>
      <c r="D34" s="29">
        <v>140000.33</v>
      </c>
      <c r="E34" s="29">
        <v>26196.67</v>
      </c>
      <c r="F34" s="29">
        <v>113803.66</v>
      </c>
      <c r="G34" s="29">
        <v>2803.5</v>
      </c>
      <c r="H34" s="29">
        <v>560.7</v>
      </c>
      <c r="I34" s="29">
        <v>2242.8</v>
      </c>
      <c r="J34" s="29">
        <v>320966.25</v>
      </c>
      <c r="K34" s="29">
        <v>64193.28</v>
      </c>
      <c r="L34" s="37">
        <v>256773</v>
      </c>
      <c r="M34" s="39">
        <f t="shared" si="0"/>
        <v>372819.46</v>
      </c>
    </row>
    <row r="35" spans="1:13" ht="12.75">
      <c r="A35" s="12">
        <v>24</v>
      </c>
      <c r="B35" s="27" t="s">
        <v>121</v>
      </c>
      <c r="C35" s="32">
        <v>0.083377371757939</v>
      </c>
      <c r="D35" s="29">
        <v>39727.12</v>
      </c>
      <c r="E35" s="29">
        <v>6286.64</v>
      </c>
      <c r="F35" s="29">
        <v>33440.48</v>
      </c>
      <c r="G35" s="29">
        <v>2172.3625</v>
      </c>
      <c r="H35" s="29">
        <v>434.4725</v>
      </c>
      <c r="I35" s="29">
        <v>1737.89</v>
      </c>
      <c r="J35" s="29">
        <v>248709.7875</v>
      </c>
      <c r="K35" s="29">
        <v>49741.92</v>
      </c>
      <c r="L35" s="37">
        <v>198967.83</v>
      </c>
      <c r="M35" s="39">
        <f t="shared" si="0"/>
        <v>234146.19999999998</v>
      </c>
    </row>
    <row r="36" spans="1:13" ht="12.75">
      <c r="A36" s="11">
        <v>25</v>
      </c>
      <c r="B36" s="27" t="s">
        <v>14</v>
      </c>
      <c r="C36" s="32">
        <v>0.146775545054784</v>
      </c>
      <c r="D36" s="29">
        <v>35893.69</v>
      </c>
      <c r="E36" s="29">
        <v>6804.08</v>
      </c>
      <c r="F36" s="29">
        <v>29089.61</v>
      </c>
      <c r="G36" s="29">
        <v>3824.1875</v>
      </c>
      <c r="H36" s="29">
        <v>764.8375</v>
      </c>
      <c r="I36" s="29">
        <v>3059.35</v>
      </c>
      <c r="J36" s="29">
        <v>437822.8875</v>
      </c>
      <c r="K36" s="29">
        <v>87564.56</v>
      </c>
      <c r="L36" s="37">
        <v>350258.31</v>
      </c>
      <c r="M36" s="39">
        <f t="shared" si="0"/>
        <v>382407.27</v>
      </c>
    </row>
    <row r="37" spans="1:13" ht="12.75">
      <c r="A37" s="12">
        <v>26</v>
      </c>
      <c r="B37" s="27" t="s">
        <v>122</v>
      </c>
      <c r="C37" s="32">
        <v>0.118262991975825</v>
      </c>
      <c r="D37" s="29">
        <v>18943.86</v>
      </c>
      <c r="E37" s="29">
        <v>2906.71</v>
      </c>
      <c r="F37" s="29">
        <v>16037.15</v>
      </c>
      <c r="G37" s="29">
        <v>3081.3</v>
      </c>
      <c r="H37" s="29">
        <v>616.26</v>
      </c>
      <c r="I37" s="29">
        <v>2465.04</v>
      </c>
      <c r="J37" s="29">
        <v>352771.5625</v>
      </c>
      <c r="K37" s="29">
        <v>70554.37</v>
      </c>
      <c r="L37" s="37">
        <v>282217.25</v>
      </c>
      <c r="M37" s="39">
        <f t="shared" si="0"/>
        <v>300719.44</v>
      </c>
    </row>
    <row r="38" spans="1:13" ht="12.75">
      <c r="A38" s="11">
        <v>27</v>
      </c>
      <c r="B38" s="27" t="s">
        <v>123</v>
      </c>
      <c r="C38" s="32">
        <v>0.189219128295</v>
      </c>
      <c r="D38" s="29">
        <v>24131.5</v>
      </c>
      <c r="E38" s="29">
        <v>4760</v>
      </c>
      <c r="F38" s="29">
        <v>19371.5</v>
      </c>
      <c r="G38" s="29">
        <v>4930.0375</v>
      </c>
      <c r="H38" s="29">
        <v>986.0075</v>
      </c>
      <c r="I38" s="29">
        <v>3944.03</v>
      </c>
      <c r="J38" s="29">
        <v>564429.6</v>
      </c>
      <c r="K38" s="29">
        <v>112885.86</v>
      </c>
      <c r="L38" s="37">
        <v>451543.68</v>
      </c>
      <c r="M38" s="39">
        <f t="shared" si="0"/>
        <v>474859.20999999996</v>
      </c>
    </row>
    <row r="39" spans="1:13" ht="12.75">
      <c r="A39" s="12">
        <v>28</v>
      </c>
      <c r="B39" s="27" t="s">
        <v>124</v>
      </c>
      <c r="C39" s="32">
        <v>0.070927492392584</v>
      </c>
      <c r="D39" s="29">
        <v>15408.89</v>
      </c>
      <c r="E39" s="29">
        <v>2614.87</v>
      </c>
      <c r="F39" s="29">
        <v>12794.02</v>
      </c>
      <c r="G39" s="29">
        <v>1847.9875</v>
      </c>
      <c r="H39" s="29">
        <v>369.5975</v>
      </c>
      <c r="I39" s="29">
        <v>1478.39</v>
      </c>
      <c r="J39" s="29">
        <v>211572.5375</v>
      </c>
      <c r="K39" s="29">
        <v>42314.57</v>
      </c>
      <c r="L39" s="37">
        <v>169258.03</v>
      </c>
      <c r="M39" s="39">
        <f t="shared" si="0"/>
        <v>183530.44</v>
      </c>
    </row>
    <row r="40" spans="1:13" ht="12.75">
      <c r="A40" s="11">
        <v>29</v>
      </c>
      <c r="B40" s="27" t="s">
        <v>125</v>
      </c>
      <c r="C40" s="32">
        <v>0.057088699296487</v>
      </c>
      <c r="D40" s="29">
        <v>13218.97</v>
      </c>
      <c r="E40" s="29">
        <v>2668.25</v>
      </c>
      <c r="F40" s="29">
        <v>10550.72</v>
      </c>
      <c r="G40" s="29">
        <v>1487.425</v>
      </c>
      <c r="H40" s="29">
        <v>297.485</v>
      </c>
      <c r="I40" s="29">
        <v>1189.94</v>
      </c>
      <c r="J40" s="29">
        <v>170292.3</v>
      </c>
      <c r="K40" s="29">
        <v>34058.5</v>
      </c>
      <c r="L40" s="37">
        <v>136233.84</v>
      </c>
      <c r="M40" s="39">
        <f t="shared" si="0"/>
        <v>147974.5</v>
      </c>
    </row>
    <row r="41" spans="1:13" ht="12.75">
      <c r="A41" s="12">
        <v>30</v>
      </c>
      <c r="B41" s="27" t="s">
        <v>15</v>
      </c>
      <c r="C41" s="32">
        <v>0.084829013447962</v>
      </c>
      <c r="D41" s="29">
        <v>5860.56</v>
      </c>
      <c r="E41" s="29">
        <v>1142.39</v>
      </c>
      <c r="F41" s="29">
        <v>4718.17</v>
      </c>
      <c r="G41" s="29">
        <v>2210.1875</v>
      </c>
      <c r="H41" s="29">
        <v>442.0375</v>
      </c>
      <c r="I41" s="29">
        <v>1768.15</v>
      </c>
      <c r="J41" s="29">
        <v>253039.8125</v>
      </c>
      <c r="K41" s="29">
        <v>50608.15</v>
      </c>
      <c r="L41" s="37">
        <v>202431.85</v>
      </c>
      <c r="M41" s="39">
        <f t="shared" si="0"/>
        <v>208918.17</v>
      </c>
    </row>
    <row r="42" spans="1:13" ht="12.75">
      <c r="A42" s="11">
        <v>31</v>
      </c>
      <c r="B42" s="27" t="s">
        <v>16</v>
      </c>
      <c r="C42" s="32">
        <v>0.623760809302761</v>
      </c>
      <c r="D42" s="29">
        <v>92255.27</v>
      </c>
      <c r="E42" s="29">
        <v>10471.86</v>
      </c>
      <c r="F42" s="29">
        <v>81783.41</v>
      </c>
      <c r="G42" s="29">
        <v>16251.8625</v>
      </c>
      <c r="H42" s="29">
        <v>3250.3725</v>
      </c>
      <c r="I42" s="29">
        <v>13001.49</v>
      </c>
      <c r="J42" s="29">
        <v>1860642</v>
      </c>
      <c r="K42" s="29">
        <v>372128.36</v>
      </c>
      <c r="L42" s="37">
        <v>1488513.6</v>
      </c>
      <c r="M42" s="39">
        <f t="shared" si="0"/>
        <v>1583298.5</v>
      </c>
    </row>
    <row r="43" spans="1:13" ht="12.75">
      <c r="A43" s="12">
        <v>32</v>
      </c>
      <c r="B43" s="27" t="s">
        <v>126</v>
      </c>
      <c r="C43" s="32">
        <v>0.736459421690171</v>
      </c>
      <c r="D43" s="29">
        <v>185194.73</v>
      </c>
      <c r="E43" s="29">
        <v>31228.7</v>
      </c>
      <c r="F43" s="29">
        <v>153966.03</v>
      </c>
      <c r="G43" s="29">
        <v>19188.1875</v>
      </c>
      <c r="H43" s="29">
        <v>3837.6375</v>
      </c>
      <c r="I43" s="29">
        <v>15350.55</v>
      </c>
      <c r="J43" s="29">
        <v>2196815.3625</v>
      </c>
      <c r="K43" s="29">
        <v>439363.03</v>
      </c>
      <c r="L43" s="37">
        <v>1757452.29</v>
      </c>
      <c r="M43" s="39">
        <f t="shared" si="0"/>
        <v>1926768.87</v>
      </c>
    </row>
    <row r="44" spans="1:13" ht="12.75">
      <c r="A44" s="11">
        <v>33</v>
      </c>
      <c r="B44" s="27" t="s">
        <v>127</v>
      </c>
      <c r="C44" s="32">
        <v>0.11451782690601</v>
      </c>
      <c r="D44" s="29">
        <v>39630.86</v>
      </c>
      <c r="E44" s="29">
        <v>8256.11</v>
      </c>
      <c r="F44" s="29">
        <v>31374.75</v>
      </c>
      <c r="G44" s="29">
        <v>2983.725</v>
      </c>
      <c r="H44" s="29">
        <v>596.745</v>
      </c>
      <c r="I44" s="29">
        <v>2386.98</v>
      </c>
      <c r="J44" s="29">
        <v>341599.9375</v>
      </c>
      <c r="K44" s="29">
        <v>68320.04</v>
      </c>
      <c r="L44" s="37">
        <v>273279.95</v>
      </c>
      <c r="M44" s="39">
        <f t="shared" si="0"/>
        <v>307041.68</v>
      </c>
    </row>
    <row r="45" spans="1:13" ht="12.75">
      <c r="A45" s="12">
        <v>34</v>
      </c>
      <c r="B45" s="27" t="s">
        <v>263</v>
      </c>
      <c r="C45" s="32">
        <v>0.392026199432779</v>
      </c>
      <c r="D45" s="29">
        <v>208838.31</v>
      </c>
      <c r="E45" s="29">
        <v>35865.9</v>
      </c>
      <c r="F45" s="29">
        <v>172972.41</v>
      </c>
      <c r="G45" s="29">
        <v>10214.1</v>
      </c>
      <c r="H45" s="29">
        <v>2042.82</v>
      </c>
      <c r="I45" s="29">
        <v>8171.28</v>
      </c>
      <c r="J45" s="29">
        <v>1169391.15</v>
      </c>
      <c r="K45" s="29">
        <v>233878.3</v>
      </c>
      <c r="L45" s="37">
        <v>935512.92</v>
      </c>
      <c r="M45" s="39">
        <f t="shared" si="0"/>
        <v>1116656.61</v>
      </c>
    </row>
    <row r="46" spans="1:13" ht="12.75">
      <c r="A46" s="11">
        <v>35</v>
      </c>
      <c r="B46" s="27" t="s">
        <v>128</v>
      </c>
      <c r="C46" s="32">
        <v>0.097297377504505</v>
      </c>
      <c r="D46" s="29">
        <v>28958.44</v>
      </c>
      <c r="E46" s="29">
        <v>4800.56</v>
      </c>
      <c r="F46" s="29">
        <v>24157.88</v>
      </c>
      <c r="G46" s="29">
        <v>2535.05</v>
      </c>
      <c r="H46" s="29">
        <v>507.01</v>
      </c>
      <c r="I46" s="29">
        <v>2028.04</v>
      </c>
      <c r="J46" s="29">
        <v>290232.4375</v>
      </c>
      <c r="K46" s="29">
        <v>58046.45</v>
      </c>
      <c r="L46" s="37">
        <v>232185.95</v>
      </c>
      <c r="M46" s="39">
        <f t="shared" si="0"/>
        <v>258371.87000000002</v>
      </c>
    </row>
    <row r="47" spans="1:13" ht="12.75">
      <c r="A47" s="12">
        <v>36</v>
      </c>
      <c r="B47" s="27" t="s">
        <v>129</v>
      </c>
      <c r="C47" s="32">
        <v>0.085309223097396</v>
      </c>
      <c r="D47" s="29">
        <v>11883.34</v>
      </c>
      <c r="E47" s="29">
        <v>2438.54</v>
      </c>
      <c r="F47" s="29">
        <v>9444.8</v>
      </c>
      <c r="G47" s="29">
        <v>2222.7</v>
      </c>
      <c r="H47" s="29">
        <v>444.54</v>
      </c>
      <c r="I47" s="29">
        <v>1778.16</v>
      </c>
      <c r="J47" s="29">
        <v>254472.35</v>
      </c>
      <c r="K47" s="29">
        <v>50894.51</v>
      </c>
      <c r="L47" s="37">
        <v>203577.88</v>
      </c>
      <c r="M47" s="39">
        <f t="shared" si="0"/>
        <v>214800.84</v>
      </c>
    </row>
    <row r="48" spans="1:13" ht="12.75">
      <c r="A48" s="11">
        <v>37</v>
      </c>
      <c r="B48" s="27" t="s">
        <v>17</v>
      </c>
      <c r="C48" s="32">
        <v>0.070903239144759</v>
      </c>
      <c r="D48" s="29">
        <v>10100.43</v>
      </c>
      <c r="E48" s="29">
        <v>2298.27</v>
      </c>
      <c r="F48" s="29">
        <v>7802.16</v>
      </c>
      <c r="G48" s="29">
        <v>1847.3625</v>
      </c>
      <c r="H48" s="29">
        <v>369.4725</v>
      </c>
      <c r="I48" s="29">
        <v>1477.89</v>
      </c>
      <c r="J48" s="29">
        <v>211500.225</v>
      </c>
      <c r="K48" s="29">
        <v>42299.99</v>
      </c>
      <c r="L48" s="37">
        <v>169200.18</v>
      </c>
      <c r="M48" s="39">
        <f t="shared" si="0"/>
        <v>178480.22999999998</v>
      </c>
    </row>
    <row r="49" spans="1:13" ht="12.75">
      <c r="A49" s="12">
        <v>38</v>
      </c>
      <c r="B49" s="27" t="s">
        <v>130</v>
      </c>
      <c r="C49" s="32">
        <v>0.160500891566467</v>
      </c>
      <c r="D49" s="29">
        <v>19469.75</v>
      </c>
      <c r="E49" s="29">
        <v>3535.28</v>
      </c>
      <c r="F49" s="29">
        <v>15934.47</v>
      </c>
      <c r="G49" s="29">
        <v>4181.8</v>
      </c>
      <c r="H49" s="29">
        <v>836.36</v>
      </c>
      <c r="I49" s="29">
        <v>3345.44</v>
      </c>
      <c r="J49" s="29">
        <v>478764.7</v>
      </c>
      <c r="K49" s="29">
        <v>95752.97</v>
      </c>
      <c r="L49" s="37">
        <v>383011.76</v>
      </c>
      <c r="M49" s="39">
        <f t="shared" si="0"/>
        <v>402291.67</v>
      </c>
    </row>
    <row r="50" spans="1:13" ht="12.75">
      <c r="A50" s="11">
        <v>39</v>
      </c>
      <c r="B50" s="27" t="s">
        <v>18</v>
      </c>
      <c r="C50" s="32">
        <v>0.23885222117015</v>
      </c>
      <c r="D50" s="29">
        <v>80011.12</v>
      </c>
      <c r="E50" s="29">
        <v>12974.02</v>
      </c>
      <c r="F50" s="29">
        <v>67037.1</v>
      </c>
      <c r="G50" s="29">
        <v>6223.2125</v>
      </c>
      <c r="H50" s="29">
        <v>1244.6425</v>
      </c>
      <c r="I50" s="29">
        <v>4978.57</v>
      </c>
      <c r="J50" s="29">
        <v>712482.1625</v>
      </c>
      <c r="K50" s="29">
        <v>142496.47</v>
      </c>
      <c r="L50" s="37">
        <v>569985.73</v>
      </c>
      <c r="M50" s="39">
        <f t="shared" si="0"/>
        <v>642001.4</v>
      </c>
    </row>
    <row r="51" spans="1:13" ht="12.75">
      <c r="A51" s="12">
        <v>40</v>
      </c>
      <c r="B51" s="27" t="s">
        <v>131</v>
      </c>
      <c r="C51" s="32">
        <v>0.092214433582989</v>
      </c>
      <c r="D51" s="29">
        <v>20442.04</v>
      </c>
      <c r="E51" s="29">
        <v>3017.9</v>
      </c>
      <c r="F51" s="29">
        <v>17424.14</v>
      </c>
      <c r="G51" s="29">
        <v>2402.6125</v>
      </c>
      <c r="H51" s="29">
        <v>480.5225</v>
      </c>
      <c r="I51" s="29">
        <v>1922.09</v>
      </c>
      <c r="J51" s="29">
        <v>275070.3</v>
      </c>
      <c r="K51" s="29">
        <v>55014.03</v>
      </c>
      <c r="L51" s="37">
        <v>220056.24</v>
      </c>
      <c r="M51" s="39">
        <f t="shared" si="0"/>
        <v>239402.47</v>
      </c>
    </row>
    <row r="52" spans="1:13" ht="12.75">
      <c r="A52" s="11">
        <v>41</v>
      </c>
      <c r="B52" s="27" t="s">
        <v>132</v>
      </c>
      <c r="C52" s="32">
        <v>0.110432399467236</v>
      </c>
      <c r="D52" s="29">
        <v>12426.48</v>
      </c>
      <c r="E52" s="29">
        <v>2180.65</v>
      </c>
      <c r="F52" s="29">
        <v>10245.83</v>
      </c>
      <c r="G52" s="29">
        <v>2877.275</v>
      </c>
      <c r="H52" s="29">
        <v>575.455</v>
      </c>
      <c r="I52" s="29">
        <v>2301.82</v>
      </c>
      <c r="J52" s="29">
        <v>329413.475</v>
      </c>
      <c r="K52" s="29">
        <v>65882.67</v>
      </c>
      <c r="L52" s="37">
        <v>263530.78</v>
      </c>
      <c r="M52" s="39">
        <f t="shared" si="0"/>
        <v>276078.43000000005</v>
      </c>
    </row>
    <row r="53" spans="1:13" ht="12.75">
      <c r="A53" s="12">
        <v>42</v>
      </c>
      <c r="B53" s="27" t="s">
        <v>19</v>
      </c>
      <c r="C53" s="32">
        <v>0.154314457482414</v>
      </c>
      <c r="D53" s="29">
        <v>24936.77</v>
      </c>
      <c r="E53" s="29">
        <v>5483.73</v>
      </c>
      <c r="F53" s="29">
        <v>19453.04</v>
      </c>
      <c r="G53" s="29">
        <v>4020.6125</v>
      </c>
      <c r="H53" s="29">
        <v>804.1225</v>
      </c>
      <c r="I53" s="29">
        <v>3216.49</v>
      </c>
      <c r="J53" s="29">
        <v>460310.9625</v>
      </c>
      <c r="K53" s="29">
        <v>92062.19</v>
      </c>
      <c r="L53" s="37">
        <v>368248.77</v>
      </c>
      <c r="M53" s="39">
        <f t="shared" si="0"/>
        <v>390918.30000000005</v>
      </c>
    </row>
    <row r="54" spans="1:13" ht="12.75">
      <c r="A54" s="11">
        <v>43</v>
      </c>
      <c r="B54" s="27" t="s">
        <v>20</v>
      </c>
      <c r="C54" s="32">
        <v>0.389651492703098</v>
      </c>
      <c r="D54" s="29">
        <v>74154.77</v>
      </c>
      <c r="E54" s="29">
        <v>12998.98</v>
      </c>
      <c r="F54" s="29">
        <v>61155.79</v>
      </c>
      <c r="G54" s="29">
        <v>10152.2375</v>
      </c>
      <c r="H54" s="29">
        <v>2030.4475</v>
      </c>
      <c r="I54" s="29">
        <v>8121.79</v>
      </c>
      <c r="J54" s="29">
        <v>1162307.4375</v>
      </c>
      <c r="K54" s="29">
        <v>232461.5</v>
      </c>
      <c r="L54" s="37">
        <v>929845.95</v>
      </c>
      <c r="M54" s="39">
        <f t="shared" si="0"/>
        <v>999123.5299999999</v>
      </c>
    </row>
    <row r="55" spans="1:13" ht="12.75">
      <c r="A55" s="12">
        <v>44</v>
      </c>
      <c r="B55" s="27" t="s">
        <v>133</v>
      </c>
      <c r="C55" s="32">
        <v>0.08830263820028</v>
      </c>
      <c r="D55" s="29">
        <v>4997.08</v>
      </c>
      <c r="E55" s="29">
        <v>751.27</v>
      </c>
      <c r="F55" s="29">
        <v>4245.81</v>
      </c>
      <c r="G55" s="29">
        <v>2300.7</v>
      </c>
      <c r="H55" s="29">
        <v>460.14</v>
      </c>
      <c r="I55" s="29">
        <v>1840.56</v>
      </c>
      <c r="J55" s="29">
        <v>263401.575</v>
      </c>
      <c r="K55" s="29">
        <v>52680.25</v>
      </c>
      <c r="L55" s="37">
        <v>210721.26</v>
      </c>
      <c r="M55" s="39">
        <f t="shared" si="0"/>
        <v>216807.63</v>
      </c>
    </row>
    <row r="56" spans="1:13" ht="12.75">
      <c r="A56" s="11">
        <v>45</v>
      </c>
      <c r="B56" s="27" t="s">
        <v>21</v>
      </c>
      <c r="C56" s="32">
        <v>0.559580659865881</v>
      </c>
      <c r="D56" s="29">
        <v>94019.35</v>
      </c>
      <c r="E56" s="29">
        <v>17683.52</v>
      </c>
      <c r="F56" s="29">
        <v>76335.83</v>
      </c>
      <c r="G56" s="29">
        <v>14579.675</v>
      </c>
      <c r="H56" s="29">
        <v>2915.935</v>
      </c>
      <c r="I56" s="29">
        <v>11663.74</v>
      </c>
      <c r="J56" s="29">
        <v>1669196.25</v>
      </c>
      <c r="K56" s="29">
        <v>333839.27</v>
      </c>
      <c r="L56" s="37">
        <v>1335357</v>
      </c>
      <c r="M56" s="39">
        <f t="shared" si="0"/>
        <v>1423356.57</v>
      </c>
    </row>
    <row r="57" spans="1:13" ht="12.75">
      <c r="A57" s="12">
        <v>46</v>
      </c>
      <c r="B57" s="27" t="s">
        <v>134</v>
      </c>
      <c r="C57" s="32">
        <v>0.610661398387661</v>
      </c>
      <c r="D57" s="29">
        <v>129154.84</v>
      </c>
      <c r="E57" s="29">
        <v>19639.24</v>
      </c>
      <c r="F57" s="29">
        <v>109515.6</v>
      </c>
      <c r="G57" s="29">
        <v>15910.5625</v>
      </c>
      <c r="H57" s="29">
        <v>3182.1125</v>
      </c>
      <c r="I57" s="29">
        <v>12728.45</v>
      </c>
      <c r="J57" s="29">
        <v>1821567.15</v>
      </c>
      <c r="K57" s="29">
        <v>364313.45</v>
      </c>
      <c r="L57" s="37">
        <v>1457253.72</v>
      </c>
      <c r="M57" s="39">
        <f t="shared" si="0"/>
        <v>1579497.77</v>
      </c>
    </row>
    <row r="58" spans="1:13" ht="12.75">
      <c r="A58" s="11">
        <v>47</v>
      </c>
      <c r="B58" s="27" t="s">
        <v>135</v>
      </c>
      <c r="C58" s="32">
        <v>0.408456274389798</v>
      </c>
      <c r="D58" s="29">
        <v>100520.9</v>
      </c>
      <c r="E58" s="29">
        <v>16645.01</v>
      </c>
      <c r="F58" s="29">
        <v>83875.89</v>
      </c>
      <c r="G58" s="29">
        <v>10642.1875</v>
      </c>
      <c r="H58" s="29">
        <v>2128.4375</v>
      </c>
      <c r="I58" s="29">
        <v>8513.75</v>
      </c>
      <c r="J58" s="29">
        <v>1218401.175</v>
      </c>
      <c r="K58" s="29">
        <v>243680.21</v>
      </c>
      <c r="L58" s="37">
        <v>974720.94</v>
      </c>
      <c r="M58" s="39">
        <f t="shared" si="0"/>
        <v>1067110.5799999998</v>
      </c>
    </row>
    <row r="59" spans="1:13" ht="12.75">
      <c r="A59" s="12">
        <v>48</v>
      </c>
      <c r="B59" s="27" t="s">
        <v>22</v>
      </c>
      <c r="C59" s="32">
        <v>0.68495915207938</v>
      </c>
      <c r="D59" s="29">
        <v>787026.62</v>
      </c>
      <c r="E59" s="29">
        <v>143095.91</v>
      </c>
      <c r="F59" s="29">
        <v>643930.71</v>
      </c>
      <c r="G59" s="29">
        <v>17846.3625</v>
      </c>
      <c r="H59" s="29">
        <v>3569.2725</v>
      </c>
      <c r="I59" s="29">
        <v>14277.09</v>
      </c>
      <c r="J59" s="29">
        <v>2043192.8125</v>
      </c>
      <c r="K59" s="29">
        <v>408638.65</v>
      </c>
      <c r="L59" s="37">
        <v>1634554.25</v>
      </c>
      <c r="M59" s="39">
        <f t="shared" si="0"/>
        <v>2292762.05</v>
      </c>
    </row>
    <row r="60" spans="1:13" ht="12.75">
      <c r="A60" s="11">
        <v>49</v>
      </c>
      <c r="B60" s="27" t="s">
        <v>23</v>
      </c>
      <c r="C60" s="32">
        <v>0.055023585323617</v>
      </c>
      <c r="D60" s="29">
        <v>13356.21</v>
      </c>
      <c r="E60" s="29">
        <v>1898.67</v>
      </c>
      <c r="F60" s="29">
        <v>11457.54</v>
      </c>
      <c r="G60" s="29">
        <v>1433.625</v>
      </c>
      <c r="H60" s="29">
        <v>286.725</v>
      </c>
      <c r="I60" s="29">
        <v>1146.9</v>
      </c>
      <c r="J60" s="29">
        <v>164132</v>
      </c>
      <c r="K60" s="29">
        <v>32826.51</v>
      </c>
      <c r="L60" s="37">
        <v>131305.6</v>
      </c>
      <c r="M60" s="39">
        <f t="shared" si="0"/>
        <v>143910.04</v>
      </c>
    </row>
    <row r="61" spans="1:13" ht="12.75">
      <c r="A61" s="12">
        <v>50</v>
      </c>
      <c r="B61" s="27" t="s">
        <v>136</v>
      </c>
      <c r="C61" s="32">
        <v>0.06926856848726</v>
      </c>
      <c r="D61" s="29">
        <v>24477.47</v>
      </c>
      <c r="E61" s="29">
        <v>3615.93</v>
      </c>
      <c r="F61" s="29">
        <v>20861.54</v>
      </c>
      <c r="G61" s="29">
        <v>1804.7625</v>
      </c>
      <c r="H61" s="29">
        <v>360.9525</v>
      </c>
      <c r="I61" s="29">
        <v>1443.81</v>
      </c>
      <c r="J61" s="29">
        <v>206624.25</v>
      </c>
      <c r="K61" s="29">
        <v>41324.77</v>
      </c>
      <c r="L61" s="37">
        <v>165299.4</v>
      </c>
      <c r="M61" s="39">
        <f t="shared" si="0"/>
        <v>187604.75</v>
      </c>
    </row>
    <row r="62" spans="1:13" ht="12.75">
      <c r="A62" s="11">
        <v>51</v>
      </c>
      <c r="B62" s="27" t="s">
        <v>137</v>
      </c>
      <c r="C62" s="32">
        <v>0.069137570552892</v>
      </c>
      <c r="D62" s="29">
        <v>12369.26</v>
      </c>
      <c r="E62" s="29">
        <v>2611.17</v>
      </c>
      <c r="F62" s="29">
        <v>9758.09</v>
      </c>
      <c r="G62" s="29">
        <v>1801.35</v>
      </c>
      <c r="H62" s="29">
        <v>360.27</v>
      </c>
      <c r="I62" s="29">
        <v>1441.08</v>
      </c>
      <c r="J62" s="29">
        <v>206233.3375</v>
      </c>
      <c r="K62" s="29">
        <v>41246.73</v>
      </c>
      <c r="L62" s="37">
        <v>164986.67</v>
      </c>
      <c r="M62" s="39">
        <f t="shared" si="0"/>
        <v>176185.84000000003</v>
      </c>
    </row>
    <row r="63" spans="1:13" ht="12.75">
      <c r="A63" s="12">
        <v>52</v>
      </c>
      <c r="B63" s="27" t="s">
        <v>24</v>
      </c>
      <c r="C63" s="32">
        <v>0.096130966443884</v>
      </c>
      <c r="D63" s="29">
        <v>81743.4</v>
      </c>
      <c r="E63" s="29">
        <v>14155.43</v>
      </c>
      <c r="F63" s="29">
        <v>67587.97</v>
      </c>
      <c r="G63" s="29">
        <v>2504.6625</v>
      </c>
      <c r="H63" s="29">
        <v>500.9325</v>
      </c>
      <c r="I63" s="29">
        <v>2003.73</v>
      </c>
      <c r="J63" s="29">
        <v>286753.05</v>
      </c>
      <c r="K63" s="29">
        <v>57350.6</v>
      </c>
      <c r="L63" s="37">
        <v>229402.44</v>
      </c>
      <c r="M63" s="39">
        <f t="shared" si="0"/>
        <v>298994.14</v>
      </c>
    </row>
    <row r="64" spans="1:13" ht="12.75">
      <c r="A64" s="11">
        <v>53</v>
      </c>
      <c r="B64" s="27" t="s">
        <v>138</v>
      </c>
      <c r="C64" s="32">
        <v>0.27010482683892</v>
      </c>
      <c r="D64" s="29">
        <v>33851.06</v>
      </c>
      <c r="E64" s="29">
        <v>5753.09</v>
      </c>
      <c r="F64" s="29">
        <v>28097.97</v>
      </c>
      <c r="G64" s="29">
        <v>7037.4875</v>
      </c>
      <c r="H64" s="29">
        <v>1407.4975</v>
      </c>
      <c r="I64" s="29">
        <v>5629.99</v>
      </c>
      <c r="J64" s="29">
        <v>805706.85</v>
      </c>
      <c r="K64" s="29">
        <v>161141.35</v>
      </c>
      <c r="L64" s="37">
        <v>644565.48</v>
      </c>
      <c r="M64" s="39">
        <f t="shared" si="0"/>
        <v>678293.44</v>
      </c>
    </row>
    <row r="65" spans="1:13" ht="12.75">
      <c r="A65" s="12">
        <v>54</v>
      </c>
      <c r="B65" s="27" t="s">
        <v>139</v>
      </c>
      <c r="C65" s="32">
        <v>0.104468991380508</v>
      </c>
      <c r="D65" s="29">
        <v>32601.22</v>
      </c>
      <c r="E65" s="29">
        <v>5988.64</v>
      </c>
      <c r="F65" s="29">
        <v>26612.58</v>
      </c>
      <c r="G65" s="29">
        <v>2721.9</v>
      </c>
      <c r="H65" s="29">
        <v>544.38</v>
      </c>
      <c r="I65" s="29">
        <v>2177.52</v>
      </c>
      <c r="J65" s="29">
        <v>311624.9125</v>
      </c>
      <c r="K65" s="29">
        <v>62324.98</v>
      </c>
      <c r="L65" s="37">
        <v>249299.93</v>
      </c>
      <c r="M65" s="39">
        <f t="shared" si="0"/>
        <v>278090.02999999997</v>
      </c>
    </row>
    <row r="66" spans="1:13" ht="12.75">
      <c r="A66" s="11">
        <v>55</v>
      </c>
      <c r="B66" s="27" t="s">
        <v>25</v>
      </c>
      <c r="C66" s="32">
        <v>0.099990815621217</v>
      </c>
      <c r="D66" s="29">
        <v>94900.05</v>
      </c>
      <c r="E66" s="29">
        <v>17436.98</v>
      </c>
      <c r="F66" s="29">
        <v>77463.07</v>
      </c>
      <c r="G66" s="29">
        <v>2605.225</v>
      </c>
      <c r="H66" s="29">
        <v>521.045</v>
      </c>
      <c r="I66" s="29">
        <v>2084.18</v>
      </c>
      <c r="J66" s="29">
        <v>298266.7625</v>
      </c>
      <c r="K66" s="29">
        <v>59653.39</v>
      </c>
      <c r="L66" s="37">
        <v>238613.41</v>
      </c>
      <c r="M66" s="39">
        <f t="shared" si="0"/>
        <v>318160.66000000003</v>
      </c>
    </row>
    <row r="67" spans="1:13" ht="12.75">
      <c r="A67" s="12">
        <v>56</v>
      </c>
      <c r="B67" s="27" t="s">
        <v>26</v>
      </c>
      <c r="C67" s="32">
        <v>0.092663685299124</v>
      </c>
      <c r="D67" s="29">
        <v>10443.79</v>
      </c>
      <c r="E67" s="29">
        <v>1971.76</v>
      </c>
      <c r="F67" s="29">
        <v>8472.03</v>
      </c>
      <c r="G67" s="29">
        <v>2414.325</v>
      </c>
      <c r="H67" s="29">
        <v>482.865</v>
      </c>
      <c r="I67" s="29">
        <v>1931.46</v>
      </c>
      <c r="J67" s="29">
        <v>276410.3625</v>
      </c>
      <c r="K67" s="29">
        <v>55282.08</v>
      </c>
      <c r="L67" s="37">
        <v>221128.29</v>
      </c>
      <c r="M67" s="39">
        <f t="shared" si="0"/>
        <v>231531.78</v>
      </c>
    </row>
    <row r="68" spans="1:13" ht="12.75">
      <c r="A68" s="11">
        <v>57</v>
      </c>
      <c r="B68" s="27" t="s">
        <v>27</v>
      </c>
      <c r="C68" s="32">
        <v>0.195168018195595</v>
      </c>
      <c r="D68" s="29">
        <v>78828.08</v>
      </c>
      <c r="E68" s="29">
        <v>14147.43</v>
      </c>
      <c r="F68" s="29">
        <v>64680.65</v>
      </c>
      <c r="G68" s="29">
        <v>5085.0375</v>
      </c>
      <c r="H68" s="29">
        <v>1017.0075</v>
      </c>
      <c r="I68" s="29">
        <v>4068.03</v>
      </c>
      <c r="J68" s="29">
        <v>582174.7375</v>
      </c>
      <c r="K68" s="29">
        <v>116434.96</v>
      </c>
      <c r="L68" s="37">
        <v>465739.79</v>
      </c>
      <c r="M68" s="39">
        <f t="shared" si="0"/>
        <v>534488.47</v>
      </c>
    </row>
    <row r="69" spans="1:13" ht="12.75">
      <c r="A69" s="12">
        <v>58</v>
      </c>
      <c r="B69" s="27" t="s">
        <v>140</v>
      </c>
      <c r="C69" s="32">
        <v>0.086693534317838</v>
      </c>
      <c r="D69" s="29">
        <v>14302.74</v>
      </c>
      <c r="E69" s="29">
        <v>3007.25</v>
      </c>
      <c r="F69" s="29">
        <v>11295.49</v>
      </c>
      <c r="G69" s="29">
        <v>2258.775</v>
      </c>
      <c r="H69" s="29">
        <v>451.755</v>
      </c>
      <c r="I69" s="29">
        <v>1807.02</v>
      </c>
      <c r="J69" s="29">
        <v>258601.675</v>
      </c>
      <c r="K69" s="29">
        <v>51720.35</v>
      </c>
      <c r="L69" s="37">
        <v>206881.34</v>
      </c>
      <c r="M69" s="39">
        <f t="shared" si="0"/>
        <v>219983.85</v>
      </c>
    </row>
    <row r="70" spans="1:13" ht="12.75">
      <c r="A70" s="11">
        <v>59</v>
      </c>
      <c r="B70" s="27" t="s">
        <v>141</v>
      </c>
      <c r="C70" s="32">
        <v>3.03612719514039</v>
      </c>
      <c r="D70" s="29">
        <v>1538435.14</v>
      </c>
      <c r="E70" s="29">
        <v>294171.23</v>
      </c>
      <c r="F70" s="29">
        <v>1244263.91</v>
      </c>
      <c r="G70" s="29">
        <v>79105.225</v>
      </c>
      <c r="H70" s="29">
        <v>15821.045</v>
      </c>
      <c r="I70" s="29">
        <v>63284.18</v>
      </c>
      <c r="J70" s="29">
        <v>9056589.4125</v>
      </c>
      <c r="K70" s="29">
        <v>1811317.92</v>
      </c>
      <c r="L70" s="37">
        <v>7245271.53</v>
      </c>
      <c r="M70" s="39">
        <f t="shared" si="0"/>
        <v>8552819.620000001</v>
      </c>
    </row>
    <row r="71" spans="1:13" ht="12.75">
      <c r="A71" s="12">
        <v>60</v>
      </c>
      <c r="B71" s="27" t="s">
        <v>142</v>
      </c>
      <c r="C71" s="32">
        <v>0.071177679177019</v>
      </c>
      <c r="D71" s="29">
        <v>21886.04</v>
      </c>
      <c r="E71" s="29">
        <v>3374.4</v>
      </c>
      <c r="F71" s="29">
        <v>18511.64</v>
      </c>
      <c r="G71" s="29">
        <v>1854.5125</v>
      </c>
      <c r="H71" s="29">
        <v>370.9025</v>
      </c>
      <c r="I71" s="29">
        <v>1483.61</v>
      </c>
      <c r="J71" s="29">
        <v>212318.7</v>
      </c>
      <c r="K71" s="29">
        <v>42463.85</v>
      </c>
      <c r="L71" s="37">
        <v>169854.96</v>
      </c>
      <c r="M71" s="39">
        <f t="shared" si="0"/>
        <v>189850.21</v>
      </c>
    </row>
    <row r="72" spans="1:13" ht="12.75">
      <c r="A72" s="11">
        <v>61</v>
      </c>
      <c r="B72" s="27" t="s">
        <v>28</v>
      </c>
      <c r="C72" s="32">
        <v>0.374859581169243</v>
      </c>
      <c r="D72" s="29">
        <v>12292.31</v>
      </c>
      <c r="E72" s="29">
        <v>2669.9</v>
      </c>
      <c r="F72" s="29">
        <v>9622.41</v>
      </c>
      <c r="G72" s="29">
        <v>9766.8375</v>
      </c>
      <c r="H72" s="29">
        <v>1953.3675</v>
      </c>
      <c r="I72" s="29">
        <v>7813.47</v>
      </c>
      <c r="J72" s="29">
        <v>1118184.0125</v>
      </c>
      <c r="K72" s="29">
        <v>223636.9</v>
      </c>
      <c r="L72" s="37">
        <v>894547.21</v>
      </c>
      <c r="M72" s="39">
        <f t="shared" si="0"/>
        <v>911983.09</v>
      </c>
    </row>
    <row r="73" spans="1:13" ht="12.75">
      <c r="A73" s="12">
        <v>62</v>
      </c>
      <c r="B73" s="27" t="s">
        <v>29</v>
      </c>
      <c r="C73" s="32">
        <v>0.198768682487308</v>
      </c>
      <c r="D73" s="29">
        <v>208227.82</v>
      </c>
      <c r="E73" s="29">
        <v>37383.49</v>
      </c>
      <c r="F73" s="29">
        <v>170844.33</v>
      </c>
      <c r="G73" s="29">
        <v>5178.85</v>
      </c>
      <c r="H73" s="29">
        <v>1035.77</v>
      </c>
      <c r="I73" s="29">
        <v>4143.08</v>
      </c>
      <c r="J73" s="29">
        <v>592915.3</v>
      </c>
      <c r="K73" s="29">
        <v>118582.99</v>
      </c>
      <c r="L73" s="37">
        <v>474332.24</v>
      </c>
      <c r="M73" s="39">
        <f t="shared" si="0"/>
        <v>649319.6499999999</v>
      </c>
    </row>
    <row r="74" spans="1:13" ht="12.75">
      <c r="A74" s="11">
        <v>63</v>
      </c>
      <c r="B74" s="27" t="s">
        <v>257</v>
      </c>
      <c r="C74" s="32">
        <v>0.215050331806324</v>
      </c>
      <c r="D74" s="29">
        <v>32389.7</v>
      </c>
      <c r="E74" s="29">
        <v>5984.98</v>
      </c>
      <c r="F74" s="29">
        <v>26404.72</v>
      </c>
      <c r="G74" s="29">
        <v>5603.0625</v>
      </c>
      <c r="H74" s="29">
        <v>1120.6125</v>
      </c>
      <c r="I74" s="29">
        <v>4482.45</v>
      </c>
      <c r="J74" s="29">
        <v>641482.575</v>
      </c>
      <c r="K74" s="29">
        <v>128296.57</v>
      </c>
      <c r="L74" s="37">
        <v>513186.06</v>
      </c>
      <c r="M74" s="39">
        <f t="shared" si="0"/>
        <v>544073.23</v>
      </c>
    </row>
    <row r="75" spans="1:13" ht="12.75">
      <c r="A75" s="12">
        <v>64</v>
      </c>
      <c r="B75" s="27" t="s">
        <v>143</v>
      </c>
      <c r="C75" s="32">
        <v>0.885402810610863</v>
      </c>
      <c r="D75" s="29">
        <v>136412.93</v>
      </c>
      <c r="E75" s="29">
        <v>26804.34</v>
      </c>
      <c r="F75" s="29">
        <v>109608.59</v>
      </c>
      <c r="G75" s="29">
        <v>23068.8625</v>
      </c>
      <c r="H75" s="29">
        <v>4613.7725</v>
      </c>
      <c r="I75" s="29">
        <v>18455.09</v>
      </c>
      <c r="J75" s="29">
        <v>2641104.5125</v>
      </c>
      <c r="K75" s="29">
        <v>528220.91</v>
      </c>
      <c r="L75" s="37">
        <v>2112883.61</v>
      </c>
      <c r="M75" s="39">
        <f t="shared" si="0"/>
        <v>2240947.29</v>
      </c>
    </row>
    <row r="76" spans="1:13" ht="12.75">
      <c r="A76" s="11">
        <v>65</v>
      </c>
      <c r="B76" s="27" t="s">
        <v>30</v>
      </c>
      <c r="C76" s="32">
        <v>0.254423862597652</v>
      </c>
      <c r="D76" s="29">
        <v>132169.32</v>
      </c>
      <c r="E76" s="29">
        <v>24813.72</v>
      </c>
      <c r="F76" s="29">
        <v>107355.6</v>
      </c>
      <c r="G76" s="29">
        <v>6628.925</v>
      </c>
      <c r="H76" s="29">
        <v>1325.785</v>
      </c>
      <c r="I76" s="29">
        <v>5303.14</v>
      </c>
      <c r="J76" s="29">
        <v>758931.35</v>
      </c>
      <c r="K76" s="29">
        <v>151786.3</v>
      </c>
      <c r="L76" s="37">
        <v>607145.08</v>
      </c>
      <c r="M76" s="39">
        <f t="shared" si="0"/>
        <v>719803.82</v>
      </c>
    </row>
    <row r="77" spans="1:13" ht="12.75">
      <c r="A77" s="12">
        <v>66</v>
      </c>
      <c r="B77" s="27" t="s">
        <v>144</v>
      </c>
      <c r="C77" s="32">
        <v>0.176256777152447</v>
      </c>
      <c r="D77" s="29">
        <v>53422.97</v>
      </c>
      <c r="E77" s="29">
        <v>10334.86</v>
      </c>
      <c r="F77" s="29">
        <v>43088.11</v>
      </c>
      <c r="G77" s="29">
        <v>4592.3125</v>
      </c>
      <c r="H77" s="29">
        <v>918.4625</v>
      </c>
      <c r="I77" s="29">
        <v>3673.85</v>
      </c>
      <c r="J77" s="29">
        <v>525763.6125</v>
      </c>
      <c r="K77" s="29">
        <v>105152.73</v>
      </c>
      <c r="L77" s="37">
        <v>420610.89</v>
      </c>
      <c r="M77" s="39">
        <f aca="true" t="shared" si="1" ref="M77:M140">+F77+I77+L77</f>
        <v>467372.85000000003</v>
      </c>
    </row>
    <row r="78" spans="1:13" ht="12.75">
      <c r="A78" s="11">
        <v>67</v>
      </c>
      <c r="B78" s="27" t="s">
        <v>31</v>
      </c>
      <c r="C78" s="32">
        <v>0.087234860003129</v>
      </c>
      <c r="D78" s="29">
        <v>8258.5</v>
      </c>
      <c r="E78" s="29">
        <v>1720.62</v>
      </c>
      <c r="F78" s="29">
        <v>6537.88</v>
      </c>
      <c r="G78" s="29">
        <v>2272.875</v>
      </c>
      <c r="H78" s="29">
        <v>454.575</v>
      </c>
      <c r="I78" s="29">
        <v>1818.3</v>
      </c>
      <c r="J78" s="29">
        <v>260216.5</v>
      </c>
      <c r="K78" s="29">
        <v>52043.27</v>
      </c>
      <c r="L78" s="37">
        <v>208173.2</v>
      </c>
      <c r="M78" s="39">
        <f t="shared" si="1"/>
        <v>216529.38</v>
      </c>
    </row>
    <row r="79" spans="1:13" ht="12.75">
      <c r="A79" s="12">
        <v>68</v>
      </c>
      <c r="B79" s="27" t="s">
        <v>145</v>
      </c>
      <c r="C79" s="32">
        <v>0.098709308451064</v>
      </c>
      <c r="D79" s="29">
        <v>13147.39</v>
      </c>
      <c r="E79" s="29">
        <v>1857.55</v>
      </c>
      <c r="F79" s="29">
        <v>11289.84</v>
      </c>
      <c r="G79" s="29">
        <v>2571.8375</v>
      </c>
      <c r="H79" s="29">
        <v>514.3675</v>
      </c>
      <c r="I79" s="29">
        <v>2057.47</v>
      </c>
      <c r="J79" s="29">
        <v>294444.1375</v>
      </c>
      <c r="K79" s="29">
        <v>58888.85</v>
      </c>
      <c r="L79" s="37">
        <v>235555.31</v>
      </c>
      <c r="M79" s="39">
        <f t="shared" si="1"/>
        <v>248902.62</v>
      </c>
    </row>
    <row r="80" spans="1:13" ht="12.75">
      <c r="A80" s="11">
        <v>69</v>
      </c>
      <c r="B80" s="27" t="s">
        <v>146</v>
      </c>
      <c r="C80" s="32">
        <v>0.118975561861867</v>
      </c>
      <c r="D80" s="29">
        <v>49167.71</v>
      </c>
      <c r="E80" s="29">
        <v>8621.13</v>
      </c>
      <c r="F80" s="29">
        <v>40546.58</v>
      </c>
      <c r="G80" s="29">
        <v>3099.8625</v>
      </c>
      <c r="H80" s="29">
        <v>619.9725</v>
      </c>
      <c r="I80" s="29">
        <v>2479.89</v>
      </c>
      <c r="J80" s="29">
        <v>354897.075</v>
      </c>
      <c r="K80" s="29">
        <v>70979.34</v>
      </c>
      <c r="L80" s="37">
        <v>283917.66</v>
      </c>
      <c r="M80" s="39">
        <f t="shared" si="1"/>
        <v>326944.13</v>
      </c>
    </row>
    <row r="81" spans="1:13" ht="12.75">
      <c r="A81" s="12">
        <v>70</v>
      </c>
      <c r="B81" s="27" t="s">
        <v>147</v>
      </c>
      <c r="C81" s="32">
        <v>0.494256254853202</v>
      </c>
      <c r="D81" s="29">
        <v>54119.6</v>
      </c>
      <c r="E81" s="29">
        <v>9545.81</v>
      </c>
      <c r="F81" s="29">
        <v>44573.79</v>
      </c>
      <c r="G81" s="29">
        <v>12877.675</v>
      </c>
      <c r="H81" s="29">
        <v>2575.535</v>
      </c>
      <c r="I81" s="29">
        <v>10302.14</v>
      </c>
      <c r="J81" s="29">
        <v>1474337.45</v>
      </c>
      <c r="K81" s="29">
        <v>294867.49</v>
      </c>
      <c r="L81" s="37">
        <v>1179469.96</v>
      </c>
      <c r="M81" s="39">
        <f t="shared" si="1"/>
        <v>1234345.89</v>
      </c>
    </row>
    <row r="82" spans="1:13" ht="12.75">
      <c r="A82" s="11">
        <v>71</v>
      </c>
      <c r="B82" s="27" t="s">
        <v>32</v>
      </c>
      <c r="C82" s="32">
        <v>1.32045892745091</v>
      </c>
      <c r="D82" s="29">
        <v>452128.2</v>
      </c>
      <c r="E82" s="29">
        <v>78800.1</v>
      </c>
      <c r="F82" s="29">
        <v>373328.1</v>
      </c>
      <c r="G82" s="29">
        <v>34404.0875</v>
      </c>
      <c r="H82" s="29">
        <v>6880.8175</v>
      </c>
      <c r="I82" s="29">
        <v>27523.27</v>
      </c>
      <c r="J82" s="29">
        <v>3938851.6625</v>
      </c>
      <c r="K82" s="29">
        <v>787770.26</v>
      </c>
      <c r="L82" s="37">
        <v>3151081.33</v>
      </c>
      <c r="M82" s="39">
        <f t="shared" si="1"/>
        <v>3551932.7</v>
      </c>
    </row>
    <row r="83" spans="1:13" ht="12.75">
      <c r="A83" s="12">
        <v>72</v>
      </c>
      <c r="B83" s="27" t="s">
        <v>148</v>
      </c>
      <c r="C83" s="32">
        <v>0.095896130322727</v>
      </c>
      <c r="D83" s="29">
        <v>16545.7</v>
      </c>
      <c r="E83" s="29">
        <v>2632.08</v>
      </c>
      <c r="F83" s="29">
        <v>13913.62</v>
      </c>
      <c r="G83" s="29">
        <v>2498.5375</v>
      </c>
      <c r="H83" s="29">
        <v>499.7075</v>
      </c>
      <c r="I83" s="29">
        <v>1998.83</v>
      </c>
      <c r="J83" s="29">
        <v>286052.575</v>
      </c>
      <c r="K83" s="29">
        <v>57210.47</v>
      </c>
      <c r="L83" s="37">
        <v>228842.06</v>
      </c>
      <c r="M83" s="39">
        <f t="shared" si="1"/>
        <v>244754.51</v>
      </c>
    </row>
    <row r="84" spans="1:13" ht="12.75">
      <c r="A84" s="11">
        <v>73</v>
      </c>
      <c r="B84" s="27" t="s">
        <v>149</v>
      </c>
      <c r="C84" s="32">
        <v>0.432424487092501</v>
      </c>
      <c r="D84" s="29">
        <v>109458.19</v>
      </c>
      <c r="E84" s="29">
        <v>20192.86</v>
      </c>
      <c r="F84" s="29">
        <v>89265.33</v>
      </c>
      <c r="G84" s="29">
        <v>11266.6625</v>
      </c>
      <c r="H84" s="29">
        <v>2253.3325</v>
      </c>
      <c r="I84" s="29">
        <v>9013.33</v>
      </c>
      <c r="J84" s="29">
        <v>1289897.0375</v>
      </c>
      <c r="K84" s="29">
        <v>257979.47</v>
      </c>
      <c r="L84" s="37">
        <v>1031917.63</v>
      </c>
      <c r="M84" s="39">
        <f t="shared" si="1"/>
        <v>1130196.29</v>
      </c>
    </row>
    <row r="85" spans="1:13" ht="12.75">
      <c r="A85" s="12">
        <v>74</v>
      </c>
      <c r="B85" s="27" t="s">
        <v>150</v>
      </c>
      <c r="C85" s="32">
        <v>0.075442320871653</v>
      </c>
      <c r="D85" s="29">
        <v>23148.09</v>
      </c>
      <c r="E85" s="29">
        <v>4192.2</v>
      </c>
      <c r="F85" s="29">
        <v>18955.89</v>
      </c>
      <c r="G85" s="29">
        <v>1965.625</v>
      </c>
      <c r="H85" s="29">
        <v>393.125</v>
      </c>
      <c r="I85" s="29">
        <v>1572.5</v>
      </c>
      <c r="J85" s="29">
        <v>225040.0125</v>
      </c>
      <c r="K85" s="29">
        <v>45007.98</v>
      </c>
      <c r="L85" s="37">
        <v>180032.01</v>
      </c>
      <c r="M85" s="39">
        <f t="shared" si="1"/>
        <v>200560.40000000002</v>
      </c>
    </row>
    <row r="86" spans="1:13" ht="12.75">
      <c r="A86" s="11">
        <v>75</v>
      </c>
      <c r="B86" s="27" t="s">
        <v>33</v>
      </c>
      <c r="C86" s="32">
        <v>0.221028567719967</v>
      </c>
      <c r="D86" s="29">
        <v>22861.54</v>
      </c>
      <c r="E86" s="29">
        <v>4267.57</v>
      </c>
      <c r="F86" s="29">
        <v>18593.97</v>
      </c>
      <c r="G86" s="29">
        <v>5758.825</v>
      </c>
      <c r="H86" s="29">
        <v>1151.765</v>
      </c>
      <c r="I86" s="29">
        <v>4607.06</v>
      </c>
      <c r="J86" s="29">
        <v>659315.2625</v>
      </c>
      <c r="K86" s="29">
        <v>131863.04</v>
      </c>
      <c r="L86" s="37">
        <v>527452.21</v>
      </c>
      <c r="M86" s="39">
        <f t="shared" si="1"/>
        <v>550653.24</v>
      </c>
    </row>
    <row r="87" spans="1:13" ht="12.75">
      <c r="A87" s="12">
        <v>76</v>
      </c>
      <c r="B87" s="27" t="s">
        <v>151</v>
      </c>
      <c r="C87" s="32">
        <v>0.060900388583296</v>
      </c>
      <c r="D87" s="29">
        <v>14775.49</v>
      </c>
      <c r="E87" s="29">
        <v>3068.88</v>
      </c>
      <c r="F87" s="29">
        <v>11706.61</v>
      </c>
      <c r="G87" s="29">
        <v>1586.7375</v>
      </c>
      <c r="H87" s="29">
        <v>317.3475</v>
      </c>
      <c r="I87" s="29">
        <v>1269.39</v>
      </c>
      <c r="J87" s="29">
        <v>181662.325</v>
      </c>
      <c r="K87" s="29">
        <v>36332.51</v>
      </c>
      <c r="L87" s="37">
        <v>145329.86</v>
      </c>
      <c r="M87" s="39">
        <f t="shared" si="1"/>
        <v>158305.86</v>
      </c>
    </row>
    <row r="88" spans="1:13" ht="12.75">
      <c r="A88" s="11">
        <v>77</v>
      </c>
      <c r="B88" s="27" t="s">
        <v>152</v>
      </c>
      <c r="C88" s="32">
        <v>0.055178260635693</v>
      </c>
      <c r="D88" s="29">
        <v>12154.21</v>
      </c>
      <c r="E88" s="29">
        <v>2025.48</v>
      </c>
      <c r="F88" s="29">
        <v>10128.73</v>
      </c>
      <c r="G88" s="29">
        <v>1437.65</v>
      </c>
      <c r="H88" s="29">
        <v>287.53</v>
      </c>
      <c r="I88" s="29">
        <v>1150.12</v>
      </c>
      <c r="J88" s="29">
        <v>164593.5375</v>
      </c>
      <c r="K88" s="29">
        <v>32918.67</v>
      </c>
      <c r="L88" s="37">
        <v>131674.83</v>
      </c>
      <c r="M88" s="39">
        <f t="shared" si="1"/>
        <v>142953.68</v>
      </c>
    </row>
    <row r="89" spans="1:13" ht="12.75">
      <c r="A89" s="12">
        <v>78</v>
      </c>
      <c r="B89" s="27" t="s">
        <v>153</v>
      </c>
      <c r="C89" s="32">
        <v>0.27437306813594</v>
      </c>
      <c r="D89" s="29">
        <v>11742.89</v>
      </c>
      <c r="E89" s="29">
        <v>2144.07</v>
      </c>
      <c r="F89" s="29">
        <v>9598.82</v>
      </c>
      <c r="G89" s="29">
        <v>7148.6875</v>
      </c>
      <c r="H89" s="29">
        <v>1429.7375</v>
      </c>
      <c r="I89" s="29">
        <v>5718.95</v>
      </c>
      <c r="J89" s="29">
        <v>818438.6625</v>
      </c>
      <c r="K89" s="29">
        <v>163687.74</v>
      </c>
      <c r="L89" s="37">
        <v>654750.93</v>
      </c>
      <c r="M89" s="39">
        <f t="shared" si="1"/>
        <v>670068.7000000001</v>
      </c>
    </row>
    <row r="90" spans="1:13" ht="12.75">
      <c r="A90" s="11">
        <v>79</v>
      </c>
      <c r="B90" s="27" t="s">
        <v>34</v>
      </c>
      <c r="C90" s="32">
        <v>0.077760058678598</v>
      </c>
      <c r="D90" s="29">
        <v>9216.79</v>
      </c>
      <c r="E90" s="29">
        <v>1370.09</v>
      </c>
      <c r="F90" s="29">
        <v>7846.7</v>
      </c>
      <c r="G90" s="29">
        <v>2026.0125</v>
      </c>
      <c r="H90" s="29">
        <v>405.2025</v>
      </c>
      <c r="I90" s="29">
        <v>1620.81</v>
      </c>
      <c r="J90" s="29">
        <v>231953.675</v>
      </c>
      <c r="K90" s="29">
        <v>46390.72</v>
      </c>
      <c r="L90" s="37">
        <v>185562.94</v>
      </c>
      <c r="M90" s="39">
        <f t="shared" si="1"/>
        <v>195030.45</v>
      </c>
    </row>
    <row r="91" spans="1:13" ht="12.75">
      <c r="A91" s="12">
        <v>80</v>
      </c>
      <c r="B91" s="27" t="s">
        <v>154</v>
      </c>
      <c r="C91" s="32">
        <v>0.06232067875251</v>
      </c>
      <c r="D91" s="29">
        <v>9764.74</v>
      </c>
      <c r="E91" s="29">
        <v>1761.56</v>
      </c>
      <c r="F91" s="29">
        <v>8003.18</v>
      </c>
      <c r="G91" s="29">
        <v>1623.7375</v>
      </c>
      <c r="H91" s="29">
        <v>324.7475</v>
      </c>
      <c r="I91" s="29">
        <v>1298.99</v>
      </c>
      <c r="J91" s="29">
        <v>185898.8875</v>
      </c>
      <c r="K91" s="29">
        <v>37179.75</v>
      </c>
      <c r="L91" s="37">
        <v>148719.11</v>
      </c>
      <c r="M91" s="39">
        <f t="shared" si="1"/>
        <v>158021.28</v>
      </c>
    </row>
    <row r="92" spans="1:13" ht="12.75">
      <c r="A92" s="11">
        <v>81</v>
      </c>
      <c r="B92" s="27" t="s">
        <v>155</v>
      </c>
      <c r="C92" s="32">
        <v>0.170886153617211</v>
      </c>
      <c r="D92" s="29">
        <v>50811.08</v>
      </c>
      <c r="E92" s="29">
        <v>8696.27</v>
      </c>
      <c r="F92" s="29">
        <v>42114.81</v>
      </c>
      <c r="G92" s="29">
        <v>4452.375</v>
      </c>
      <c r="H92" s="29">
        <v>890.475</v>
      </c>
      <c r="I92" s="29">
        <v>3561.9</v>
      </c>
      <c r="J92" s="29">
        <v>509743.35</v>
      </c>
      <c r="K92" s="29">
        <v>101948.71</v>
      </c>
      <c r="L92" s="37">
        <v>407794.68</v>
      </c>
      <c r="M92" s="39">
        <f t="shared" si="1"/>
        <v>453471.39</v>
      </c>
    </row>
    <row r="93" spans="1:13" ht="12.75">
      <c r="A93" s="12">
        <v>82</v>
      </c>
      <c r="B93" s="27" t="s">
        <v>35</v>
      </c>
      <c r="C93" s="32">
        <v>0.211509646186777</v>
      </c>
      <c r="D93" s="29">
        <v>27378.34</v>
      </c>
      <c r="E93" s="29">
        <v>4968.01</v>
      </c>
      <c r="F93" s="29">
        <v>22410.33</v>
      </c>
      <c r="G93" s="29">
        <v>5510.8125</v>
      </c>
      <c r="H93" s="29">
        <v>1102.1625</v>
      </c>
      <c r="I93" s="29">
        <v>4408.65</v>
      </c>
      <c r="J93" s="29">
        <v>630920.875</v>
      </c>
      <c r="K93" s="29">
        <v>126184.22</v>
      </c>
      <c r="L93" s="37">
        <v>504736.7</v>
      </c>
      <c r="M93" s="39">
        <f t="shared" si="1"/>
        <v>531555.68</v>
      </c>
    </row>
    <row r="94" spans="1:13" ht="12.75">
      <c r="A94" s="11">
        <v>83</v>
      </c>
      <c r="B94" s="27" t="s">
        <v>156</v>
      </c>
      <c r="C94" s="32">
        <v>0.515501061287626</v>
      </c>
      <c r="D94" s="29">
        <v>135936.04</v>
      </c>
      <c r="E94" s="29">
        <v>35910.62</v>
      </c>
      <c r="F94" s="29">
        <v>100025.42</v>
      </c>
      <c r="G94" s="29">
        <v>13431.2</v>
      </c>
      <c r="H94" s="29">
        <v>2686.24</v>
      </c>
      <c r="I94" s="29">
        <v>10744.96</v>
      </c>
      <c r="J94" s="29">
        <v>1537709.4625</v>
      </c>
      <c r="K94" s="29">
        <v>307541.94</v>
      </c>
      <c r="L94" s="37">
        <v>1230167.57</v>
      </c>
      <c r="M94" s="39">
        <f t="shared" si="1"/>
        <v>1340937.9500000002</v>
      </c>
    </row>
    <row r="95" spans="1:13" ht="12.75">
      <c r="A95" s="12">
        <v>84</v>
      </c>
      <c r="B95" s="27" t="s">
        <v>36</v>
      </c>
      <c r="C95" s="32">
        <v>0.055287835783323</v>
      </c>
      <c r="D95" s="29">
        <v>21584.95</v>
      </c>
      <c r="E95" s="29">
        <v>3356.39</v>
      </c>
      <c r="F95" s="29">
        <v>18228.56</v>
      </c>
      <c r="G95" s="29">
        <v>1440.5</v>
      </c>
      <c r="H95" s="29">
        <v>288.1</v>
      </c>
      <c r="I95" s="29">
        <v>1152.4</v>
      </c>
      <c r="J95" s="29">
        <v>164920.3375</v>
      </c>
      <c r="K95" s="29">
        <v>32984.02</v>
      </c>
      <c r="L95" s="37">
        <v>131936.27</v>
      </c>
      <c r="M95" s="39">
        <f t="shared" si="1"/>
        <v>151317.22999999998</v>
      </c>
    </row>
    <row r="96" spans="1:13" ht="12.75">
      <c r="A96" s="11">
        <v>85</v>
      </c>
      <c r="B96" s="27" t="s">
        <v>37</v>
      </c>
      <c r="C96" s="32">
        <v>0.135249823589709</v>
      </c>
      <c r="D96" s="29">
        <v>25097.24</v>
      </c>
      <c r="E96" s="29">
        <v>4177.56</v>
      </c>
      <c r="F96" s="29">
        <v>20919.68</v>
      </c>
      <c r="G96" s="29">
        <v>3523.8875</v>
      </c>
      <c r="H96" s="29">
        <v>704.7775</v>
      </c>
      <c r="I96" s="29">
        <v>2819.11</v>
      </c>
      <c r="J96" s="29">
        <v>403442.2625</v>
      </c>
      <c r="K96" s="29">
        <v>80688.46</v>
      </c>
      <c r="L96" s="37">
        <v>322753.81</v>
      </c>
      <c r="M96" s="39">
        <f t="shared" si="1"/>
        <v>346492.6</v>
      </c>
    </row>
    <row r="97" spans="1:13" ht="12.75">
      <c r="A97" s="12">
        <v>86</v>
      </c>
      <c r="B97" s="27" t="s">
        <v>38</v>
      </c>
      <c r="C97" s="32">
        <v>0.099132109027226</v>
      </c>
      <c r="D97" s="29">
        <v>29382.03</v>
      </c>
      <c r="E97" s="29">
        <v>5338.47</v>
      </c>
      <c r="F97" s="29">
        <v>24043.56</v>
      </c>
      <c r="G97" s="29">
        <v>2582.85</v>
      </c>
      <c r="H97" s="29">
        <v>516.57</v>
      </c>
      <c r="I97" s="29">
        <v>2066.28</v>
      </c>
      <c r="J97" s="29">
        <v>295705.2625</v>
      </c>
      <c r="K97" s="29">
        <v>59141.05</v>
      </c>
      <c r="L97" s="37">
        <v>236564.21</v>
      </c>
      <c r="M97" s="39">
        <f t="shared" si="1"/>
        <v>262674.05</v>
      </c>
    </row>
    <row r="98" spans="1:13" ht="12.75">
      <c r="A98" s="11">
        <v>87</v>
      </c>
      <c r="B98" s="27" t="s">
        <v>157</v>
      </c>
      <c r="C98" s="32">
        <v>0.128318725078465</v>
      </c>
      <c r="D98" s="29">
        <v>79535.57</v>
      </c>
      <c r="E98" s="29">
        <v>11873.99</v>
      </c>
      <c r="F98" s="29">
        <v>67661.58</v>
      </c>
      <c r="G98" s="29">
        <v>3343.3</v>
      </c>
      <c r="H98" s="29">
        <v>668.66</v>
      </c>
      <c r="I98" s="29">
        <v>2674.64</v>
      </c>
      <c r="J98" s="29">
        <v>382767.225</v>
      </c>
      <c r="K98" s="29">
        <v>76553.51</v>
      </c>
      <c r="L98" s="37">
        <v>306213.78</v>
      </c>
      <c r="M98" s="39">
        <f t="shared" si="1"/>
        <v>376550</v>
      </c>
    </row>
    <row r="99" spans="1:13" ht="12.75">
      <c r="A99" s="12">
        <v>88</v>
      </c>
      <c r="B99" s="27" t="s">
        <v>158</v>
      </c>
      <c r="C99" s="32">
        <v>0.095047577321269</v>
      </c>
      <c r="D99" s="29">
        <v>10763.61</v>
      </c>
      <c r="E99" s="29">
        <v>2332.24</v>
      </c>
      <c r="F99" s="29">
        <v>8431.37</v>
      </c>
      <c r="G99" s="29">
        <v>2476.425</v>
      </c>
      <c r="H99" s="29">
        <v>495.285</v>
      </c>
      <c r="I99" s="29">
        <v>1981.14</v>
      </c>
      <c r="J99" s="29">
        <v>283521.2875</v>
      </c>
      <c r="K99" s="29">
        <v>56704.36</v>
      </c>
      <c r="L99" s="37">
        <v>226817.03</v>
      </c>
      <c r="M99" s="39">
        <f t="shared" si="1"/>
        <v>237229.54</v>
      </c>
    </row>
    <row r="100" spans="1:13" ht="12.75">
      <c r="A100" s="11">
        <v>89</v>
      </c>
      <c r="B100" s="27" t="s">
        <v>39</v>
      </c>
      <c r="C100" s="32">
        <v>1.03828417437661</v>
      </c>
      <c r="D100" s="29">
        <v>865340.74</v>
      </c>
      <c r="E100" s="29">
        <v>158627.2</v>
      </c>
      <c r="F100" s="29">
        <v>706713.54</v>
      </c>
      <c r="G100" s="29">
        <v>27052.125</v>
      </c>
      <c r="H100" s="29">
        <v>5410.425</v>
      </c>
      <c r="I100" s="29">
        <v>21641.7</v>
      </c>
      <c r="J100" s="29">
        <v>3097140.8375</v>
      </c>
      <c r="K100" s="29">
        <v>619428.26</v>
      </c>
      <c r="L100" s="37">
        <v>2477712.67</v>
      </c>
      <c r="M100" s="39">
        <f t="shared" si="1"/>
        <v>3206067.91</v>
      </c>
    </row>
    <row r="101" spans="1:13" ht="12.75">
      <c r="A101" s="12">
        <v>90</v>
      </c>
      <c r="B101" s="27" t="s">
        <v>40</v>
      </c>
      <c r="C101" s="32">
        <v>0.078189099315756</v>
      </c>
      <c r="D101" s="29">
        <v>28136.88</v>
      </c>
      <c r="E101" s="29">
        <v>4333.45</v>
      </c>
      <c r="F101" s="29">
        <v>23803.43</v>
      </c>
      <c r="G101" s="29">
        <v>2037.1875</v>
      </c>
      <c r="H101" s="29">
        <v>407.4375</v>
      </c>
      <c r="I101" s="29">
        <v>1629.75</v>
      </c>
      <c r="J101" s="29">
        <v>233233.4625</v>
      </c>
      <c r="K101" s="29">
        <v>46646.68</v>
      </c>
      <c r="L101" s="37">
        <v>186586.77</v>
      </c>
      <c r="M101" s="39">
        <f t="shared" si="1"/>
        <v>212019.94999999998</v>
      </c>
    </row>
    <row r="102" spans="1:13" ht="12.75">
      <c r="A102" s="11">
        <v>91</v>
      </c>
      <c r="B102" s="27" t="s">
        <v>159</v>
      </c>
      <c r="C102" s="32">
        <v>0.093737981968589</v>
      </c>
      <c r="D102" s="29">
        <v>17030.34</v>
      </c>
      <c r="E102" s="29">
        <v>1997.79</v>
      </c>
      <c r="F102" s="29">
        <v>15032.55</v>
      </c>
      <c r="G102" s="29">
        <v>2442.3125</v>
      </c>
      <c r="H102" s="29">
        <v>488.4625</v>
      </c>
      <c r="I102" s="29">
        <v>1953.85</v>
      </c>
      <c r="J102" s="29">
        <v>279614.9375</v>
      </c>
      <c r="K102" s="29">
        <v>55923</v>
      </c>
      <c r="L102" s="37">
        <v>223691.95</v>
      </c>
      <c r="M102" s="39">
        <f t="shared" si="1"/>
        <v>240678.35</v>
      </c>
    </row>
    <row r="103" spans="1:13" ht="12.75">
      <c r="A103" s="12">
        <v>92</v>
      </c>
      <c r="B103" s="27" t="s">
        <v>160</v>
      </c>
      <c r="C103" s="32">
        <v>0.180469504481786</v>
      </c>
      <c r="D103" s="29">
        <v>74361.64</v>
      </c>
      <c r="E103" s="29">
        <v>14841.98</v>
      </c>
      <c r="F103" s="29">
        <v>59519.66</v>
      </c>
      <c r="G103" s="29">
        <v>4702.075</v>
      </c>
      <c r="H103" s="29">
        <v>940.415</v>
      </c>
      <c r="I103" s="29">
        <v>3761.66</v>
      </c>
      <c r="J103" s="29">
        <v>538329.925</v>
      </c>
      <c r="K103" s="29">
        <v>107665.86</v>
      </c>
      <c r="L103" s="37">
        <v>430663.94</v>
      </c>
      <c r="M103" s="39">
        <f t="shared" si="1"/>
        <v>493945.26</v>
      </c>
    </row>
    <row r="104" spans="1:13" ht="12.75">
      <c r="A104" s="11">
        <v>93</v>
      </c>
      <c r="B104" s="27" t="s">
        <v>41</v>
      </c>
      <c r="C104" s="32">
        <v>0.116916755892715</v>
      </c>
      <c r="D104" s="29">
        <v>33786.12</v>
      </c>
      <c r="E104" s="29">
        <v>5984.17</v>
      </c>
      <c r="F104" s="29">
        <v>27801.95</v>
      </c>
      <c r="G104" s="29">
        <v>3046.225</v>
      </c>
      <c r="H104" s="29">
        <v>609.245</v>
      </c>
      <c r="I104" s="29">
        <v>2436.98</v>
      </c>
      <c r="J104" s="29">
        <v>348755.8</v>
      </c>
      <c r="K104" s="29">
        <v>69751.14</v>
      </c>
      <c r="L104" s="37">
        <v>279004.64</v>
      </c>
      <c r="M104" s="39">
        <f t="shared" si="1"/>
        <v>309243.57</v>
      </c>
    </row>
    <row r="105" spans="1:13" ht="12.75">
      <c r="A105" s="12">
        <v>94</v>
      </c>
      <c r="B105" s="27" t="s">
        <v>161</v>
      </c>
      <c r="C105" s="32">
        <v>0.830060616618147</v>
      </c>
      <c r="D105" s="29">
        <v>560867.72</v>
      </c>
      <c r="E105" s="29">
        <v>94003.5</v>
      </c>
      <c r="F105" s="29">
        <v>466864.22</v>
      </c>
      <c r="G105" s="29">
        <v>21626.9375</v>
      </c>
      <c r="H105" s="29">
        <v>4325.3875</v>
      </c>
      <c r="I105" s="29">
        <v>17301.55</v>
      </c>
      <c r="J105" s="29">
        <v>2476022.1</v>
      </c>
      <c r="K105" s="29">
        <v>495204.33</v>
      </c>
      <c r="L105" s="37">
        <v>1980817.68</v>
      </c>
      <c r="M105" s="39">
        <f t="shared" si="1"/>
        <v>2464983.4499999997</v>
      </c>
    </row>
    <row r="106" spans="1:13" ht="12.75">
      <c r="A106" s="11">
        <v>95</v>
      </c>
      <c r="B106" s="27" t="s">
        <v>162</v>
      </c>
      <c r="C106" s="32">
        <v>15.55597596953</v>
      </c>
      <c r="D106" s="29">
        <v>21290803.93</v>
      </c>
      <c r="E106" s="29">
        <v>3767569.03</v>
      </c>
      <c r="F106" s="29">
        <v>17523234.9</v>
      </c>
      <c r="G106" s="29">
        <v>405305.525</v>
      </c>
      <c r="H106" s="29">
        <v>81061.105</v>
      </c>
      <c r="I106" s="29">
        <v>324244.42</v>
      </c>
      <c r="J106" s="29">
        <v>46402565.375</v>
      </c>
      <c r="K106" s="29">
        <v>9280512.03</v>
      </c>
      <c r="L106" s="37">
        <v>37122052.3</v>
      </c>
      <c r="M106" s="39">
        <f t="shared" si="1"/>
        <v>54969531.62</v>
      </c>
    </row>
    <row r="107" spans="1:13" ht="12.75">
      <c r="A107" s="12">
        <v>96</v>
      </c>
      <c r="B107" s="27" t="s">
        <v>42</v>
      </c>
      <c r="C107" s="32">
        <v>0.364588540098589</v>
      </c>
      <c r="D107" s="29">
        <v>256925.1</v>
      </c>
      <c r="E107" s="29">
        <v>45597.22</v>
      </c>
      <c r="F107" s="29">
        <v>211327.88</v>
      </c>
      <c r="G107" s="29">
        <v>9499.225</v>
      </c>
      <c r="H107" s="29">
        <v>1899.845</v>
      </c>
      <c r="I107" s="29">
        <v>7599.38</v>
      </c>
      <c r="J107" s="29">
        <v>1087546.2625</v>
      </c>
      <c r="K107" s="29">
        <v>217509.27</v>
      </c>
      <c r="L107" s="37">
        <v>870037.01</v>
      </c>
      <c r="M107" s="39">
        <f t="shared" si="1"/>
        <v>1088964.27</v>
      </c>
    </row>
    <row r="108" spans="1:13" ht="12.75">
      <c r="A108" s="11">
        <v>97</v>
      </c>
      <c r="B108" s="27" t="s">
        <v>163</v>
      </c>
      <c r="C108" s="32">
        <v>0.251785670644201</v>
      </c>
      <c r="D108" s="29">
        <v>146137.75</v>
      </c>
      <c r="E108" s="29">
        <v>25509.02</v>
      </c>
      <c r="F108" s="29">
        <v>120628.73</v>
      </c>
      <c r="G108" s="29">
        <v>6560.1875</v>
      </c>
      <c r="H108" s="29">
        <v>1312.0375</v>
      </c>
      <c r="I108" s="29">
        <v>5248.15</v>
      </c>
      <c r="J108" s="29">
        <v>751061.925</v>
      </c>
      <c r="K108" s="29">
        <v>150212.4</v>
      </c>
      <c r="L108" s="37">
        <v>600849.54</v>
      </c>
      <c r="M108" s="39">
        <f t="shared" si="1"/>
        <v>726726.42</v>
      </c>
    </row>
    <row r="109" spans="1:13" ht="12.75">
      <c r="A109" s="12">
        <v>98</v>
      </c>
      <c r="B109" s="27" t="s">
        <v>43</v>
      </c>
      <c r="C109" s="32">
        <v>1.07099554803003</v>
      </c>
      <c r="D109" s="29">
        <v>399455.16</v>
      </c>
      <c r="E109" s="29">
        <v>72225.08</v>
      </c>
      <c r="F109" s="29">
        <v>327230.08</v>
      </c>
      <c r="G109" s="29">
        <v>27904.4125</v>
      </c>
      <c r="H109" s="29">
        <v>5580.8825</v>
      </c>
      <c r="I109" s="29">
        <v>22323.53</v>
      </c>
      <c r="J109" s="29">
        <v>3194716.9875</v>
      </c>
      <c r="K109" s="29">
        <v>638943.33</v>
      </c>
      <c r="L109" s="37">
        <v>2555773.59</v>
      </c>
      <c r="M109" s="39">
        <f t="shared" si="1"/>
        <v>2905327.1999999997</v>
      </c>
    </row>
    <row r="110" spans="1:13" ht="12.75">
      <c r="A110" s="11">
        <v>99</v>
      </c>
      <c r="B110" s="27" t="s">
        <v>164</v>
      </c>
      <c r="C110" s="32">
        <v>0.196464092770384</v>
      </c>
      <c r="D110" s="29">
        <v>18449.34</v>
      </c>
      <c r="E110" s="29">
        <v>3624.75</v>
      </c>
      <c r="F110" s="29">
        <v>14824.59</v>
      </c>
      <c r="G110" s="29">
        <v>5118.8</v>
      </c>
      <c r="H110" s="29">
        <v>1023.76</v>
      </c>
      <c r="I110" s="29">
        <v>4095.04</v>
      </c>
      <c r="J110" s="29">
        <v>586040.9125</v>
      </c>
      <c r="K110" s="29">
        <v>117208.16</v>
      </c>
      <c r="L110" s="37">
        <v>468832.73</v>
      </c>
      <c r="M110" s="39">
        <f t="shared" si="1"/>
        <v>487752.36</v>
      </c>
    </row>
    <row r="111" spans="1:13" ht="12.75">
      <c r="A111" s="12">
        <v>100</v>
      </c>
      <c r="B111" s="27" t="s">
        <v>165</v>
      </c>
      <c r="C111" s="32">
        <v>0.114327571514604</v>
      </c>
      <c r="D111" s="29">
        <v>80602.84</v>
      </c>
      <c r="E111" s="29">
        <v>14109.83</v>
      </c>
      <c r="F111" s="29">
        <v>66493.01</v>
      </c>
      <c r="G111" s="29">
        <v>2978.7625</v>
      </c>
      <c r="H111" s="29">
        <v>595.7525</v>
      </c>
      <c r="I111" s="29">
        <v>2383.01</v>
      </c>
      <c r="J111" s="29">
        <v>341032.3875</v>
      </c>
      <c r="K111" s="29">
        <v>68206.49</v>
      </c>
      <c r="L111" s="37">
        <v>272825.91</v>
      </c>
      <c r="M111" s="39">
        <f t="shared" si="1"/>
        <v>341701.92999999993</v>
      </c>
    </row>
    <row r="112" spans="1:13" ht="12.75">
      <c r="A112" s="11">
        <v>101</v>
      </c>
      <c r="B112" s="27" t="s">
        <v>44</v>
      </c>
      <c r="C112" s="32">
        <v>0.060024571297666</v>
      </c>
      <c r="D112" s="29">
        <v>11723.4</v>
      </c>
      <c r="E112" s="29">
        <v>2012.74</v>
      </c>
      <c r="F112" s="29">
        <v>9710.66</v>
      </c>
      <c r="G112" s="29">
        <v>1563.925</v>
      </c>
      <c r="H112" s="29">
        <v>312.785</v>
      </c>
      <c r="I112" s="29">
        <v>1251.14</v>
      </c>
      <c r="J112" s="29">
        <v>179049.725</v>
      </c>
      <c r="K112" s="29">
        <v>35810.03</v>
      </c>
      <c r="L112" s="37">
        <v>143239.78</v>
      </c>
      <c r="M112" s="39">
        <f t="shared" si="1"/>
        <v>154201.58</v>
      </c>
    </row>
    <row r="113" spans="1:13" ht="12.75">
      <c r="A113" s="12">
        <v>102</v>
      </c>
      <c r="B113" s="27" t="s">
        <v>166</v>
      </c>
      <c r="C113" s="32">
        <v>0.09867661780935</v>
      </c>
      <c r="D113" s="29">
        <v>12393.48</v>
      </c>
      <c r="E113" s="29">
        <v>2429.35</v>
      </c>
      <c r="F113" s="29">
        <v>9964.13</v>
      </c>
      <c r="G113" s="29">
        <v>2570.9875</v>
      </c>
      <c r="H113" s="29">
        <v>514.1975</v>
      </c>
      <c r="I113" s="29">
        <v>2056.79</v>
      </c>
      <c r="J113" s="29">
        <v>294346.7125</v>
      </c>
      <c r="K113" s="29">
        <v>58869.35</v>
      </c>
      <c r="L113" s="37">
        <v>235477.37</v>
      </c>
      <c r="M113" s="39">
        <f t="shared" si="1"/>
        <v>247498.28999999998</v>
      </c>
    </row>
    <row r="114" spans="1:13" ht="12.75">
      <c r="A114" s="11">
        <v>103</v>
      </c>
      <c r="B114" s="27" t="s">
        <v>45</v>
      </c>
      <c r="C114" s="32">
        <v>0.092378834753775</v>
      </c>
      <c r="D114" s="29">
        <v>9349.15</v>
      </c>
      <c r="E114" s="29">
        <v>1535.14</v>
      </c>
      <c r="F114" s="29">
        <v>7814.01</v>
      </c>
      <c r="G114" s="29">
        <v>2406.9</v>
      </c>
      <c r="H114" s="29">
        <v>481.38</v>
      </c>
      <c r="I114" s="29">
        <v>1925.52</v>
      </c>
      <c r="J114" s="29">
        <v>275560.675</v>
      </c>
      <c r="K114" s="29">
        <v>55112.18</v>
      </c>
      <c r="L114" s="37">
        <v>220448.54</v>
      </c>
      <c r="M114" s="39">
        <f t="shared" si="1"/>
        <v>230188.07</v>
      </c>
    </row>
    <row r="115" spans="1:13" ht="12.75">
      <c r="A115" s="12">
        <v>104</v>
      </c>
      <c r="B115" s="27" t="s">
        <v>167</v>
      </c>
      <c r="C115" s="32">
        <v>0.065265918429422</v>
      </c>
      <c r="D115" s="29">
        <v>15022.39</v>
      </c>
      <c r="E115" s="29">
        <v>2503.93</v>
      </c>
      <c r="F115" s="29">
        <v>12518.46</v>
      </c>
      <c r="G115" s="29">
        <v>1700.475</v>
      </c>
      <c r="H115" s="29">
        <v>340.095</v>
      </c>
      <c r="I115" s="29">
        <v>1360.38</v>
      </c>
      <c r="J115" s="29">
        <v>194684.3125</v>
      </c>
      <c r="K115" s="29">
        <v>38936.95</v>
      </c>
      <c r="L115" s="37">
        <v>155747.45</v>
      </c>
      <c r="M115" s="39">
        <f t="shared" si="1"/>
        <v>169626.29</v>
      </c>
    </row>
    <row r="116" spans="1:13" ht="12.75">
      <c r="A116" s="11">
        <v>105</v>
      </c>
      <c r="B116" s="27" t="s">
        <v>168</v>
      </c>
      <c r="C116" s="32">
        <v>0.367516067222601</v>
      </c>
      <c r="D116" s="29">
        <v>166371.79</v>
      </c>
      <c r="E116" s="29">
        <v>26215.31</v>
      </c>
      <c r="F116" s="29">
        <v>140156.48</v>
      </c>
      <c r="G116" s="29">
        <v>9575.5</v>
      </c>
      <c r="H116" s="29">
        <v>1915.1</v>
      </c>
      <c r="I116" s="29">
        <v>7660.4</v>
      </c>
      <c r="J116" s="29">
        <v>1096278.8875</v>
      </c>
      <c r="K116" s="29">
        <v>219255.82</v>
      </c>
      <c r="L116" s="37">
        <v>877023.11</v>
      </c>
      <c r="M116" s="39">
        <f t="shared" si="1"/>
        <v>1024839.99</v>
      </c>
    </row>
    <row r="117" spans="1:13" ht="12.75">
      <c r="A117" s="12">
        <v>106</v>
      </c>
      <c r="B117" s="27" t="s">
        <v>46</v>
      </c>
      <c r="C117" s="32">
        <v>0.061749149418342</v>
      </c>
      <c r="D117" s="29">
        <v>17040.52</v>
      </c>
      <c r="E117" s="29">
        <v>3521.68</v>
      </c>
      <c r="F117" s="29">
        <v>13518.84</v>
      </c>
      <c r="G117" s="29">
        <v>1608.85</v>
      </c>
      <c r="H117" s="29">
        <v>321.77</v>
      </c>
      <c r="I117" s="29">
        <v>1287.08</v>
      </c>
      <c r="J117" s="29">
        <v>184194.1375</v>
      </c>
      <c r="K117" s="29">
        <v>36838.91</v>
      </c>
      <c r="L117" s="37">
        <v>147355.31</v>
      </c>
      <c r="M117" s="39">
        <f t="shared" si="1"/>
        <v>162161.23</v>
      </c>
    </row>
    <row r="118" spans="1:13" ht="12.75">
      <c r="A118" s="11">
        <v>107</v>
      </c>
      <c r="B118" s="27" t="s">
        <v>47</v>
      </c>
      <c r="C118" s="32">
        <v>0.112760369038997</v>
      </c>
      <c r="D118" s="29">
        <v>44465.47</v>
      </c>
      <c r="E118" s="29">
        <v>8209.55</v>
      </c>
      <c r="F118" s="29">
        <v>36255.92</v>
      </c>
      <c r="G118" s="29">
        <v>2937.9375</v>
      </c>
      <c r="H118" s="29">
        <v>587.5875</v>
      </c>
      <c r="I118" s="29">
        <v>2350.35</v>
      </c>
      <c r="J118" s="29">
        <v>336357.525</v>
      </c>
      <c r="K118" s="29">
        <v>67271.48</v>
      </c>
      <c r="L118" s="37">
        <v>269086.02</v>
      </c>
      <c r="M118" s="39">
        <f t="shared" si="1"/>
        <v>307692.29000000004</v>
      </c>
    </row>
    <row r="119" spans="1:13" ht="12.75">
      <c r="A119" s="12">
        <v>108</v>
      </c>
      <c r="B119" s="27" t="s">
        <v>169</v>
      </c>
      <c r="C119" s="32">
        <v>0.145983569047142</v>
      </c>
      <c r="D119" s="29">
        <v>21201.87</v>
      </c>
      <c r="E119" s="29">
        <v>3812.78</v>
      </c>
      <c r="F119" s="29">
        <v>17389.09</v>
      </c>
      <c r="G119" s="29">
        <v>3803.55</v>
      </c>
      <c r="H119" s="29">
        <v>760.71</v>
      </c>
      <c r="I119" s="29">
        <v>3042.84</v>
      </c>
      <c r="J119" s="29">
        <v>435460.3875</v>
      </c>
      <c r="K119" s="29">
        <v>87092.06</v>
      </c>
      <c r="L119" s="37">
        <v>348368.31</v>
      </c>
      <c r="M119" s="39">
        <f t="shared" si="1"/>
        <v>368800.24</v>
      </c>
    </row>
    <row r="120" spans="1:13" ht="12.75">
      <c r="A120" s="11">
        <v>109</v>
      </c>
      <c r="B120" s="27" t="s">
        <v>48</v>
      </c>
      <c r="C120" s="32">
        <v>0.262092583324324</v>
      </c>
      <c r="D120" s="29">
        <v>67029.05</v>
      </c>
      <c r="E120" s="29">
        <v>11844.6</v>
      </c>
      <c r="F120" s="29">
        <v>55184.45</v>
      </c>
      <c r="G120" s="29">
        <v>6828.725</v>
      </c>
      <c r="H120" s="29">
        <v>1365.745</v>
      </c>
      <c r="I120" s="29">
        <v>5462.98</v>
      </c>
      <c r="J120" s="29">
        <v>781806.8</v>
      </c>
      <c r="K120" s="29">
        <v>156361.38</v>
      </c>
      <c r="L120" s="37">
        <v>625445.44</v>
      </c>
      <c r="M120" s="39">
        <f t="shared" si="1"/>
        <v>686092.8699999999</v>
      </c>
    </row>
    <row r="121" spans="1:13" ht="12.75">
      <c r="A121" s="12">
        <v>110</v>
      </c>
      <c r="B121" s="27" t="s">
        <v>49</v>
      </c>
      <c r="C121" s="32">
        <v>0.487505252309699</v>
      </c>
      <c r="D121" s="29">
        <v>430138.13</v>
      </c>
      <c r="E121" s="29">
        <v>75033.73</v>
      </c>
      <c r="F121" s="29">
        <v>355104.4</v>
      </c>
      <c r="G121" s="29">
        <v>12701.775</v>
      </c>
      <c r="H121" s="29">
        <v>2540.355</v>
      </c>
      <c r="I121" s="29">
        <v>10161.42</v>
      </c>
      <c r="J121" s="29">
        <v>1454199.5375</v>
      </c>
      <c r="K121" s="29">
        <v>290839.87</v>
      </c>
      <c r="L121" s="37">
        <v>1163359.63</v>
      </c>
      <c r="M121" s="39">
        <f t="shared" si="1"/>
        <v>1528625.45</v>
      </c>
    </row>
    <row r="122" spans="1:13" ht="12.75">
      <c r="A122" s="11">
        <v>111</v>
      </c>
      <c r="B122" s="27" t="s">
        <v>50</v>
      </c>
      <c r="C122" s="32">
        <v>0.658500546452917</v>
      </c>
      <c r="D122" s="29">
        <v>157977.94</v>
      </c>
      <c r="E122" s="29">
        <v>27159.53</v>
      </c>
      <c r="F122" s="29">
        <v>130818.41</v>
      </c>
      <c r="G122" s="29">
        <v>17157</v>
      </c>
      <c r="H122" s="29">
        <v>3431.4</v>
      </c>
      <c r="I122" s="29">
        <v>13725.6</v>
      </c>
      <c r="J122" s="29">
        <v>1964268.525</v>
      </c>
      <c r="K122" s="29">
        <v>392853.69</v>
      </c>
      <c r="L122" s="37">
        <v>1571414.82</v>
      </c>
      <c r="M122" s="39">
        <f t="shared" si="1"/>
        <v>1715958.83</v>
      </c>
    </row>
    <row r="123" spans="1:13" ht="12.75">
      <c r="A123" s="12">
        <v>112</v>
      </c>
      <c r="B123" s="27" t="s">
        <v>170</v>
      </c>
      <c r="C123" s="32">
        <v>0.065480573587162</v>
      </c>
      <c r="D123" s="29">
        <v>12218.26</v>
      </c>
      <c r="E123" s="29">
        <v>1960.07</v>
      </c>
      <c r="F123" s="29">
        <v>10258.19</v>
      </c>
      <c r="G123" s="29">
        <v>1706.075</v>
      </c>
      <c r="H123" s="29">
        <v>341.215</v>
      </c>
      <c r="I123" s="29">
        <v>1364.86</v>
      </c>
      <c r="J123" s="29">
        <v>195324.725</v>
      </c>
      <c r="K123" s="29">
        <v>39064.91</v>
      </c>
      <c r="L123" s="37">
        <v>156259.78</v>
      </c>
      <c r="M123" s="39">
        <f t="shared" si="1"/>
        <v>167882.83</v>
      </c>
    </row>
    <row r="124" spans="1:13" ht="12.75">
      <c r="A124" s="11">
        <v>113</v>
      </c>
      <c r="B124" s="27" t="s">
        <v>171</v>
      </c>
      <c r="C124" s="32">
        <v>0.224243873034195</v>
      </c>
      <c r="D124" s="29">
        <v>338677.44</v>
      </c>
      <c r="E124" s="29">
        <v>58052.83</v>
      </c>
      <c r="F124" s="29">
        <v>280624.61</v>
      </c>
      <c r="G124" s="29">
        <v>5842.6</v>
      </c>
      <c r="H124" s="29">
        <v>1168.52</v>
      </c>
      <c r="I124" s="29">
        <v>4674.08</v>
      </c>
      <c r="J124" s="29">
        <v>668906.35</v>
      </c>
      <c r="K124" s="29">
        <v>133781.24</v>
      </c>
      <c r="L124" s="37">
        <v>535125.08</v>
      </c>
      <c r="M124" s="39">
        <f t="shared" si="1"/>
        <v>820423.77</v>
      </c>
    </row>
    <row r="125" spans="1:13" ht="12.75">
      <c r="A125" s="12">
        <v>114</v>
      </c>
      <c r="B125" s="27" t="s">
        <v>172</v>
      </c>
      <c r="C125" s="32">
        <v>0.059237818523948</v>
      </c>
      <c r="D125" s="29">
        <v>7975.9</v>
      </c>
      <c r="E125" s="29">
        <v>1393.78</v>
      </c>
      <c r="F125" s="29">
        <v>6582.12</v>
      </c>
      <c r="G125" s="29">
        <v>1543.425</v>
      </c>
      <c r="H125" s="29">
        <v>308.685</v>
      </c>
      <c r="I125" s="29">
        <v>1234.74</v>
      </c>
      <c r="J125" s="29">
        <v>176702.9375</v>
      </c>
      <c r="K125" s="29">
        <v>35340.62</v>
      </c>
      <c r="L125" s="37">
        <v>141362.35</v>
      </c>
      <c r="M125" s="39">
        <f t="shared" si="1"/>
        <v>149179.21</v>
      </c>
    </row>
    <row r="126" spans="1:13" ht="12.75">
      <c r="A126" s="11">
        <v>115</v>
      </c>
      <c r="B126" s="27" t="s">
        <v>173</v>
      </c>
      <c r="C126" s="32">
        <v>0.605823482914031</v>
      </c>
      <c r="D126" s="29">
        <v>316542.89</v>
      </c>
      <c r="E126" s="29">
        <v>56961.37</v>
      </c>
      <c r="F126" s="29">
        <v>259581.52</v>
      </c>
      <c r="G126" s="29">
        <v>15784.5125</v>
      </c>
      <c r="H126" s="29">
        <v>3156.9025</v>
      </c>
      <c r="I126" s="29">
        <v>12627.61</v>
      </c>
      <c r="J126" s="29">
        <v>1807135.9625</v>
      </c>
      <c r="K126" s="29">
        <v>361427.14</v>
      </c>
      <c r="L126" s="37">
        <v>1445708.77</v>
      </c>
      <c r="M126" s="39">
        <f t="shared" si="1"/>
        <v>1717917.9</v>
      </c>
    </row>
    <row r="127" spans="1:13" ht="12.75">
      <c r="A127" s="12">
        <v>116</v>
      </c>
      <c r="B127" s="27" t="s">
        <v>51</v>
      </c>
      <c r="C127" s="32">
        <v>0.087662308370769</v>
      </c>
      <c r="D127" s="29">
        <v>20989.17</v>
      </c>
      <c r="E127" s="29">
        <v>3592</v>
      </c>
      <c r="F127" s="29">
        <v>17397.17</v>
      </c>
      <c r="G127" s="29">
        <v>2284.0125</v>
      </c>
      <c r="H127" s="29">
        <v>456.8025</v>
      </c>
      <c r="I127" s="29">
        <v>1827.21</v>
      </c>
      <c r="J127" s="29">
        <v>261491.5125</v>
      </c>
      <c r="K127" s="29">
        <v>52298.27</v>
      </c>
      <c r="L127" s="37">
        <v>209193.21</v>
      </c>
      <c r="M127" s="39">
        <f t="shared" si="1"/>
        <v>228417.59</v>
      </c>
    </row>
    <row r="128" spans="1:13" ht="12.75">
      <c r="A128" s="11">
        <v>117</v>
      </c>
      <c r="B128" s="27" t="s">
        <v>52</v>
      </c>
      <c r="C128" s="32">
        <v>0.09577686020339</v>
      </c>
      <c r="D128" s="29">
        <v>33559.9</v>
      </c>
      <c r="E128" s="29">
        <v>5483.45</v>
      </c>
      <c r="F128" s="29">
        <v>28076.45</v>
      </c>
      <c r="G128" s="29">
        <v>2495.4375</v>
      </c>
      <c r="H128" s="29">
        <v>499.0875</v>
      </c>
      <c r="I128" s="29">
        <v>1996.35</v>
      </c>
      <c r="J128" s="29">
        <v>285696.8</v>
      </c>
      <c r="K128" s="29">
        <v>57139.46</v>
      </c>
      <c r="L128" s="37">
        <v>228557.44</v>
      </c>
      <c r="M128" s="39">
        <f t="shared" si="1"/>
        <v>258630.24</v>
      </c>
    </row>
    <row r="129" spans="1:13" ht="12.75">
      <c r="A129" s="12">
        <v>118</v>
      </c>
      <c r="B129" s="27" t="s">
        <v>174</v>
      </c>
      <c r="C129" s="32">
        <v>0.145202696646689</v>
      </c>
      <c r="D129" s="29">
        <v>38834.37</v>
      </c>
      <c r="E129" s="29">
        <v>6666.77</v>
      </c>
      <c r="F129" s="29">
        <v>32167.6</v>
      </c>
      <c r="G129" s="29">
        <v>3783.2</v>
      </c>
      <c r="H129" s="29">
        <v>756.64</v>
      </c>
      <c r="I129" s="29">
        <v>3026.56</v>
      </c>
      <c r="J129" s="29">
        <v>433131.1375</v>
      </c>
      <c r="K129" s="29">
        <v>86626.25</v>
      </c>
      <c r="L129" s="37">
        <v>346504.91</v>
      </c>
      <c r="M129" s="39">
        <f t="shared" si="1"/>
        <v>381699.06999999995</v>
      </c>
    </row>
    <row r="130" spans="1:13" ht="12.75">
      <c r="A130" s="11">
        <v>119</v>
      </c>
      <c r="B130" s="27" t="s">
        <v>53</v>
      </c>
      <c r="C130" s="32">
        <v>0.206857062188567</v>
      </c>
      <c r="D130" s="29">
        <v>120803.21</v>
      </c>
      <c r="E130" s="29">
        <v>21166.32</v>
      </c>
      <c r="F130" s="29">
        <v>99636.89</v>
      </c>
      <c r="G130" s="29">
        <v>5389.5875</v>
      </c>
      <c r="H130" s="29">
        <v>1077.9175</v>
      </c>
      <c r="I130" s="29">
        <v>4311.67</v>
      </c>
      <c r="J130" s="29">
        <v>617042.4875</v>
      </c>
      <c r="K130" s="29">
        <v>123408.31</v>
      </c>
      <c r="L130" s="37">
        <v>493633.99</v>
      </c>
      <c r="M130" s="39">
        <f t="shared" si="1"/>
        <v>597582.55</v>
      </c>
    </row>
    <row r="131" spans="1:13" ht="12.75">
      <c r="A131" s="12">
        <v>120</v>
      </c>
      <c r="B131" s="27" t="s">
        <v>175</v>
      </c>
      <c r="C131" s="32">
        <v>0.174930487579716</v>
      </c>
      <c r="D131" s="29">
        <v>35258.89</v>
      </c>
      <c r="E131" s="29">
        <v>6457.74</v>
      </c>
      <c r="F131" s="29">
        <v>28801.15</v>
      </c>
      <c r="G131" s="29">
        <v>4557.75</v>
      </c>
      <c r="H131" s="29">
        <v>911.55</v>
      </c>
      <c r="I131" s="29">
        <v>3646.2</v>
      </c>
      <c r="J131" s="29">
        <v>521807.4125</v>
      </c>
      <c r="K131" s="29">
        <v>104361.48</v>
      </c>
      <c r="L131" s="37">
        <v>417445.93</v>
      </c>
      <c r="M131" s="39">
        <f t="shared" si="1"/>
        <v>449893.27999999997</v>
      </c>
    </row>
    <row r="132" spans="1:13" ht="12.75">
      <c r="A132" s="11">
        <v>121</v>
      </c>
      <c r="B132" s="27" t="s">
        <v>54</v>
      </c>
      <c r="C132" s="32">
        <v>0.1989588480318</v>
      </c>
      <c r="D132" s="29">
        <v>211508.09</v>
      </c>
      <c r="E132" s="29">
        <v>33152.7</v>
      </c>
      <c r="F132" s="29">
        <v>178355.39</v>
      </c>
      <c r="G132" s="29">
        <v>5183.8</v>
      </c>
      <c r="H132" s="29">
        <v>1036.76</v>
      </c>
      <c r="I132" s="29">
        <v>4147.04</v>
      </c>
      <c r="J132" s="29">
        <v>593482.6375</v>
      </c>
      <c r="K132" s="29">
        <v>118696.53</v>
      </c>
      <c r="L132" s="37">
        <v>474786.11</v>
      </c>
      <c r="M132" s="39">
        <f t="shared" si="1"/>
        <v>657288.54</v>
      </c>
    </row>
    <row r="133" spans="1:13" ht="12.75">
      <c r="A133" s="12">
        <v>122</v>
      </c>
      <c r="B133" s="27" t="s">
        <v>176</v>
      </c>
      <c r="C133" s="32">
        <v>0.205594618974872</v>
      </c>
      <c r="D133" s="29">
        <v>33701.34</v>
      </c>
      <c r="E133" s="29">
        <v>6443.93</v>
      </c>
      <c r="F133" s="29">
        <v>27257.41</v>
      </c>
      <c r="G133" s="29">
        <v>5356.7</v>
      </c>
      <c r="H133" s="29">
        <v>1071.34</v>
      </c>
      <c r="I133" s="29">
        <v>4285.36</v>
      </c>
      <c r="J133" s="29">
        <v>613276.6625</v>
      </c>
      <c r="K133" s="29">
        <v>122655.3</v>
      </c>
      <c r="L133" s="37">
        <v>490621.33</v>
      </c>
      <c r="M133" s="39">
        <f t="shared" si="1"/>
        <v>522164.10000000003</v>
      </c>
    </row>
    <row r="134" spans="1:13" ht="12.75">
      <c r="A134" s="11">
        <v>123</v>
      </c>
      <c r="B134" s="27" t="s">
        <v>177</v>
      </c>
      <c r="C134" s="32">
        <v>0.120000422954565</v>
      </c>
      <c r="D134" s="29">
        <v>38482.23</v>
      </c>
      <c r="E134" s="29">
        <v>7178.05</v>
      </c>
      <c r="F134" s="29">
        <v>31304.18</v>
      </c>
      <c r="G134" s="29">
        <v>3126.5625</v>
      </c>
      <c r="H134" s="29">
        <v>625.3125</v>
      </c>
      <c r="I134" s="29">
        <v>2501.25</v>
      </c>
      <c r="J134" s="29">
        <v>357954.225</v>
      </c>
      <c r="K134" s="29">
        <v>71590.82</v>
      </c>
      <c r="L134" s="37">
        <v>286363.38</v>
      </c>
      <c r="M134" s="39">
        <f t="shared" si="1"/>
        <v>320168.81</v>
      </c>
    </row>
    <row r="135" spans="1:13" ht="12.75">
      <c r="A135" s="12">
        <v>124</v>
      </c>
      <c r="B135" s="27" t="s">
        <v>55</v>
      </c>
      <c r="C135" s="32">
        <v>1.87076612663474</v>
      </c>
      <c r="D135" s="29">
        <v>1176092.83</v>
      </c>
      <c r="E135" s="29">
        <v>213008.73</v>
      </c>
      <c r="F135" s="29">
        <v>963084.1</v>
      </c>
      <c r="G135" s="29">
        <v>48742.15</v>
      </c>
      <c r="H135" s="29">
        <v>9748.43</v>
      </c>
      <c r="I135" s="29">
        <v>38993.72</v>
      </c>
      <c r="J135" s="29">
        <v>5580385.6875</v>
      </c>
      <c r="K135" s="29">
        <v>1116076.99</v>
      </c>
      <c r="L135" s="37">
        <v>4464308.55</v>
      </c>
      <c r="M135" s="39">
        <f t="shared" si="1"/>
        <v>5466386.37</v>
      </c>
    </row>
    <row r="136" spans="1:13" ht="12.75">
      <c r="A136" s="11">
        <v>125</v>
      </c>
      <c r="B136" s="27" t="s">
        <v>178</v>
      </c>
      <c r="C136" s="32">
        <v>0.135800207179752</v>
      </c>
      <c r="D136" s="29">
        <v>8018.96</v>
      </c>
      <c r="E136" s="29">
        <v>1210.57</v>
      </c>
      <c r="F136" s="29">
        <v>6808.39</v>
      </c>
      <c r="G136" s="29">
        <v>3538.225</v>
      </c>
      <c r="H136" s="29">
        <v>707.645</v>
      </c>
      <c r="I136" s="29">
        <v>2830.58</v>
      </c>
      <c r="J136" s="29">
        <v>405084.025</v>
      </c>
      <c r="K136" s="29">
        <v>81016.78</v>
      </c>
      <c r="L136" s="37">
        <v>324067.22</v>
      </c>
      <c r="M136" s="39">
        <f t="shared" si="1"/>
        <v>333706.18999999994</v>
      </c>
    </row>
    <row r="137" spans="1:13" ht="12.75">
      <c r="A137" s="12">
        <v>126</v>
      </c>
      <c r="B137" s="27" t="s">
        <v>56</v>
      </c>
      <c r="C137" s="32">
        <v>0.216148662593574</v>
      </c>
      <c r="D137" s="29">
        <v>33678.99</v>
      </c>
      <c r="E137" s="29">
        <v>5312.68</v>
      </c>
      <c r="F137" s="29">
        <v>28366.31</v>
      </c>
      <c r="G137" s="29">
        <v>5631.675</v>
      </c>
      <c r="H137" s="29">
        <v>1126.335</v>
      </c>
      <c r="I137" s="29">
        <v>4505.34</v>
      </c>
      <c r="J137" s="29">
        <v>644758.85</v>
      </c>
      <c r="K137" s="29">
        <v>128951.71</v>
      </c>
      <c r="L137" s="37">
        <v>515807.08</v>
      </c>
      <c r="M137" s="39">
        <f t="shared" si="1"/>
        <v>548678.73</v>
      </c>
    </row>
    <row r="138" spans="1:13" ht="12.75">
      <c r="A138" s="11">
        <v>127</v>
      </c>
      <c r="B138" s="27" t="s">
        <v>179</v>
      </c>
      <c r="C138" s="32">
        <v>0.322061426334428</v>
      </c>
      <c r="D138" s="29">
        <v>233093.71</v>
      </c>
      <c r="E138" s="29">
        <v>38466.73</v>
      </c>
      <c r="F138" s="29">
        <v>194626.98</v>
      </c>
      <c r="G138" s="29">
        <v>8391.2</v>
      </c>
      <c r="H138" s="29">
        <v>1678.24</v>
      </c>
      <c r="I138" s="29">
        <v>6712.96</v>
      </c>
      <c r="J138" s="29">
        <v>960690.4375</v>
      </c>
      <c r="K138" s="29">
        <v>192138.01</v>
      </c>
      <c r="L138" s="37">
        <v>768552.35</v>
      </c>
      <c r="M138" s="39">
        <f t="shared" si="1"/>
        <v>969892.29</v>
      </c>
    </row>
    <row r="139" spans="1:13" ht="12.75">
      <c r="A139" s="12">
        <v>128</v>
      </c>
      <c r="B139" s="27" t="s">
        <v>180</v>
      </c>
      <c r="C139" s="32">
        <v>2.41517908800946</v>
      </c>
      <c r="D139" s="29">
        <v>1268984.52</v>
      </c>
      <c r="E139" s="29">
        <v>220970.95</v>
      </c>
      <c r="F139" s="29">
        <v>1048013.57</v>
      </c>
      <c r="G139" s="29">
        <v>62926.6375</v>
      </c>
      <c r="H139" s="29">
        <v>12585.3275</v>
      </c>
      <c r="I139" s="29">
        <v>50341.31</v>
      </c>
      <c r="J139" s="29">
        <v>7204337.7125</v>
      </c>
      <c r="K139" s="29">
        <v>1440867.58</v>
      </c>
      <c r="L139" s="37">
        <v>5763470.17</v>
      </c>
      <c r="M139" s="39">
        <f t="shared" si="1"/>
        <v>6861825.05</v>
      </c>
    </row>
    <row r="140" spans="1:13" ht="12.75">
      <c r="A140" s="11">
        <v>129</v>
      </c>
      <c r="B140" s="27" t="s">
        <v>57</v>
      </c>
      <c r="C140" s="32">
        <v>0.057973907306159</v>
      </c>
      <c r="D140" s="29">
        <v>9184.43</v>
      </c>
      <c r="E140" s="29">
        <v>1507.39</v>
      </c>
      <c r="F140" s="29">
        <v>7677.04</v>
      </c>
      <c r="G140" s="29">
        <v>1510.4875</v>
      </c>
      <c r="H140" s="29">
        <v>302.0975</v>
      </c>
      <c r="I140" s="29">
        <v>1208.39</v>
      </c>
      <c r="J140" s="29">
        <v>172932.775</v>
      </c>
      <c r="K140" s="29">
        <v>34586.53</v>
      </c>
      <c r="L140" s="37">
        <v>138346.22</v>
      </c>
      <c r="M140" s="39">
        <f t="shared" si="1"/>
        <v>147231.65</v>
      </c>
    </row>
    <row r="141" spans="1:13" ht="12.75">
      <c r="A141" s="12">
        <v>130</v>
      </c>
      <c r="B141" s="27" t="s">
        <v>181</v>
      </c>
      <c r="C141" s="32">
        <v>0.05116105424303</v>
      </c>
      <c r="D141" s="29">
        <v>7649.69</v>
      </c>
      <c r="E141" s="29">
        <v>1350.97</v>
      </c>
      <c r="F141" s="29">
        <v>6298.72</v>
      </c>
      <c r="G141" s="29">
        <v>1332.9875</v>
      </c>
      <c r="H141" s="29">
        <v>266.5975</v>
      </c>
      <c r="I141" s="29">
        <v>1066.39</v>
      </c>
      <c r="J141" s="29">
        <v>152610.4375</v>
      </c>
      <c r="K141" s="29">
        <v>30522.14</v>
      </c>
      <c r="L141" s="37">
        <v>122088.35</v>
      </c>
      <c r="M141" s="39">
        <f aca="true" t="shared" si="2" ref="M141:M204">+F141+I141+L141</f>
        <v>129453.46</v>
      </c>
    </row>
    <row r="142" spans="1:13" ht="12.75">
      <c r="A142" s="11">
        <v>131</v>
      </c>
      <c r="B142" s="27" t="s">
        <v>182</v>
      </c>
      <c r="C142" s="32">
        <v>0.144256347994538</v>
      </c>
      <c r="D142" s="29">
        <v>73812.7</v>
      </c>
      <c r="E142" s="29">
        <v>12177.51</v>
      </c>
      <c r="F142" s="29">
        <v>61635.19</v>
      </c>
      <c r="G142" s="29">
        <v>3758.55</v>
      </c>
      <c r="H142" s="29">
        <v>751.71</v>
      </c>
      <c r="I142" s="29">
        <v>3006.84</v>
      </c>
      <c r="J142" s="29">
        <v>430308.1625</v>
      </c>
      <c r="K142" s="29">
        <v>86061.64</v>
      </c>
      <c r="L142" s="37">
        <v>344246.53</v>
      </c>
      <c r="M142" s="39">
        <f t="shared" si="2"/>
        <v>408888.56000000006</v>
      </c>
    </row>
    <row r="143" spans="1:13" ht="12.75">
      <c r="A143" s="12">
        <v>132</v>
      </c>
      <c r="B143" s="27" t="s">
        <v>58</v>
      </c>
      <c r="C143" s="32">
        <v>0.345507078670051</v>
      </c>
      <c r="D143" s="29">
        <v>178055.39</v>
      </c>
      <c r="E143" s="29">
        <v>29755.07</v>
      </c>
      <c r="F143" s="29">
        <v>148300.32</v>
      </c>
      <c r="G143" s="29">
        <v>9002.0625</v>
      </c>
      <c r="H143" s="29">
        <v>1800.4125</v>
      </c>
      <c r="I143" s="29">
        <v>7201.65</v>
      </c>
      <c r="J143" s="29">
        <v>1030627.375</v>
      </c>
      <c r="K143" s="29">
        <v>206125.47</v>
      </c>
      <c r="L143" s="37">
        <v>824501.9</v>
      </c>
      <c r="M143" s="39">
        <f t="shared" si="2"/>
        <v>980003.87</v>
      </c>
    </row>
    <row r="144" spans="1:13" ht="12.75">
      <c r="A144" s="11">
        <v>133</v>
      </c>
      <c r="B144" s="27" t="s">
        <v>59</v>
      </c>
      <c r="C144" s="32">
        <v>0.10228471694392</v>
      </c>
      <c r="D144" s="29">
        <v>4789.3</v>
      </c>
      <c r="E144" s="29">
        <v>1060.92</v>
      </c>
      <c r="F144" s="29">
        <v>3728.38</v>
      </c>
      <c r="G144" s="29">
        <v>2664.9875</v>
      </c>
      <c r="H144" s="29">
        <v>532.9975</v>
      </c>
      <c r="I144" s="29">
        <v>2131.99</v>
      </c>
      <c r="J144" s="29">
        <v>305109.3625</v>
      </c>
      <c r="K144" s="29">
        <v>61021.94</v>
      </c>
      <c r="L144" s="37">
        <v>244087.49</v>
      </c>
      <c r="M144" s="39">
        <f t="shared" si="2"/>
        <v>249947.86</v>
      </c>
    </row>
    <row r="145" spans="1:13" ht="12.75">
      <c r="A145" s="12">
        <v>134</v>
      </c>
      <c r="B145" s="27" t="s">
        <v>183</v>
      </c>
      <c r="C145" s="32">
        <v>0.170145675828336</v>
      </c>
      <c r="D145" s="29">
        <v>56911.01</v>
      </c>
      <c r="E145" s="29">
        <v>11527.53</v>
      </c>
      <c r="F145" s="29">
        <v>45383.48</v>
      </c>
      <c r="G145" s="29">
        <v>4433.0875</v>
      </c>
      <c r="H145" s="29">
        <v>886.6175</v>
      </c>
      <c r="I145" s="29">
        <v>3546.47</v>
      </c>
      <c r="J145" s="29">
        <v>507534.5</v>
      </c>
      <c r="K145" s="29">
        <v>101506.89</v>
      </c>
      <c r="L145" s="37">
        <v>406027.6</v>
      </c>
      <c r="M145" s="39">
        <f t="shared" si="2"/>
        <v>454957.55</v>
      </c>
    </row>
    <row r="146" spans="1:13" ht="12.75">
      <c r="A146" s="11">
        <v>135</v>
      </c>
      <c r="B146" s="27" t="s">
        <v>184</v>
      </c>
      <c r="C146" s="32">
        <v>1.36251488623722</v>
      </c>
      <c r="D146" s="29">
        <v>727552.6</v>
      </c>
      <c r="E146" s="29">
        <v>136881.48</v>
      </c>
      <c r="F146" s="29">
        <v>590671.12</v>
      </c>
      <c r="G146" s="29">
        <v>35499.8375</v>
      </c>
      <c r="H146" s="29">
        <v>7099.9675</v>
      </c>
      <c r="I146" s="29">
        <v>28399.87</v>
      </c>
      <c r="J146" s="29">
        <v>4064301.9625</v>
      </c>
      <c r="K146" s="29">
        <v>812860.37</v>
      </c>
      <c r="L146" s="37">
        <v>3251441.57</v>
      </c>
      <c r="M146" s="39">
        <f t="shared" si="2"/>
        <v>3870512.5599999996</v>
      </c>
    </row>
    <row r="147" spans="1:13" ht="12.75">
      <c r="A147" s="12">
        <v>136</v>
      </c>
      <c r="B147" s="27" t="s">
        <v>60</v>
      </c>
      <c r="C147" s="32">
        <v>0.074626886615565</v>
      </c>
      <c r="D147" s="29">
        <v>10740.33</v>
      </c>
      <c r="E147" s="29">
        <v>1917.97</v>
      </c>
      <c r="F147" s="29">
        <v>8822.36</v>
      </c>
      <c r="G147" s="29">
        <v>1944.375</v>
      </c>
      <c r="H147" s="29">
        <v>388.875</v>
      </c>
      <c r="I147" s="29">
        <v>1555.5</v>
      </c>
      <c r="J147" s="29">
        <v>222607.6625</v>
      </c>
      <c r="K147" s="29">
        <v>44521.64</v>
      </c>
      <c r="L147" s="37">
        <v>178086.13</v>
      </c>
      <c r="M147" s="39">
        <f t="shared" si="2"/>
        <v>188463.99</v>
      </c>
    </row>
    <row r="148" spans="1:13" ht="12.75">
      <c r="A148" s="11">
        <v>137</v>
      </c>
      <c r="B148" s="27" t="s">
        <v>185</v>
      </c>
      <c r="C148" s="32">
        <v>0.093088745154351</v>
      </c>
      <c r="D148" s="29">
        <v>33852.27</v>
      </c>
      <c r="E148" s="29">
        <v>6527.2</v>
      </c>
      <c r="F148" s="29">
        <v>27325.07</v>
      </c>
      <c r="G148" s="29">
        <v>2425.4</v>
      </c>
      <c r="H148" s="29">
        <v>485.08</v>
      </c>
      <c r="I148" s="29">
        <v>1940.32</v>
      </c>
      <c r="J148" s="29">
        <v>277678.2375</v>
      </c>
      <c r="K148" s="29">
        <v>55535.62</v>
      </c>
      <c r="L148" s="37">
        <v>222142.59</v>
      </c>
      <c r="M148" s="39">
        <f t="shared" si="2"/>
        <v>251407.97999999998</v>
      </c>
    </row>
    <row r="149" spans="1:13" ht="12.75">
      <c r="A149" s="12">
        <v>138</v>
      </c>
      <c r="B149" s="27" t="s">
        <v>61</v>
      </c>
      <c r="C149" s="32">
        <v>0.176937377668317</v>
      </c>
      <c r="D149" s="29">
        <v>53931.73</v>
      </c>
      <c r="E149" s="29">
        <v>9586.1</v>
      </c>
      <c r="F149" s="29">
        <v>44345.63</v>
      </c>
      <c r="G149" s="29">
        <v>4610.0375</v>
      </c>
      <c r="H149" s="29">
        <v>922.0075</v>
      </c>
      <c r="I149" s="29">
        <v>3688.03</v>
      </c>
      <c r="J149" s="29">
        <v>527793.825</v>
      </c>
      <c r="K149" s="29">
        <v>105558.64</v>
      </c>
      <c r="L149" s="37">
        <v>422235.06</v>
      </c>
      <c r="M149" s="39">
        <f t="shared" si="2"/>
        <v>470268.72</v>
      </c>
    </row>
    <row r="150" spans="1:13" ht="12.75">
      <c r="A150" s="11">
        <v>139</v>
      </c>
      <c r="B150" s="27" t="s">
        <v>186</v>
      </c>
      <c r="C150" s="32">
        <v>0.06003721475714</v>
      </c>
      <c r="D150" s="29">
        <v>14196.09</v>
      </c>
      <c r="E150" s="29">
        <v>2575.46</v>
      </c>
      <c r="F150" s="29">
        <v>11620.63</v>
      </c>
      <c r="G150" s="29">
        <v>1564.25</v>
      </c>
      <c r="H150" s="29">
        <v>312.85</v>
      </c>
      <c r="I150" s="29">
        <v>1251.4</v>
      </c>
      <c r="J150" s="29">
        <v>179087.3875</v>
      </c>
      <c r="K150" s="29">
        <v>35817.54</v>
      </c>
      <c r="L150" s="37">
        <v>143269.91</v>
      </c>
      <c r="M150" s="39">
        <f t="shared" si="2"/>
        <v>156141.94</v>
      </c>
    </row>
    <row r="151" spans="1:13" ht="12.75">
      <c r="A151" s="12">
        <v>140</v>
      </c>
      <c r="B151" s="27" t="s">
        <v>187</v>
      </c>
      <c r="C151" s="32">
        <v>0.10425474847685</v>
      </c>
      <c r="D151" s="29">
        <v>13485.36</v>
      </c>
      <c r="E151" s="29">
        <v>2731.33</v>
      </c>
      <c r="F151" s="29">
        <v>10754.03</v>
      </c>
      <c r="G151" s="29">
        <v>2716.325</v>
      </c>
      <c r="H151" s="29">
        <v>543.265</v>
      </c>
      <c r="I151" s="29">
        <v>2173.06</v>
      </c>
      <c r="J151" s="29">
        <v>310985.7875</v>
      </c>
      <c r="K151" s="29">
        <v>62197.19</v>
      </c>
      <c r="L151" s="37">
        <v>248788.63</v>
      </c>
      <c r="M151" s="39">
        <f t="shared" si="2"/>
        <v>261715.72</v>
      </c>
    </row>
    <row r="152" spans="1:13" ht="12.75">
      <c r="A152" s="11">
        <v>141</v>
      </c>
      <c r="B152" s="27" t="s">
        <v>188</v>
      </c>
      <c r="C152" s="32">
        <v>0.155741523081478</v>
      </c>
      <c r="D152" s="29">
        <v>104296.66</v>
      </c>
      <c r="E152" s="29">
        <v>20978.69</v>
      </c>
      <c r="F152" s="29">
        <v>83317.97</v>
      </c>
      <c r="G152" s="29">
        <v>4057.7875</v>
      </c>
      <c r="H152" s="29">
        <v>811.5575</v>
      </c>
      <c r="I152" s="29">
        <v>3246.23</v>
      </c>
      <c r="J152" s="29">
        <v>464567.825</v>
      </c>
      <c r="K152" s="29">
        <v>92913.63</v>
      </c>
      <c r="L152" s="37">
        <v>371654.26</v>
      </c>
      <c r="M152" s="39">
        <f t="shared" si="2"/>
        <v>458218.46</v>
      </c>
    </row>
    <row r="153" spans="1:13" ht="12.75">
      <c r="A153" s="12">
        <v>142</v>
      </c>
      <c r="B153" s="27" t="s">
        <v>189</v>
      </c>
      <c r="C153" s="32">
        <v>0.071900851756819</v>
      </c>
      <c r="D153" s="29">
        <v>948.16</v>
      </c>
      <c r="E153" s="29">
        <v>183.77</v>
      </c>
      <c r="F153" s="29">
        <v>764.39</v>
      </c>
      <c r="G153" s="29">
        <v>1873.35</v>
      </c>
      <c r="H153" s="29">
        <v>374.67</v>
      </c>
      <c r="I153" s="29">
        <v>1498.68</v>
      </c>
      <c r="J153" s="29">
        <v>214475.9375</v>
      </c>
      <c r="K153" s="29">
        <v>42895.17</v>
      </c>
      <c r="L153" s="37">
        <v>171580.75</v>
      </c>
      <c r="M153" s="39">
        <f t="shared" si="2"/>
        <v>173843.82</v>
      </c>
    </row>
    <row r="154" spans="1:13" ht="12.75">
      <c r="A154" s="11">
        <v>143</v>
      </c>
      <c r="B154" s="27" t="s">
        <v>190</v>
      </c>
      <c r="C154" s="32">
        <v>1.02314696282053</v>
      </c>
      <c r="D154" s="29">
        <v>205195.81</v>
      </c>
      <c r="E154" s="29">
        <v>38899.02</v>
      </c>
      <c r="F154" s="29">
        <v>166296.79</v>
      </c>
      <c r="G154" s="29">
        <v>26657.7375</v>
      </c>
      <c r="H154" s="29">
        <v>5331.5475</v>
      </c>
      <c r="I154" s="29">
        <v>21326.19</v>
      </c>
      <c r="J154" s="29">
        <v>3051987.525</v>
      </c>
      <c r="K154" s="29">
        <v>610397.48</v>
      </c>
      <c r="L154" s="37">
        <v>2441590.02</v>
      </c>
      <c r="M154" s="39">
        <f t="shared" si="2"/>
        <v>2629213</v>
      </c>
    </row>
    <row r="155" spans="1:13" ht="12.75">
      <c r="A155" s="12">
        <v>144</v>
      </c>
      <c r="B155" s="27" t="s">
        <v>62</v>
      </c>
      <c r="C155" s="32">
        <v>1.45263371508543</v>
      </c>
      <c r="D155" s="29">
        <v>761343.6</v>
      </c>
      <c r="E155" s="29">
        <v>131082.08</v>
      </c>
      <c r="F155" s="29">
        <v>630261.52</v>
      </c>
      <c r="G155" s="29">
        <v>37847.8625</v>
      </c>
      <c r="H155" s="29">
        <v>7569.5725</v>
      </c>
      <c r="I155" s="29">
        <v>30278.29</v>
      </c>
      <c r="J155" s="29">
        <v>4333121.2</v>
      </c>
      <c r="K155" s="29">
        <v>866624.28</v>
      </c>
      <c r="L155" s="37">
        <v>3466496.96</v>
      </c>
      <c r="M155" s="39">
        <f t="shared" si="2"/>
        <v>4127036.77</v>
      </c>
    </row>
    <row r="156" spans="1:13" ht="12.75">
      <c r="A156" s="11">
        <v>145</v>
      </c>
      <c r="B156" s="27" t="s">
        <v>191</v>
      </c>
      <c r="C156" s="32">
        <v>0.062091370118162</v>
      </c>
      <c r="D156" s="29">
        <v>6719.56</v>
      </c>
      <c r="E156" s="29">
        <v>1007.26</v>
      </c>
      <c r="F156" s="29">
        <v>5712.3</v>
      </c>
      <c r="G156" s="29">
        <v>1617.7625</v>
      </c>
      <c r="H156" s="29">
        <v>323.5525</v>
      </c>
      <c r="I156" s="29">
        <v>1294.21</v>
      </c>
      <c r="J156" s="29">
        <v>185215.0125</v>
      </c>
      <c r="K156" s="29">
        <v>37043.01</v>
      </c>
      <c r="L156" s="37">
        <v>148172.01</v>
      </c>
      <c r="M156" s="39">
        <f t="shared" si="2"/>
        <v>155178.52000000002</v>
      </c>
    </row>
    <row r="157" spans="1:13" ht="12.75">
      <c r="A157" s="12">
        <v>146</v>
      </c>
      <c r="B157" s="27" t="s">
        <v>192</v>
      </c>
      <c r="C157" s="32">
        <v>0.073131841877977</v>
      </c>
      <c r="D157" s="29">
        <v>11023.52</v>
      </c>
      <c r="E157" s="29">
        <v>2081.96</v>
      </c>
      <c r="F157" s="29">
        <v>8941.56</v>
      </c>
      <c r="G157" s="29">
        <v>1905.425</v>
      </c>
      <c r="H157" s="29">
        <v>381.085</v>
      </c>
      <c r="I157" s="29">
        <v>1524.34</v>
      </c>
      <c r="J157" s="29">
        <v>218148.0375</v>
      </c>
      <c r="K157" s="29">
        <v>43629.6</v>
      </c>
      <c r="L157" s="37">
        <v>174518.43</v>
      </c>
      <c r="M157" s="39">
        <f t="shared" si="2"/>
        <v>184984.33</v>
      </c>
    </row>
    <row r="158" spans="1:13" ht="12.75">
      <c r="A158" s="11">
        <v>147</v>
      </c>
      <c r="B158" s="27" t="s">
        <v>193</v>
      </c>
      <c r="C158" s="32">
        <v>0.232600082604539</v>
      </c>
      <c r="D158" s="29">
        <v>49388.1</v>
      </c>
      <c r="E158" s="29">
        <v>8217.99</v>
      </c>
      <c r="F158" s="29">
        <v>41170.11</v>
      </c>
      <c r="G158" s="29">
        <v>6060.3125</v>
      </c>
      <c r="H158" s="29">
        <v>1212.0625</v>
      </c>
      <c r="I158" s="29">
        <v>4848.25</v>
      </c>
      <c r="J158" s="29">
        <v>693832.3875</v>
      </c>
      <c r="K158" s="29">
        <v>138766.42</v>
      </c>
      <c r="L158" s="37">
        <v>555065.91</v>
      </c>
      <c r="M158" s="39">
        <f t="shared" si="2"/>
        <v>601084.27</v>
      </c>
    </row>
    <row r="159" spans="1:13" ht="12.75">
      <c r="A159" s="12">
        <v>148</v>
      </c>
      <c r="B159" s="27" t="s">
        <v>63</v>
      </c>
      <c r="C159" s="32">
        <v>0.49482441621349</v>
      </c>
      <c r="D159" s="29">
        <v>89386.03</v>
      </c>
      <c r="E159" s="29">
        <v>16947.64</v>
      </c>
      <c r="F159" s="29">
        <v>72438.39</v>
      </c>
      <c r="G159" s="29">
        <v>12892.475</v>
      </c>
      <c r="H159" s="29">
        <v>2578.495</v>
      </c>
      <c r="I159" s="29">
        <v>10313.98</v>
      </c>
      <c r="J159" s="29">
        <v>1476032.125</v>
      </c>
      <c r="K159" s="29">
        <v>295206.44</v>
      </c>
      <c r="L159" s="37">
        <v>1180825.7</v>
      </c>
      <c r="M159" s="39">
        <f t="shared" si="2"/>
        <v>1263578.0699999998</v>
      </c>
    </row>
    <row r="160" spans="1:13" ht="12.75">
      <c r="A160" s="11">
        <v>149</v>
      </c>
      <c r="B160" s="27" t="s">
        <v>64</v>
      </c>
      <c r="C160" s="32">
        <v>0.075209589248462</v>
      </c>
      <c r="D160" s="29">
        <v>13184.57</v>
      </c>
      <c r="E160" s="29">
        <v>2191.54</v>
      </c>
      <c r="F160" s="29">
        <v>10993.03</v>
      </c>
      <c r="G160" s="29">
        <v>1959.5625</v>
      </c>
      <c r="H160" s="29">
        <v>391.9125</v>
      </c>
      <c r="I160" s="29">
        <v>1567.65</v>
      </c>
      <c r="J160" s="29">
        <v>224345.7</v>
      </c>
      <c r="K160" s="29">
        <v>44869.29</v>
      </c>
      <c r="L160" s="37">
        <v>179476.56</v>
      </c>
      <c r="M160" s="39">
        <f t="shared" si="2"/>
        <v>192037.24</v>
      </c>
    </row>
    <row r="161" spans="1:13" ht="12.75">
      <c r="A161" s="12">
        <v>150</v>
      </c>
      <c r="B161" s="27" t="s">
        <v>65</v>
      </c>
      <c r="C161" s="32">
        <v>0.766037918450471</v>
      </c>
      <c r="D161" s="29">
        <v>382538.67</v>
      </c>
      <c r="E161" s="29">
        <v>64365.68</v>
      </c>
      <c r="F161" s="29">
        <v>318172.99</v>
      </c>
      <c r="G161" s="29">
        <v>19958.85</v>
      </c>
      <c r="H161" s="29">
        <v>3991.77</v>
      </c>
      <c r="I161" s="29">
        <v>15967.08</v>
      </c>
      <c r="J161" s="29">
        <v>2285046.3</v>
      </c>
      <c r="K161" s="29">
        <v>457009.32</v>
      </c>
      <c r="L161" s="37">
        <v>1828037.04</v>
      </c>
      <c r="M161" s="39">
        <f t="shared" si="2"/>
        <v>2162177.11</v>
      </c>
    </row>
    <row r="162" spans="1:13" ht="12.75">
      <c r="A162" s="11">
        <v>151</v>
      </c>
      <c r="B162" s="27" t="s">
        <v>194</v>
      </c>
      <c r="C162" s="32">
        <v>0.089075019259153</v>
      </c>
      <c r="D162" s="29">
        <v>8813.59</v>
      </c>
      <c r="E162" s="29">
        <v>1501.38</v>
      </c>
      <c r="F162" s="29">
        <v>7312.21</v>
      </c>
      <c r="G162" s="29">
        <v>2320.8125</v>
      </c>
      <c r="H162" s="29">
        <v>464.1625</v>
      </c>
      <c r="I162" s="29">
        <v>1856.65</v>
      </c>
      <c r="J162" s="29">
        <v>265705.6125</v>
      </c>
      <c r="K162" s="29">
        <v>53141.18</v>
      </c>
      <c r="L162" s="37">
        <v>212564.49</v>
      </c>
      <c r="M162" s="39">
        <f t="shared" si="2"/>
        <v>221733.34999999998</v>
      </c>
    </row>
    <row r="163" spans="1:13" ht="12.75">
      <c r="A163" s="12">
        <v>152</v>
      </c>
      <c r="B163" s="27" t="s">
        <v>195</v>
      </c>
      <c r="C163" s="32">
        <v>0.126210327138327</v>
      </c>
      <c r="D163" s="29">
        <v>33180.39</v>
      </c>
      <c r="E163" s="29">
        <v>6101.56</v>
      </c>
      <c r="F163" s="29">
        <v>27078.83</v>
      </c>
      <c r="G163" s="29">
        <v>3288.3625</v>
      </c>
      <c r="H163" s="29">
        <v>657.6725</v>
      </c>
      <c r="I163" s="29">
        <v>2630.69</v>
      </c>
      <c r="J163" s="29">
        <v>376477.975</v>
      </c>
      <c r="K163" s="29">
        <v>75295.55</v>
      </c>
      <c r="L163" s="37">
        <v>301182.38</v>
      </c>
      <c r="M163" s="39">
        <f t="shared" si="2"/>
        <v>330891.9</v>
      </c>
    </row>
    <row r="164" spans="1:13" ht="12.75">
      <c r="A164" s="11">
        <v>153</v>
      </c>
      <c r="B164" s="27" t="s">
        <v>196</v>
      </c>
      <c r="C164" s="32">
        <v>0.348564463714444</v>
      </c>
      <c r="D164" s="29">
        <v>89935.42</v>
      </c>
      <c r="E164" s="29">
        <v>17009.62</v>
      </c>
      <c r="F164" s="29">
        <v>72925.8</v>
      </c>
      <c r="G164" s="29">
        <v>9081.725</v>
      </c>
      <c r="H164" s="29">
        <v>1816.345</v>
      </c>
      <c r="I164" s="29">
        <v>7265.38</v>
      </c>
      <c r="J164" s="29">
        <v>1039747.4125</v>
      </c>
      <c r="K164" s="29">
        <v>207949.52</v>
      </c>
      <c r="L164" s="37">
        <v>831797.93</v>
      </c>
      <c r="M164" s="39">
        <f t="shared" si="2"/>
        <v>911989.1100000001</v>
      </c>
    </row>
    <row r="165" spans="1:13" ht="12.75">
      <c r="A165" s="12">
        <v>154</v>
      </c>
      <c r="B165" s="27" t="s">
        <v>66</v>
      </c>
      <c r="C165" s="32">
        <v>0.126854299153366</v>
      </c>
      <c r="D165" s="29">
        <v>17678.87</v>
      </c>
      <c r="E165" s="29">
        <v>3231.45</v>
      </c>
      <c r="F165" s="29">
        <v>14447.42</v>
      </c>
      <c r="G165" s="29">
        <v>3305.15</v>
      </c>
      <c r="H165" s="29">
        <v>661.03</v>
      </c>
      <c r="I165" s="29">
        <v>2644.12</v>
      </c>
      <c r="J165" s="29">
        <v>378399</v>
      </c>
      <c r="K165" s="29">
        <v>75679.78</v>
      </c>
      <c r="L165" s="37">
        <v>302719.2</v>
      </c>
      <c r="M165" s="39">
        <f t="shared" si="2"/>
        <v>319810.74</v>
      </c>
    </row>
    <row r="166" spans="1:13" ht="12.75">
      <c r="A166" s="11">
        <v>155</v>
      </c>
      <c r="B166" s="27" t="s">
        <v>197</v>
      </c>
      <c r="C166" s="32">
        <v>0.07952726027018</v>
      </c>
      <c r="D166" s="29">
        <v>21243.81</v>
      </c>
      <c r="E166" s="29">
        <v>3942.59</v>
      </c>
      <c r="F166" s="29">
        <v>17301.22</v>
      </c>
      <c r="G166" s="29">
        <v>2072.05</v>
      </c>
      <c r="H166" s="29">
        <v>414.41</v>
      </c>
      <c r="I166" s="29">
        <v>1657.64</v>
      </c>
      <c r="J166" s="29">
        <v>237225.1</v>
      </c>
      <c r="K166" s="29">
        <v>47444.99</v>
      </c>
      <c r="L166" s="37">
        <v>189780.08</v>
      </c>
      <c r="M166" s="39">
        <f t="shared" si="2"/>
        <v>208738.94</v>
      </c>
    </row>
    <row r="167" spans="1:13" ht="12.75">
      <c r="A167" s="12">
        <v>156</v>
      </c>
      <c r="B167" s="27" t="s">
        <v>198</v>
      </c>
      <c r="C167" s="32">
        <v>0.175550879367246</v>
      </c>
      <c r="D167" s="29">
        <v>37186.22</v>
      </c>
      <c r="E167" s="29">
        <v>6651.15</v>
      </c>
      <c r="F167" s="29">
        <v>30535.07</v>
      </c>
      <c r="G167" s="29">
        <v>4573.9125</v>
      </c>
      <c r="H167" s="29">
        <v>914.7825</v>
      </c>
      <c r="I167" s="29">
        <v>3659.13</v>
      </c>
      <c r="J167" s="29">
        <v>523657.8375</v>
      </c>
      <c r="K167" s="29">
        <v>104731.67</v>
      </c>
      <c r="L167" s="37">
        <v>418926.27</v>
      </c>
      <c r="M167" s="39">
        <f t="shared" si="2"/>
        <v>453120.47000000003</v>
      </c>
    </row>
    <row r="168" spans="1:13" ht="12.75">
      <c r="A168" s="11">
        <v>157</v>
      </c>
      <c r="B168" s="27" t="s">
        <v>199</v>
      </c>
      <c r="C168" s="32">
        <v>0.638820179447749</v>
      </c>
      <c r="D168" s="29">
        <v>172501.28</v>
      </c>
      <c r="E168" s="29">
        <v>29281.7</v>
      </c>
      <c r="F168" s="29">
        <v>143219.58</v>
      </c>
      <c r="G168" s="29">
        <v>16644.2375</v>
      </c>
      <c r="H168" s="29">
        <v>3328.8475</v>
      </c>
      <c r="I168" s="29">
        <v>13315.39</v>
      </c>
      <c r="J168" s="29">
        <v>1905563.075</v>
      </c>
      <c r="K168" s="29">
        <v>381112.69</v>
      </c>
      <c r="L168" s="37">
        <v>1524450.46</v>
      </c>
      <c r="M168" s="39">
        <f t="shared" si="2"/>
        <v>1680985.43</v>
      </c>
    </row>
    <row r="169" spans="1:13" ht="12.75">
      <c r="A169" s="12">
        <v>158</v>
      </c>
      <c r="B169" s="27" t="s">
        <v>200</v>
      </c>
      <c r="C169" s="32">
        <v>0.474804568607737</v>
      </c>
      <c r="D169" s="29">
        <v>229101.48</v>
      </c>
      <c r="E169" s="29">
        <v>42988.81</v>
      </c>
      <c r="F169" s="29">
        <v>186112.67</v>
      </c>
      <c r="G169" s="29">
        <v>12370.8625</v>
      </c>
      <c r="H169" s="29">
        <v>2474.1725</v>
      </c>
      <c r="I169" s="29">
        <v>9896.69</v>
      </c>
      <c r="J169" s="29">
        <v>1416314.1625</v>
      </c>
      <c r="K169" s="29">
        <v>283262.82</v>
      </c>
      <c r="L169" s="37">
        <v>1133051.33</v>
      </c>
      <c r="M169" s="39">
        <f t="shared" si="2"/>
        <v>1329060.6900000002</v>
      </c>
    </row>
    <row r="170" spans="1:13" ht="12.75">
      <c r="A170" s="11">
        <v>159</v>
      </c>
      <c r="B170" s="27" t="s">
        <v>201</v>
      </c>
      <c r="C170" s="32">
        <v>0.087970451238028</v>
      </c>
      <c r="D170" s="29">
        <v>7579.48</v>
      </c>
      <c r="E170" s="29">
        <v>1161.63</v>
      </c>
      <c r="F170" s="29">
        <v>6417.85</v>
      </c>
      <c r="G170" s="29">
        <v>2292.0375</v>
      </c>
      <c r="H170" s="29">
        <v>458.4075</v>
      </c>
      <c r="I170" s="29">
        <v>1833.63</v>
      </c>
      <c r="J170" s="29">
        <v>262410.8</v>
      </c>
      <c r="K170" s="29">
        <v>52482.14</v>
      </c>
      <c r="L170" s="37">
        <v>209928.64</v>
      </c>
      <c r="M170" s="39">
        <f t="shared" si="2"/>
        <v>218180.12000000002</v>
      </c>
    </row>
    <row r="171" spans="1:13" ht="12.75">
      <c r="A171" s="12">
        <v>160</v>
      </c>
      <c r="B171" s="27" t="s">
        <v>67</v>
      </c>
      <c r="C171" s="32">
        <v>0.087796168905556</v>
      </c>
      <c r="D171" s="29">
        <v>15521.01</v>
      </c>
      <c r="E171" s="29">
        <v>2643.7</v>
      </c>
      <c r="F171" s="29">
        <v>12877.31</v>
      </c>
      <c r="G171" s="29">
        <v>2287.5</v>
      </c>
      <c r="H171" s="29">
        <v>457.5</v>
      </c>
      <c r="I171" s="29">
        <v>1830</v>
      </c>
      <c r="J171" s="29">
        <v>261890.7625</v>
      </c>
      <c r="K171" s="29">
        <v>52378.19</v>
      </c>
      <c r="L171" s="37">
        <v>209512.61</v>
      </c>
      <c r="M171" s="39">
        <f t="shared" si="2"/>
        <v>224219.91999999998</v>
      </c>
    </row>
    <row r="172" spans="1:13" ht="12.75">
      <c r="A172" s="11">
        <v>161</v>
      </c>
      <c r="B172" s="27" t="s">
        <v>202</v>
      </c>
      <c r="C172" s="32">
        <v>0.372328775882727</v>
      </c>
      <c r="D172" s="29">
        <v>54045.68</v>
      </c>
      <c r="E172" s="29">
        <v>9658.9</v>
      </c>
      <c r="F172" s="29">
        <v>44386.78</v>
      </c>
      <c r="G172" s="29">
        <v>9700.9</v>
      </c>
      <c r="H172" s="29">
        <v>1940.18</v>
      </c>
      <c r="I172" s="29">
        <v>7760.72</v>
      </c>
      <c r="J172" s="29">
        <v>1110634.8625</v>
      </c>
      <c r="K172" s="29">
        <v>222126.97</v>
      </c>
      <c r="L172" s="37">
        <v>888507.89</v>
      </c>
      <c r="M172" s="39">
        <f t="shared" si="2"/>
        <v>940655.39</v>
      </c>
    </row>
    <row r="173" spans="1:13" ht="12.75">
      <c r="A173" s="12">
        <v>162</v>
      </c>
      <c r="B173" s="27" t="s">
        <v>203</v>
      </c>
      <c r="C173" s="32">
        <v>0.070176790892765</v>
      </c>
      <c r="D173" s="29">
        <v>39905.68</v>
      </c>
      <c r="E173" s="29">
        <v>6907.49</v>
      </c>
      <c r="F173" s="29">
        <v>32998.19</v>
      </c>
      <c r="G173" s="29">
        <v>1828.4375</v>
      </c>
      <c r="H173" s="29">
        <v>365.6875</v>
      </c>
      <c r="I173" s="29">
        <v>1462.75</v>
      </c>
      <c r="J173" s="29">
        <v>209333.225</v>
      </c>
      <c r="K173" s="29">
        <v>41866.79</v>
      </c>
      <c r="L173" s="37">
        <v>167466.58</v>
      </c>
      <c r="M173" s="39">
        <f t="shared" si="2"/>
        <v>201927.52</v>
      </c>
    </row>
    <row r="174" spans="1:13" ht="12.75">
      <c r="A174" s="11">
        <v>163</v>
      </c>
      <c r="B174" s="27" t="s">
        <v>204</v>
      </c>
      <c r="C174" s="32">
        <v>0.053360878676543</v>
      </c>
      <c r="D174" s="29">
        <v>14522.67</v>
      </c>
      <c r="E174" s="29">
        <v>2340.38</v>
      </c>
      <c r="F174" s="29">
        <v>12182.29</v>
      </c>
      <c r="G174" s="29">
        <v>1390.3</v>
      </c>
      <c r="H174" s="29">
        <v>278.06</v>
      </c>
      <c r="I174" s="29">
        <v>1112.24</v>
      </c>
      <c r="J174" s="29">
        <v>159172.3</v>
      </c>
      <c r="K174" s="29">
        <v>31834.53</v>
      </c>
      <c r="L174" s="37">
        <v>127337.84</v>
      </c>
      <c r="M174" s="39">
        <f t="shared" si="2"/>
        <v>140632.37</v>
      </c>
    </row>
    <row r="175" spans="1:13" ht="12.75">
      <c r="A175" s="12">
        <v>164</v>
      </c>
      <c r="B175" s="27" t="s">
        <v>68</v>
      </c>
      <c r="C175" s="32">
        <v>0.102482086688644</v>
      </c>
      <c r="D175" s="29">
        <v>6665.54</v>
      </c>
      <c r="E175" s="29">
        <v>1328.59</v>
      </c>
      <c r="F175" s="29">
        <v>5336.95</v>
      </c>
      <c r="G175" s="29">
        <v>2670.1375</v>
      </c>
      <c r="H175" s="29">
        <v>534.0275</v>
      </c>
      <c r="I175" s="29">
        <v>2136.11</v>
      </c>
      <c r="J175" s="29">
        <v>305698</v>
      </c>
      <c r="K175" s="29">
        <v>61139.62</v>
      </c>
      <c r="L175" s="37">
        <v>244558.4</v>
      </c>
      <c r="M175" s="39">
        <f t="shared" si="2"/>
        <v>252031.46</v>
      </c>
    </row>
    <row r="176" spans="1:13" ht="12.75">
      <c r="A176" s="11">
        <v>165</v>
      </c>
      <c r="B176" s="27" t="s">
        <v>69</v>
      </c>
      <c r="C176" s="32">
        <v>0.124484377105246</v>
      </c>
      <c r="D176" s="29">
        <v>66280.92</v>
      </c>
      <c r="E176" s="29">
        <v>11881.97</v>
      </c>
      <c r="F176" s="29">
        <v>54398.95</v>
      </c>
      <c r="G176" s="29">
        <v>3243.4</v>
      </c>
      <c r="H176" s="29">
        <v>648.68</v>
      </c>
      <c r="I176" s="29">
        <v>2594.72</v>
      </c>
      <c r="J176" s="29">
        <v>371329.575</v>
      </c>
      <c r="K176" s="29">
        <v>74265.83</v>
      </c>
      <c r="L176" s="37">
        <v>297063.66</v>
      </c>
      <c r="M176" s="39">
        <f t="shared" si="2"/>
        <v>354057.32999999996</v>
      </c>
    </row>
    <row r="177" spans="1:13" ht="12.75">
      <c r="A177" s="12">
        <v>166</v>
      </c>
      <c r="B177" s="27" t="s">
        <v>70</v>
      </c>
      <c r="C177" s="32">
        <v>0.078615431733878</v>
      </c>
      <c r="D177" s="29">
        <v>16312.1</v>
      </c>
      <c r="E177" s="29">
        <v>3012.11</v>
      </c>
      <c r="F177" s="29">
        <v>13299.99</v>
      </c>
      <c r="G177" s="29">
        <v>2048.3</v>
      </c>
      <c r="H177" s="29">
        <v>409.66</v>
      </c>
      <c r="I177" s="29">
        <v>1638.64</v>
      </c>
      <c r="J177" s="29">
        <v>234505.175</v>
      </c>
      <c r="K177" s="29">
        <v>46901.15</v>
      </c>
      <c r="L177" s="37">
        <v>187604.14</v>
      </c>
      <c r="M177" s="39">
        <f t="shared" si="2"/>
        <v>202542.77000000002</v>
      </c>
    </row>
    <row r="178" spans="1:13" ht="12.75">
      <c r="A178" s="11">
        <v>167</v>
      </c>
      <c r="B178" s="27" t="s">
        <v>71</v>
      </c>
      <c r="C178" s="32">
        <v>0.16561127042844</v>
      </c>
      <c r="D178" s="29">
        <v>118001.99</v>
      </c>
      <c r="E178" s="29">
        <v>23022.4</v>
      </c>
      <c r="F178" s="29">
        <v>94979.59</v>
      </c>
      <c r="G178" s="29">
        <v>4314.9375</v>
      </c>
      <c r="H178" s="29">
        <v>862.9875</v>
      </c>
      <c r="I178" s="29">
        <v>3451.95</v>
      </c>
      <c r="J178" s="29">
        <v>494008.8125</v>
      </c>
      <c r="K178" s="29">
        <v>98801.77</v>
      </c>
      <c r="L178" s="37">
        <v>395207.05</v>
      </c>
      <c r="M178" s="39">
        <f t="shared" si="2"/>
        <v>493638.58999999997</v>
      </c>
    </row>
    <row r="179" spans="1:13" ht="12.75">
      <c r="A179" s="12">
        <v>168</v>
      </c>
      <c r="B179" s="27" t="s">
        <v>72</v>
      </c>
      <c r="C179" s="32">
        <v>0.081012564751568</v>
      </c>
      <c r="D179" s="29">
        <v>20617.11</v>
      </c>
      <c r="E179" s="29">
        <v>3925.35</v>
      </c>
      <c r="F179" s="29">
        <v>16691.76</v>
      </c>
      <c r="G179" s="29">
        <v>2110.75</v>
      </c>
      <c r="H179" s="29">
        <v>422.15</v>
      </c>
      <c r="I179" s="29">
        <v>1688.6</v>
      </c>
      <c r="J179" s="29">
        <v>241655.775</v>
      </c>
      <c r="K179" s="29">
        <v>48331.15</v>
      </c>
      <c r="L179" s="37">
        <v>193324.62</v>
      </c>
      <c r="M179" s="39">
        <f t="shared" si="2"/>
        <v>211704.97999999998</v>
      </c>
    </row>
    <row r="180" spans="1:13" ht="12.75">
      <c r="A180" s="11">
        <v>169</v>
      </c>
      <c r="B180" s="27" t="s">
        <v>73</v>
      </c>
      <c r="C180" s="32">
        <v>0.290324941984264</v>
      </c>
      <c r="D180" s="29">
        <v>123729.67</v>
      </c>
      <c r="E180" s="29">
        <v>17423</v>
      </c>
      <c r="F180" s="29">
        <v>106306.67</v>
      </c>
      <c r="G180" s="29">
        <v>7564.3125</v>
      </c>
      <c r="H180" s="29">
        <v>1512.8625</v>
      </c>
      <c r="I180" s="29">
        <v>6051.45</v>
      </c>
      <c r="J180" s="29">
        <v>866022.35</v>
      </c>
      <c r="K180" s="29">
        <v>173204.47</v>
      </c>
      <c r="L180" s="37">
        <v>692817.88</v>
      </c>
      <c r="M180" s="39">
        <f t="shared" si="2"/>
        <v>805176</v>
      </c>
    </row>
    <row r="181" spans="1:13" ht="12.75">
      <c r="A181" s="12">
        <v>170</v>
      </c>
      <c r="B181" s="27" t="s">
        <v>205</v>
      </c>
      <c r="C181" s="32">
        <v>0.108594039972682</v>
      </c>
      <c r="D181" s="29">
        <v>17379.45</v>
      </c>
      <c r="E181" s="29">
        <v>3137.35</v>
      </c>
      <c r="F181" s="29">
        <v>14242.1</v>
      </c>
      <c r="G181" s="29">
        <v>2829.375</v>
      </c>
      <c r="H181" s="29">
        <v>565.875</v>
      </c>
      <c r="I181" s="29">
        <v>2263.5</v>
      </c>
      <c r="J181" s="29">
        <v>323929.65</v>
      </c>
      <c r="K181" s="29">
        <v>64785.96</v>
      </c>
      <c r="L181" s="37">
        <v>259143.72</v>
      </c>
      <c r="M181" s="39">
        <f t="shared" si="2"/>
        <v>275649.32</v>
      </c>
    </row>
    <row r="182" spans="1:13" ht="12.75">
      <c r="A182" s="11">
        <v>171</v>
      </c>
      <c r="B182" s="27" t="s">
        <v>74</v>
      </c>
      <c r="C182" s="32">
        <v>0.504792904886192</v>
      </c>
      <c r="D182" s="29">
        <v>51669.97</v>
      </c>
      <c r="E182" s="29">
        <v>8655.96</v>
      </c>
      <c r="F182" s="29">
        <v>43014.01</v>
      </c>
      <c r="G182" s="29">
        <v>13152.2</v>
      </c>
      <c r="H182" s="29">
        <v>2630.44</v>
      </c>
      <c r="I182" s="29">
        <v>10521.76</v>
      </c>
      <c r="J182" s="29">
        <v>1505767.725</v>
      </c>
      <c r="K182" s="29">
        <v>301153.6</v>
      </c>
      <c r="L182" s="37">
        <v>1204614.18</v>
      </c>
      <c r="M182" s="39">
        <f t="shared" si="2"/>
        <v>1258149.95</v>
      </c>
    </row>
    <row r="183" spans="1:13" ht="12.75">
      <c r="A183" s="12">
        <v>172</v>
      </c>
      <c r="B183" s="27" t="s">
        <v>75</v>
      </c>
      <c r="C183" s="32">
        <v>0.237433389800428</v>
      </c>
      <c r="D183" s="29">
        <v>40712.61</v>
      </c>
      <c r="E183" s="29">
        <v>7796.1</v>
      </c>
      <c r="F183" s="29">
        <v>32916.51</v>
      </c>
      <c r="G183" s="29">
        <v>6186.2375</v>
      </c>
      <c r="H183" s="29">
        <v>1237.2475</v>
      </c>
      <c r="I183" s="29">
        <v>4948.99</v>
      </c>
      <c r="J183" s="29">
        <v>708249.75</v>
      </c>
      <c r="K183" s="29">
        <v>141650.12</v>
      </c>
      <c r="L183" s="37">
        <v>566599.8</v>
      </c>
      <c r="M183" s="39">
        <f t="shared" si="2"/>
        <v>604465.3</v>
      </c>
    </row>
    <row r="184" spans="1:13" ht="12.75">
      <c r="A184" s="11">
        <v>173</v>
      </c>
      <c r="B184" s="27" t="s">
        <v>206</v>
      </c>
      <c r="C184" s="32">
        <v>0.101060377801356</v>
      </c>
      <c r="D184" s="29">
        <v>9784.8</v>
      </c>
      <c r="E184" s="29">
        <v>1769.56</v>
      </c>
      <c r="F184" s="29">
        <v>8015.24</v>
      </c>
      <c r="G184" s="29">
        <v>2633.0875</v>
      </c>
      <c r="H184" s="29">
        <v>526.6175</v>
      </c>
      <c r="I184" s="29">
        <v>2106.47</v>
      </c>
      <c r="J184" s="29">
        <v>301457.15</v>
      </c>
      <c r="K184" s="29">
        <v>60291.35</v>
      </c>
      <c r="L184" s="37">
        <v>241165.72</v>
      </c>
      <c r="M184" s="39">
        <f t="shared" si="2"/>
        <v>251287.43</v>
      </c>
    </row>
    <row r="185" spans="1:13" ht="12.75">
      <c r="A185" s="12">
        <v>174</v>
      </c>
      <c r="B185" s="27" t="s">
        <v>207</v>
      </c>
      <c r="C185" s="32">
        <v>0.680294093503852</v>
      </c>
      <c r="D185" s="29">
        <v>201424.62</v>
      </c>
      <c r="E185" s="29">
        <v>36511.47</v>
      </c>
      <c r="F185" s="29">
        <v>164913.15</v>
      </c>
      <c r="G185" s="29">
        <v>17724.825</v>
      </c>
      <c r="H185" s="29">
        <v>3544.965</v>
      </c>
      <c r="I185" s="29">
        <v>14179.86</v>
      </c>
      <c r="J185" s="29">
        <v>2029277.275</v>
      </c>
      <c r="K185" s="29">
        <v>405855.49</v>
      </c>
      <c r="L185" s="37">
        <v>1623421.82</v>
      </c>
      <c r="M185" s="39">
        <f t="shared" si="2"/>
        <v>1802514.83</v>
      </c>
    </row>
    <row r="186" spans="1:13" ht="12.75">
      <c r="A186" s="11">
        <v>175</v>
      </c>
      <c r="B186" s="27" t="s">
        <v>76</v>
      </c>
      <c r="C186" s="32">
        <v>0.047779006132225</v>
      </c>
      <c r="D186" s="29">
        <v>8916.32</v>
      </c>
      <c r="E186" s="29">
        <v>1144.11</v>
      </c>
      <c r="F186" s="29">
        <v>7772.21</v>
      </c>
      <c r="G186" s="29">
        <v>1244.8625</v>
      </c>
      <c r="H186" s="29">
        <v>248.9725</v>
      </c>
      <c r="I186" s="29">
        <v>995.89</v>
      </c>
      <c r="J186" s="29">
        <v>142521.9875</v>
      </c>
      <c r="K186" s="29">
        <v>28504.37</v>
      </c>
      <c r="L186" s="37">
        <v>114017.59</v>
      </c>
      <c r="M186" s="39">
        <f t="shared" si="2"/>
        <v>122785.69</v>
      </c>
    </row>
    <row r="187" spans="1:13" ht="12.75">
      <c r="A187" s="12">
        <v>176</v>
      </c>
      <c r="B187" s="27" t="s">
        <v>208</v>
      </c>
      <c r="C187" s="32">
        <v>0.150913439280955</v>
      </c>
      <c r="D187" s="29">
        <v>29845.67</v>
      </c>
      <c r="E187" s="29">
        <v>4460.66</v>
      </c>
      <c r="F187" s="29">
        <v>25385.01</v>
      </c>
      <c r="G187" s="29">
        <v>3932</v>
      </c>
      <c r="H187" s="29">
        <v>786.4</v>
      </c>
      <c r="I187" s="29">
        <v>3145.6</v>
      </c>
      <c r="J187" s="29">
        <v>450165.9125</v>
      </c>
      <c r="K187" s="29">
        <v>90033.21</v>
      </c>
      <c r="L187" s="37">
        <v>360132.73</v>
      </c>
      <c r="M187" s="39">
        <f t="shared" si="2"/>
        <v>388663.33999999997</v>
      </c>
    </row>
    <row r="188" spans="1:13" ht="12.75">
      <c r="A188" s="11">
        <v>177</v>
      </c>
      <c r="B188" s="27" t="s">
        <v>209</v>
      </c>
      <c r="C188" s="32">
        <v>0.089365022884102</v>
      </c>
      <c r="D188" s="29">
        <v>14289.4</v>
      </c>
      <c r="E188" s="29">
        <v>1892.39</v>
      </c>
      <c r="F188" s="29">
        <v>12397.01</v>
      </c>
      <c r="G188" s="29">
        <v>2328.375</v>
      </c>
      <c r="H188" s="29">
        <v>465.675</v>
      </c>
      <c r="I188" s="29">
        <v>1862.7</v>
      </c>
      <c r="J188" s="29">
        <v>266570.65</v>
      </c>
      <c r="K188" s="29">
        <v>53314.16</v>
      </c>
      <c r="L188" s="37">
        <v>213256.52</v>
      </c>
      <c r="M188" s="39">
        <f t="shared" si="2"/>
        <v>227516.22999999998</v>
      </c>
    </row>
    <row r="189" spans="1:13" ht="12.75">
      <c r="A189" s="12">
        <v>178</v>
      </c>
      <c r="B189" s="27" t="s">
        <v>77</v>
      </c>
      <c r="C189" s="32">
        <v>0.252806492324987</v>
      </c>
      <c r="D189" s="29">
        <v>47779.4</v>
      </c>
      <c r="E189" s="29">
        <v>8721.62</v>
      </c>
      <c r="F189" s="29">
        <v>39057.78</v>
      </c>
      <c r="G189" s="29">
        <v>6586.7875</v>
      </c>
      <c r="H189" s="29">
        <v>1317.3575</v>
      </c>
      <c r="I189" s="29">
        <v>5269.43</v>
      </c>
      <c r="J189" s="29">
        <v>754106.9</v>
      </c>
      <c r="K189" s="29">
        <v>150821.47</v>
      </c>
      <c r="L189" s="37">
        <v>603285.52</v>
      </c>
      <c r="M189" s="39">
        <f t="shared" si="2"/>
        <v>647612.73</v>
      </c>
    </row>
    <row r="190" spans="1:13" ht="12.75">
      <c r="A190" s="11">
        <v>179</v>
      </c>
      <c r="B190" s="27" t="s">
        <v>210</v>
      </c>
      <c r="C190" s="32">
        <v>0.624206625876693</v>
      </c>
      <c r="D190" s="29">
        <v>120652.93</v>
      </c>
      <c r="E190" s="29">
        <v>20942.5</v>
      </c>
      <c r="F190" s="29">
        <v>99710.43</v>
      </c>
      <c r="G190" s="29">
        <v>16263.4875</v>
      </c>
      <c r="H190" s="29">
        <v>3252.6975</v>
      </c>
      <c r="I190" s="29">
        <v>13010.79</v>
      </c>
      <c r="J190" s="29">
        <v>1861971.8</v>
      </c>
      <c r="K190" s="29">
        <v>372394.38</v>
      </c>
      <c r="L190" s="37">
        <v>1489577.44</v>
      </c>
      <c r="M190" s="39">
        <f t="shared" si="2"/>
        <v>1602298.66</v>
      </c>
    </row>
    <row r="191" spans="1:13" ht="12.75">
      <c r="A191" s="12">
        <v>180</v>
      </c>
      <c r="B191" s="27" t="s">
        <v>211</v>
      </c>
      <c r="C191" s="32">
        <v>0.319816480406466</v>
      </c>
      <c r="D191" s="29">
        <v>14084.19</v>
      </c>
      <c r="E191" s="29">
        <v>2337.35</v>
      </c>
      <c r="F191" s="29">
        <v>11746.84</v>
      </c>
      <c r="G191" s="29">
        <v>8332.7</v>
      </c>
      <c r="H191" s="29">
        <v>1666.54</v>
      </c>
      <c r="I191" s="29">
        <v>6666.16</v>
      </c>
      <c r="J191" s="29">
        <v>953993.875</v>
      </c>
      <c r="K191" s="29">
        <v>190798.71</v>
      </c>
      <c r="L191" s="37">
        <v>763195.1</v>
      </c>
      <c r="M191" s="39">
        <f t="shared" si="2"/>
        <v>781608.1</v>
      </c>
    </row>
    <row r="192" spans="1:13" ht="12.75">
      <c r="A192" s="11">
        <v>181</v>
      </c>
      <c r="B192" s="27" t="s">
        <v>212</v>
      </c>
      <c r="C192" s="32">
        <v>0.110444509288773</v>
      </c>
      <c r="D192" s="29">
        <v>54358.7</v>
      </c>
      <c r="E192" s="29">
        <v>8286.08</v>
      </c>
      <c r="F192" s="29">
        <v>46072.62</v>
      </c>
      <c r="G192" s="29">
        <v>2877.5875</v>
      </c>
      <c r="H192" s="29">
        <v>575.5175</v>
      </c>
      <c r="I192" s="29">
        <v>2302.07</v>
      </c>
      <c r="J192" s="29">
        <v>329449.4375</v>
      </c>
      <c r="K192" s="29">
        <v>65889.92</v>
      </c>
      <c r="L192" s="37">
        <v>263559.55</v>
      </c>
      <c r="M192" s="39">
        <f t="shared" si="2"/>
        <v>311934.24</v>
      </c>
    </row>
    <row r="193" spans="1:13" ht="12.75">
      <c r="A193" s="12">
        <v>182</v>
      </c>
      <c r="B193" s="27" t="s">
        <v>213</v>
      </c>
      <c r="C193" s="32">
        <v>0.216305208242526</v>
      </c>
      <c r="D193" s="29">
        <v>11226.51</v>
      </c>
      <c r="E193" s="29">
        <v>1664.91</v>
      </c>
      <c r="F193" s="29">
        <v>9561.6</v>
      </c>
      <c r="G193" s="29">
        <v>5635.75</v>
      </c>
      <c r="H193" s="29">
        <v>1127.15</v>
      </c>
      <c r="I193" s="29">
        <v>4508.6</v>
      </c>
      <c r="J193" s="29">
        <v>645225.6875</v>
      </c>
      <c r="K193" s="29">
        <v>129045.19</v>
      </c>
      <c r="L193" s="37">
        <v>516180.55</v>
      </c>
      <c r="M193" s="39">
        <f t="shared" si="2"/>
        <v>530250.75</v>
      </c>
    </row>
    <row r="194" spans="1:13" ht="12.75">
      <c r="A194" s="11">
        <v>183</v>
      </c>
      <c r="B194" s="27" t="s">
        <v>78</v>
      </c>
      <c r="C194" s="32">
        <v>0.36765588861599</v>
      </c>
      <c r="D194" s="29">
        <v>196882.89</v>
      </c>
      <c r="E194" s="29">
        <v>32100.63</v>
      </c>
      <c r="F194" s="29">
        <v>164782.26</v>
      </c>
      <c r="G194" s="29">
        <v>9579.15</v>
      </c>
      <c r="H194" s="29">
        <v>1915.83</v>
      </c>
      <c r="I194" s="29">
        <v>7663.32</v>
      </c>
      <c r="J194" s="29">
        <v>1096695.8875</v>
      </c>
      <c r="K194" s="29">
        <v>219339.28</v>
      </c>
      <c r="L194" s="37">
        <v>877356.71</v>
      </c>
      <c r="M194" s="39">
        <f t="shared" si="2"/>
        <v>1049802.29</v>
      </c>
    </row>
    <row r="195" spans="1:13" ht="12.75">
      <c r="A195" s="12">
        <v>184</v>
      </c>
      <c r="B195" s="27" t="s">
        <v>79</v>
      </c>
      <c r="C195" s="32">
        <v>0.205521128316447</v>
      </c>
      <c r="D195" s="29">
        <v>87203.89</v>
      </c>
      <c r="E195" s="29">
        <v>15101.63</v>
      </c>
      <c r="F195" s="29">
        <v>72102.26</v>
      </c>
      <c r="G195" s="29">
        <v>5354.775</v>
      </c>
      <c r="H195" s="29">
        <v>1070.955</v>
      </c>
      <c r="I195" s="29">
        <v>4283.82</v>
      </c>
      <c r="J195" s="29">
        <v>613057.5</v>
      </c>
      <c r="K195" s="29">
        <v>122611.45</v>
      </c>
      <c r="L195" s="37">
        <v>490446</v>
      </c>
      <c r="M195" s="39">
        <f t="shared" si="2"/>
        <v>566832.08</v>
      </c>
    </row>
    <row r="196" spans="1:13" ht="12.75">
      <c r="A196" s="11">
        <v>185</v>
      </c>
      <c r="B196" s="27" t="s">
        <v>214</v>
      </c>
      <c r="C196" s="32">
        <v>0.178448685916483</v>
      </c>
      <c r="D196" s="29">
        <v>147708.28</v>
      </c>
      <c r="E196" s="29">
        <v>25297.76</v>
      </c>
      <c r="F196" s="29">
        <v>122410.52</v>
      </c>
      <c r="G196" s="29">
        <v>4649.4125</v>
      </c>
      <c r="H196" s="29">
        <v>929.8825</v>
      </c>
      <c r="I196" s="29">
        <v>3719.53</v>
      </c>
      <c r="J196" s="29">
        <v>532302.0125</v>
      </c>
      <c r="K196" s="29">
        <v>106460.42</v>
      </c>
      <c r="L196" s="37">
        <v>425841.61</v>
      </c>
      <c r="M196" s="39">
        <f t="shared" si="2"/>
        <v>551971.66</v>
      </c>
    </row>
    <row r="197" spans="1:13" ht="12.75">
      <c r="A197" s="12">
        <v>186</v>
      </c>
      <c r="B197" s="27" t="s">
        <v>80</v>
      </c>
      <c r="C197" s="32">
        <v>0.464945718726312</v>
      </c>
      <c r="D197" s="29">
        <v>337174.3</v>
      </c>
      <c r="E197" s="29">
        <v>55056.84</v>
      </c>
      <c r="F197" s="29">
        <v>282117.46</v>
      </c>
      <c r="G197" s="29">
        <v>12114</v>
      </c>
      <c r="H197" s="29">
        <v>2422.8</v>
      </c>
      <c r="I197" s="29">
        <v>9691.2</v>
      </c>
      <c r="J197" s="29">
        <v>1386905.9</v>
      </c>
      <c r="K197" s="29">
        <v>277381.19</v>
      </c>
      <c r="L197" s="37">
        <v>1109524.72</v>
      </c>
      <c r="M197" s="39">
        <f t="shared" si="2"/>
        <v>1401333.38</v>
      </c>
    </row>
    <row r="198" spans="1:13" ht="12.75">
      <c r="A198" s="11">
        <v>187</v>
      </c>
      <c r="B198" s="27" t="s">
        <v>81</v>
      </c>
      <c r="C198" s="32">
        <v>0.268443098429199</v>
      </c>
      <c r="D198" s="29">
        <v>106472.56</v>
      </c>
      <c r="E198" s="29">
        <v>20431.96</v>
      </c>
      <c r="F198" s="29">
        <v>86040.6</v>
      </c>
      <c r="G198" s="29">
        <v>6994.1875</v>
      </c>
      <c r="H198" s="29">
        <v>1398.8375</v>
      </c>
      <c r="I198" s="29">
        <v>5595.35</v>
      </c>
      <c r="J198" s="29">
        <v>800750.05</v>
      </c>
      <c r="K198" s="29">
        <v>160149.96</v>
      </c>
      <c r="L198" s="37">
        <v>640600.04</v>
      </c>
      <c r="M198" s="39">
        <f t="shared" si="2"/>
        <v>732235.99</v>
      </c>
    </row>
    <row r="199" spans="1:13" ht="12.75">
      <c r="A199" s="12">
        <v>188</v>
      </c>
      <c r="B199" s="27" t="s">
        <v>82</v>
      </c>
      <c r="C199" s="32">
        <v>0.253564365559782</v>
      </c>
      <c r="D199" s="29">
        <v>144757.94</v>
      </c>
      <c r="E199" s="29">
        <v>26320.1</v>
      </c>
      <c r="F199" s="29">
        <v>118437.84</v>
      </c>
      <c r="G199" s="29">
        <v>6606.525</v>
      </c>
      <c r="H199" s="29">
        <v>1321.305</v>
      </c>
      <c r="I199" s="29">
        <v>5285.22</v>
      </c>
      <c r="J199" s="29">
        <v>756367.6</v>
      </c>
      <c r="K199" s="29">
        <v>151273.57</v>
      </c>
      <c r="L199" s="37">
        <v>605094.08</v>
      </c>
      <c r="M199" s="39">
        <f t="shared" si="2"/>
        <v>728817.1399999999</v>
      </c>
    </row>
    <row r="200" spans="1:13" ht="12.75">
      <c r="A200" s="11">
        <v>189</v>
      </c>
      <c r="B200" s="27" t="s">
        <v>83</v>
      </c>
      <c r="C200" s="32">
        <v>0.348292047557718</v>
      </c>
      <c r="D200" s="29">
        <v>364481.82</v>
      </c>
      <c r="E200" s="29">
        <v>66236.86</v>
      </c>
      <c r="F200" s="29">
        <v>298244.96</v>
      </c>
      <c r="G200" s="29">
        <v>9074.625</v>
      </c>
      <c r="H200" s="29">
        <v>1814.925</v>
      </c>
      <c r="I200" s="29">
        <v>7259.7</v>
      </c>
      <c r="J200" s="29">
        <v>1038934.7</v>
      </c>
      <c r="K200" s="29">
        <v>207786.97</v>
      </c>
      <c r="L200" s="37">
        <v>831147.76</v>
      </c>
      <c r="M200" s="39">
        <f t="shared" si="2"/>
        <v>1136652.42</v>
      </c>
    </row>
    <row r="201" spans="1:13" ht="12.75">
      <c r="A201" s="12">
        <v>190</v>
      </c>
      <c r="B201" s="27" t="s">
        <v>215</v>
      </c>
      <c r="C201" s="32">
        <v>0.170480308910914</v>
      </c>
      <c r="D201" s="29">
        <v>19870.45</v>
      </c>
      <c r="E201" s="29">
        <v>3719.56</v>
      </c>
      <c r="F201" s="29">
        <v>16150.89</v>
      </c>
      <c r="G201" s="29">
        <v>4441.8</v>
      </c>
      <c r="H201" s="29">
        <v>888.36</v>
      </c>
      <c r="I201" s="29">
        <v>3553.44</v>
      </c>
      <c r="J201" s="29">
        <v>508532.7875</v>
      </c>
      <c r="K201" s="29">
        <v>101706.55</v>
      </c>
      <c r="L201" s="37">
        <v>406826.23</v>
      </c>
      <c r="M201" s="39">
        <f t="shared" si="2"/>
        <v>426530.56</v>
      </c>
    </row>
    <row r="202" spans="1:13" ht="12.75">
      <c r="A202" s="11">
        <v>191</v>
      </c>
      <c r="B202" s="27" t="s">
        <v>216</v>
      </c>
      <c r="C202" s="32">
        <v>0.145865209745752</v>
      </c>
      <c r="D202" s="29">
        <v>18163.21</v>
      </c>
      <c r="E202" s="29">
        <v>3368.8</v>
      </c>
      <c r="F202" s="29">
        <v>14794.41</v>
      </c>
      <c r="G202" s="29">
        <v>3800.4625</v>
      </c>
      <c r="H202" s="29">
        <v>760.0925</v>
      </c>
      <c r="I202" s="29">
        <v>3040.37</v>
      </c>
      <c r="J202" s="29">
        <v>435107.4</v>
      </c>
      <c r="K202" s="29">
        <v>87021.5</v>
      </c>
      <c r="L202" s="37">
        <v>348085.92</v>
      </c>
      <c r="M202" s="39">
        <f t="shared" si="2"/>
        <v>365920.69999999995</v>
      </c>
    </row>
    <row r="203" spans="1:13" ht="12.75">
      <c r="A203" s="12">
        <v>192</v>
      </c>
      <c r="B203" s="27" t="s">
        <v>84</v>
      </c>
      <c r="C203" s="32">
        <v>0.186529524030433</v>
      </c>
      <c r="D203" s="29">
        <v>241362.69</v>
      </c>
      <c r="E203" s="29">
        <v>43380.05</v>
      </c>
      <c r="F203" s="29">
        <v>197982.64</v>
      </c>
      <c r="G203" s="29">
        <v>4859.9625</v>
      </c>
      <c r="H203" s="29">
        <v>971.9925</v>
      </c>
      <c r="I203" s="29">
        <v>3887.97</v>
      </c>
      <c r="J203" s="29">
        <v>556406.5875</v>
      </c>
      <c r="K203" s="29">
        <v>111281.36</v>
      </c>
      <c r="L203" s="37">
        <v>445125.27</v>
      </c>
      <c r="M203" s="39">
        <f t="shared" si="2"/>
        <v>646995.88</v>
      </c>
    </row>
    <row r="204" spans="1:13" ht="12.75">
      <c r="A204" s="11">
        <v>193</v>
      </c>
      <c r="B204" s="27" t="s">
        <v>85</v>
      </c>
      <c r="C204" s="32">
        <v>0.060823222621036</v>
      </c>
      <c r="D204" s="29">
        <v>10043.58</v>
      </c>
      <c r="E204" s="29">
        <v>1772.15</v>
      </c>
      <c r="F204" s="29">
        <v>8271.43</v>
      </c>
      <c r="G204" s="29">
        <v>1584.725</v>
      </c>
      <c r="H204" s="29">
        <v>316.945</v>
      </c>
      <c r="I204" s="29">
        <v>1267.78</v>
      </c>
      <c r="J204" s="29">
        <v>181432.2125</v>
      </c>
      <c r="K204" s="29">
        <v>36286.45</v>
      </c>
      <c r="L204" s="37">
        <v>145145.77</v>
      </c>
      <c r="M204" s="39">
        <f t="shared" si="2"/>
        <v>154684.97999999998</v>
      </c>
    </row>
    <row r="205" spans="1:13" ht="12.75">
      <c r="A205" s="12">
        <v>194</v>
      </c>
      <c r="B205" s="27" t="s">
        <v>217</v>
      </c>
      <c r="C205" s="32">
        <v>1.10888621343564</v>
      </c>
      <c r="D205" s="29">
        <v>529779.09</v>
      </c>
      <c r="E205" s="29">
        <v>104946.59</v>
      </c>
      <c r="F205" s="29">
        <v>424832.5</v>
      </c>
      <c r="G205" s="29">
        <v>28891.6375</v>
      </c>
      <c r="H205" s="29">
        <v>5778.3275</v>
      </c>
      <c r="I205" s="29">
        <v>23113.31</v>
      </c>
      <c r="J205" s="29">
        <v>3307742.5875</v>
      </c>
      <c r="K205" s="29">
        <v>661548.59</v>
      </c>
      <c r="L205" s="37">
        <v>2646194.07</v>
      </c>
      <c r="M205" s="39">
        <f aca="true" t="shared" si="3" ref="M205:M258">+F205+I205+L205</f>
        <v>3094139.88</v>
      </c>
    </row>
    <row r="206" spans="1:13" ht="12.75">
      <c r="A206" s="11">
        <v>195</v>
      </c>
      <c r="B206" s="27" t="s">
        <v>86</v>
      </c>
      <c r="C206" s="32">
        <v>0.13895584838925</v>
      </c>
      <c r="D206" s="29">
        <v>91079.36</v>
      </c>
      <c r="E206" s="29">
        <v>16367.16</v>
      </c>
      <c r="F206" s="29">
        <v>74712.2</v>
      </c>
      <c r="G206" s="29">
        <v>3620.45</v>
      </c>
      <c r="H206" s="29">
        <v>724.09</v>
      </c>
      <c r="I206" s="29">
        <v>2896.36</v>
      </c>
      <c r="J206" s="29">
        <v>414497.0375</v>
      </c>
      <c r="K206" s="29">
        <v>82899.38</v>
      </c>
      <c r="L206" s="37">
        <v>331597.63</v>
      </c>
      <c r="M206" s="39">
        <f t="shared" si="3"/>
        <v>409206.19</v>
      </c>
    </row>
    <row r="207" spans="1:13" ht="12.75">
      <c r="A207" s="12">
        <v>196</v>
      </c>
      <c r="B207" s="27" t="s">
        <v>218</v>
      </c>
      <c r="C207" s="32">
        <v>0.089661988830679</v>
      </c>
      <c r="D207" s="29">
        <v>18904.22</v>
      </c>
      <c r="E207" s="29">
        <v>3492.69</v>
      </c>
      <c r="F207" s="29">
        <v>15411.53</v>
      </c>
      <c r="G207" s="29">
        <v>2336.1125</v>
      </c>
      <c r="H207" s="29">
        <v>467.2225</v>
      </c>
      <c r="I207" s="29">
        <v>1868.89</v>
      </c>
      <c r="J207" s="29">
        <v>267456.525</v>
      </c>
      <c r="K207" s="29">
        <v>53491.36</v>
      </c>
      <c r="L207" s="37">
        <v>213965.22</v>
      </c>
      <c r="M207" s="39">
        <f t="shared" si="3"/>
        <v>231245.64</v>
      </c>
    </row>
    <row r="208" spans="1:13" ht="12.75">
      <c r="A208" s="11">
        <v>197</v>
      </c>
      <c r="B208" s="27" t="s">
        <v>87</v>
      </c>
      <c r="C208" s="32">
        <v>0.1350127455695</v>
      </c>
      <c r="D208" s="29">
        <v>22309.57</v>
      </c>
      <c r="E208" s="29">
        <v>4270.95</v>
      </c>
      <c r="F208" s="29">
        <v>18038.62</v>
      </c>
      <c r="G208" s="29">
        <v>3517.7125</v>
      </c>
      <c r="H208" s="29">
        <v>703.5425</v>
      </c>
      <c r="I208" s="29">
        <v>2814.17</v>
      </c>
      <c r="J208" s="29">
        <v>402735.1</v>
      </c>
      <c r="K208" s="29">
        <v>80546.96</v>
      </c>
      <c r="L208" s="37">
        <v>322188.08</v>
      </c>
      <c r="M208" s="39">
        <f t="shared" si="3"/>
        <v>343040.87</v>
      </c>
    </row>
    <row r="209" spans="1:13" ht="12.75">
      <c r="A209" s="12">
        <v>198</v>
      </c>
      <c r="B209" s="27" t="s">
        <v>88</v>
      </c>
      <c r="C209" s="32">
        <v>5.03497593361503</v>
      </c>
      <c r="D209" s="29">
        <v>2551709.69</v>
      </c>
      <c r="E209" s="29">
        <v>447538.73</v>
      </c>
      <c r="F209" s="29">
        <v>2104170.96</v>
      </c>
      <c r="G209" s="29">
        <v>131184.5125</v>
      </c>
      <c r="H209" s="29">
        <v>26236.9025</v>
      </c>
      <c r="I209" s="29">
        <v>104947.61</v>
      </c>
      <c r="J209" s="29">
        <v>15019038.0625</v>
      </c>
      <c r="K209" s="29">
        <v>3003807.63</v>
      </c>
      <c r="L209" s="37">
        <v>12015230.45</v>
      </c>
      <c r="M209" s="39">
        <f t="shared" si="3"/>
        <v>14224349.02</v>
      </c>
    </row>
    <row r="210" spans="1:13" ht="12.75">
      <c r="A210" s="11">
        <v>199</v>
      </c>
      <c r="B210" s="27" t="s">
        <v>89</v>
      </c>
      <c r="C210" s="32">
        <v>0.283436702540099</v>
      </c>
      <c r="D210" s="29">
        <v>170585.96</v>
      </c>
      <c r="E210" s="29">
        <v>24458.55</v>
      </c>
      <c r="F210" s="29">
        <v>146127.41</v>
      </c>
      <c r="G210" s="29">
        <v>7384.8375</v>
      </c>
      <c r="H210" s="29">
        <v>1476.9675</v>
      </c>
      <c r="I210" s="29">
        <v>5907.87</v>
      </c>
      <c r="J210" s="29">
        <v>845475.0375</v>
      </c>
      <c r="K210" s="29">
        <v>169095.01</v>
      </c>
      <c r="L210" s="37">
        <v>676380.03</v>
      </c>
      <c r="M210" s="39">
        <f t="shared" si="3"/>
        <v>828415.31</v>
      </c>
    </row>
    <row r="211" spans="1:13" ht="12.75">
      <c r="A211" s="12">
        <v>200</v>
      </c>
      <c r="B211" s="27" t="s">
        <v>219</v>
      </c>
      <c r="C211" s="32">
        <v>0.122363628398147</v>
      </c>
      <c r="D211" s="29">
        <v>50834.34</v>
      </c>
      <c r="E211" s="29">
        <v>8870.11</v>
      </c>
      <c r="F211" s="29">
        <v>41964.23</v>
      </c>
      <c r="G211" s="29">
        <v>3188.1375</v>
      </c>
      <c r="H211" s="29">
        <v>637.6275</v>
      </c>
      <c r="I211" s="29">
        <v>2550.51</v>
      </c>
      <c r="J211" s="29">
        <v>365003.5875</v>
      </c>
      <c r="K211" s="29">
        <v>73000.73</v>
      </c>
      <c r="L211" s="37">
        <v>292002.87</v>
      </c>
      <c r="M211" s="39">
        <f t="shared" si="3"/>
        <v>336517.61</v>
      </c>
    </row>
    <row r="212" spans="1:13" ht="12.75">
      <c r="A212" s="11">
        <v>201</v>
      </c>
      <c r="B212" s="27" t="s">
        <v>220</v>
      </c>
      <c r="C212" s="32">
        <v>0.07019831942186</v>
      </c>
      <c r="D212" s="29">
        <v>21103.44</v>
      </c>
      <c r="E212" s="29">
        <v>4142.37</v>
      </c>
      <c r="F212" s="29">
        <v>16961.07</v>
      </c>
      <c r="G212" s="29">
        <v>1828.9875</v>
      </c>
      <c r="H212" s="29">
        <v>365.7975</v>
      </c>
      <c r="I212" s="29">
        <v>1463.19</v>
      </c>
      <c r="J212" s="29">
        <v>209397.475</v>
      </c>
      <c r="K212" s="29">
        <v>41879.58</v>
      </c>
      <c r="L212" s="37">
        <v>167517.98</v>
      </c>
      <c r="M212" s="39">
        <f t="shared" si="3"/>
        <v>185942.24000000002</v>
      </c>
    </row>
    <row r="213" spans="1:13" ht="12.75">
      <c r="A213" s="12">
        <v>202</v>
      </c>
      <c r="B213" s="27" t="s">
        <v>221</v>
      </c>
      <c r="C213" s="32">
        <v>0.125114784921523</v>
      </c>
      <c r="D213" s="29">
        <v>9323.35</v>
      </c>
      <c r="E213" s="29">
        <v>1447.44</v>
      </c>
      <c r="F213" s="29">
        <v>7875.91</v>
      </c>
      <c r="G213" s="29">
        <v>3259.825</v>
      </c>
      <c r="H213" s="29">
        <v>651.965</v>
      </c>
      <c r="I213" s="29">
        <v>2607.86</v>
      </c>
      <c r="J213" s="29">
        <v>373210.075</v>
      </c>
      <c r="K213" s="29">
        <v>74641.94</v>
      </c>
      <c r="L213" s="37">
        <v>298568.06</v>
      </c>
      <c r="M213" s="39">
        <f t="shared" si="3"/>
        <v>309051.83</v>
      </c>
    </row>
    <row r="214" spans="1:13" ht="12.75">
      <c r="A214" s="11">
        <v>203</v>
      </c>
      <c r="B214" s="27" t="s">
        <v>222</v>
      </c>
      <c r="C214" s="32">
        <v>0.231839837929408</v>
      </c>
      <c r="D214" s="29">
        <v>34747.83</v>
      </c>
      <c r="E214" s="29">
        <v>6467.99</v>
      </c>
      <c r="F214" s="29">
        <v>28279.84</v>
      </c>
      <c r="G214" s="29">
        <v>6040.5</v>
      </c>
      <c r="H214" s="29">
        <v>1208.1</v>
      </c>
      <c r="I214" s="29">
        <v>4832.4</v>
      </c>
      <c r="J214" s="29">
        <v>691564.7</v>
      </c>
      <c r="K214" s="29">
        <v>138312.81</v>
      </c>
      <c r="L214" s="37">
        <v>553251.76</v>
      </c>
      <c r="M214" s="39">
        <f t="shared" si="3"/>
        <v>586364</v>
      </c>
    </row>
    <row r="215" spans="1:13" ht="12.75">
      <c r="A215" s="12">
        <v>204</v>
      </c>
      <c r="B215" s="27" t="s">
        <v>223</v>
      </c>
      <c r="C215" s="32">
        <v>0.625368349922729</v>
      </c>
      <c r="D215" s="29">
        <v>312266.67</v>
      </c>
      <c r="E215" s="29">
        <v>56210.17</v>
      </c>
      <c r="F215" s="29">
        <v>256056.5</v>
      </c>
      <c r="G215" s="29">
        <v>16293.75</v>
      </c>
      <c r="H215" s="29">
        <v>3258.75</v>
      </c>
      <c r="I215" s="29">
        <v>13035</v>
      </c>
      <c r="J215" s="29">
        <v>1865437.0375</v>
      </c>
      <c r="K215" s="29">
        <v>373087.54</v>
      </c>
      <c r="L215" s="37">
        <v>1492349.63</v>
      </c>
      <c r="M215" s="39">
        <f t="shared" si="3"/>
        <v>1761441.13</v>
      </c>
    </row>
    <row r="216" spans="1:13" ht="12.75">
      <c r="A216" s="11">
        <v>205</v>
      </c>
      <c r="B216" s="27" t="s">
        <v>258</v>
      </c>
      <c r="C216" s="32">
        <v>0.078806412050427</v>
      </c>
      <c r="D216" s="29">
        <v>14784.15</v>
      </c>
      <c r="E216" s="29">
        <v>2411.27</v>
      </c>
      <c r="F216" s="29">
        <v>12372.88</v>
      </c>
      <c r="G216" s="29">
        <v>2053.275</v>
      </c>
      <c r="H216" s="29">
        <v>410.655</v>
      </c>
      <c r="I216" s="29">
        <v>1642.62</v>
      </c>
      <c r="J216" s="29">
        <v>235074.8375</v>
      </c>
      <c r="K216" s="29">
        <v>47014.99</v>
      </c>
      <c r="L216" s="37">
        <v>188059.87</v>
      </c>
      <c r="M216" s="39">
        <f t="shared" si="3"/>
        <v>202075.37</v>
      </c>
    </row>
    <row r="217" spans="1:13" ht="12.75">
      <c r="A217" s="12">
        <v>206</v>
      </c>
      <c r="B217" s="27" t="s">
        <v>90</v>
      </c>
      <c r="C217" s="32">
        <v>0.123888135806805</v>
      </c>
      <c r="D217" s="29">
        <v>66562.44</v>
      </c>
      <c r="E217" s="29">
        <v>12540.07</v>
      </c>
      <c r="F217" s="29">
        <v>54022.37</v>
      </c>
      <c r="G217" s="29">
        <v>3227.8625</v>
      </c>
      <c r="H217" s="29">
        <v>645.5725</v>
      </c>
      <c r="I217" s="29">
        <v>2582.29</v>
      </c>
      <c r="J217" s="29">
        <v>369551</v>
      </c>
      <c r="K217" s="29">
        <v>73910.13</v>
      </c>
      <c r="L217" s="37">
        <v>295640.8</v>
      </c>
      <c r="M217" s="39">
        <f t="shared" si="3"/>
        <v>352245.45999999996</v>
      </c>
    </row>
    <row r="218" spans="1:13" ht="12.75">
      <c r="A218" s="11">
        <v>207</v>
      </c>
      <c r="B218" s="27" t="s">
        <v>91</v>
      </c>
      <c r="C218" s="32">
        <v>0.08954244363305</v>
      </c>
      <c r="D218" s="29">
        <v>12202.18</v>
      </c>
      <c r="E218" s="29">
        <v>2382.05</v>
      </c>
      <c r="F218" s="29">
        <v>9820.13</v>
      </c>
      <c r="G218" s="29">
        <v>2333</v>
      </c>
      <c r="H218" s="29">
        <v>466.6</v>
      </c>
      <c r="I218" s="29">
        <v>1866.4</v>
      </c>
      <c r="J218" s="29">
        <v>267099.8625</v>
      </c>
      <c r="K218" s="29">
        <v>53419.96</v>
      </c>
      <c r="L218" s="37">
        <v>213679.89</v>
      </c>
      <c r="M218" s="39">
        <f t="shared" si="3"/>
        <v>225366.42</v>
      </c>
    </row>
    <row r="219" spans="1:13" ht="12.75">
      <c r="A219" s="12">
        <v>208</v>
      </c>
      <c r="B219" s="27" t="s">
        <v>224</v>
      </c>
      <c r="C219" s="32">
        <v>0.096046698918764</v>
      </c>
      <c r="D219" s="29">
        <v>13691.92</v>
      </c>
      <c r="E219" s="29">
        <v>2408.37</v>
      </c>
      <c r="F219" s="29">
        <v>11283.55</v>
      </c>
      <c r="G219" s="29">
        <v>2502.4625</v>
      </c>
      <c r="H219" s="29">
        <v>500.4925</v>
      </c>
      <c r="I219" s="29">
        <v>2001.97</v>
      </c>
      <c r="J219" s="29">
        <v>286501.6375</v>
      </c>
      <c r="K219" s="29">
        <v>57300.36</v>
      </c>
      <c r="L219" s="37">
        <v>229201.31</v>
      </c>
      <c r="M219" s="39">
        <f t="shared" si="3"/>
        <v>242486.83</v>
      </c>
    </row>
    <row r="220" spans="1:13" ht="12.75">
      <c r="A220" s="11">
        <v>209</v>
      </c>
      <c r="B220" s="27" t="s">
        <v>225</v>
      </c>
      <c r="C220" s="32">
        <v>0.101724822071422</v>
      </c>
      <c r="D220" s="29">
        <v>17547.45</v>
      </c>
      <c r="E220" s="29">
        <v>2976.31</v>
      </c>
      <c r="F220" s="29">
        <v>14571.14</v>
      </c>
      <c r="G220" s="29">
        <v>2650.4</v>
      </c>
      <c r="H220" s="29">
        <v>530.08</v>
      </c>
      <c r="I220" s="29">
        <v>2120.32</v>
      </c>
      <c r="J220" s="29">
        <v>303439.15</v>
      </c>
      <c r="K220" s="29">
        <v>60687.82</v>
      </c>
      <c r="L220" s="37">
        <v>242751.32</v>
      </c>
      <c r="M220" s="39">
        <f t="shared" si="3"/>
        <v>259442.78</v>
      </c>
    </row>
    <row r="221" spans="1:13" ht="12.75">
      <c r="A221" s="12">
        <v>210</v>
      </c>
      <c r="B221" s="27" t="s">
        <v>226</v>
      </c>
      <c r="C221" s="32">
        <v>0.089027043477897</v>
      </c>
      <c r="D221" s="29">
        <v>49634.89</v>
      </c>
      <c r="E221" s="29">
        <v>8792.96</v>
      </c>
      <c r="F221" s="29">
        <v>40841.93</v>
      </c>
      <c r="G221" s="29">
        <v>2319.5625</v>
      </c>
      <c r="H221" s="29">
        <v>463.9125</v>
      </c>
      <c r="I221" s="29">
        <v>1855.65</v>
      </c>
      <c r="J221" s="29">
        <v>265562.4625</v>
      </c>
      <c r="K221" s="29">
        <v>53112.48</v>
      </c>
      <c r="L221" s="37">
        <v>212449.97</v>
      </c>
      <c r="M221" s="39">
        <f t="shared" si="3"/>
        <v>255147.55</v>
      </c>
    </row>
    <row r="222" spans="1:13" ht="12.75">
      <c r="A222" s="11">
        <v>211</v>
      </c>
      <c r="B222" s="27" t="s">
        <v>227</v>
      </c>
      <c r="C222" s="32">
        <v>0.152844287482846</v>
      </c>
      <c r="D222" s="29">
        <v>12272.71</v>
      </c>
      <c r="E222" s="29">
        <v>2104.98</v>
      </c>
      <c r="F222" s="29">
        <v>10167.73</v>
      </c>
      <c r="G222" s="29">
        <v>3982.3</v>
      </c>
      <c r="H222" s="29">
        <v>796.46</v>
      </c>
      <c r="I222" s="29">
        <v>3185.84</v>
      </c>
      <c r="J222" s="29">
        <v>455925.6</v>
      </c>
      <c r="K222" s="29">
        <v>91185.12</v>
      </c>
      <c r="L222" s="37">
        <v>364740.48</v>
      </c>
      <c r="M222" s="39">
        <f t="shared" si="3"/>
        <v>378094.05</v>
      </c>
    </row>
    <row r="223" spans="1:13" ht="12.75">
      <c r="A223" s="12">
        <v>212</v>
      </c>
      <c r="B223" s="27" t="s">
        <v>228</v>
      </c>
      <c r="C223" s="32">
        <v>0.074180916100141</v>
      </c>
      <c r="D223" s="29">
        <v>45824.39</v>
      </c>
      <c r="E223" s="29">
        <v>8084.6</v>
      </c>
      <c r="F223" s="29">
        <v>37739.79</v>
      </c>
      <c r="G223" s="29">
        <v>1932.7625</v>
      </c>
      <c r="H223" s="29">
        <v>386.5525</v>
      </c>
      <c r="I223" s="29">
        <v>1546.21</v>
      </c>
      <c r="J223" s="29">
        <v>221277.275</v>
      </c>
      <c r="K223" s="29">
        <v>44255.46</v>
      </c>
      <c r="L223" s="37">
        <v>177021.82</v>
      </c>
      <c r="M223" s="39">
        <f t="shared" si="3"/>
        <v>216307.82</v>
      </c>
    </row>
    <row r="224" spans="1:13" ht="12.75">
      <c r="A224" s="11">
        <v>213</v>
      </c>
      <c r="B224" s="27" t="s">
        <v>229</v>
      </c>
      <c r="C224" s="32">
        <v>0.164691658507354</v>
      </c>
      <c r="D224" s="29">
        <v>72118.37</v>
      </c>
      <c r="E224" s="29">
        <v>13061.42</v>
      </c>
      <c r="F224" s="29">
        <v>59056.95</v>
      </c>
      <c r="G224" s="29">
        <v>4290.9875</v>
      </c>
      <c r="H224" s="29">
        <v>858.1975</v>
      </c>
      <c r="I224" s="29">
        <v>3432.79</v>
      </c>
      <c r="J224" s="29">
        <v>491265.6125</v>
      </c>
      <c r="K224" s="29">
        <v>98253.11</v>
      </c>
      <c r="L224" s="37">
        <v>393012.49</v>
      </c>
      <c r="M224" s="39">
        <f t="shared" si="3"/>
        <v>455502.23</v>
      </c>
    </row>
    <row r="225" spans="1:13" ht="12.75">
      <c r="A225" s="12">
        <v>214</v>
      </c>
      <c r="B225" s="27" t="s">
        <v>259</v>
      </c>
      <c r="C225" s="32">
        <v>0.152895356780461</v>
      </c>
      <c r="D225" s="29">
        <v>23375.13</v>
      </c>
      <c r="E225" s="29">
        <v>4759.17</v>
      </c>
      <c r="F225" s="29">
        <v>18615.96</v>
      </c>
      <c r="G225" s="29">
        <v>3983.6375</v>
      </c>
      <c r="H225" s="29">
        <v>796.7275</v>
      </c>
      <c r="I225" s="29">
        <v>3186.91</v>
      </c>
      <c r="J225" s="29">
        <v>456077.9375</v>
      </c>
      <c r="K225" s="29">
        <v>91215.69</v>
      </c>
      <c r="L225" s="37">
        <v>364862.35</v>
      </c>
      <c r="M225" s="39">
        <f t="shared" si="3"/>
        <v>386665.22</v>
      </c>
    </row>
    <row r="226" spans="1:13" ht="12.75">
      <c r="A226" s="11">
        <v>215</v>
      </c>
      <c r="B226" s="27" t="s">
        <v>230</v>
      </c>
      <c r="C226" s="32">
        <v>0.094148603726256</v>
      </c>
      <c r="D226" s="29">
        <v>21068.22</v>
      </c>
      <c r="E226" s="29">
        <v>3431.78</v>
      </c>
      <c r="F226" s="29">
        <v>17636.44</v>
      </c>
      <c r="G226" s="29">
        <v>2453.0125</v>
      </c>
      <c r="H226" s="29">
        <v>490.6025</v>
      </c>
      <c r="I226" s="29">
        <v>1962.41</v>
      </c>
      <c r="J226" s="29">
        <v>280839.8</v>
      </c>
      <c r="K226" s="29">
        <v>56167.93</v>
      </c>
      <c r="L226" s="37">
        <v>224671.84</v>
      </c>
      <c r="M226" s="39">
        <f t="shared" si="3"/>
        <v>244270.69</v>
      </c>
    </row>
    <row r="227" spans="1:13" ht="12.75">
      <c r="A227" s="12">
        <v>216</v>
      </c>
      <c r="B227" s="27" t="s">
        <v>232</v>
      </c>
      <c r="C227" s="32">
        <v>0.163678270581573</v>
      </c>
      <c r="D227" s="29">
        <v>25243.79</v>
      </c>
      <c r="E227" s="29">
        <v>4382.38</v>
      </c>
      <c r="F227" s="29">
        <v>20861.41</v>
      </c>
      <c r="G227" s="29">
        <v>4264.575</v>
      </c>
      <c r="H227" s="29">
        <v>852.915</v>
      </c>
      <c r="I227" s="29">
        <v>3411.66</v>
      </c>
      <c r="J227" s="29">
        <v>488242.6125</v>
      </c>
      <c r="K227" s="29">
        <v>97648.53</v>
      </c>
      <c r="L227" s="37">
        <v>390594.09</v>
      </c>
      <c r="M227" s="39">
        <f t="shared" si="3"/>
        <v>414867.16000000003</v>
      </c>
    </row>
    <row r="228" spans="1:13" ht="12.75">
      <c r="A228" s="11">
        <v>217</v>
      </c>
      <c r="B228" s="27" t="s">
        <v>231</v>
      </c>
      <c r="C228" s="32">
        <v>0.077393923853885</v>
      </c>
      <c r="D228" s="29">
        <v>13776.36</v>
      </c>
      <c r="E228" s="29">
        <v>2484.11</v>
      </c>
      <c r="F228" s="29">
        <v>11292.25</v>
      </c>
      <c r="G228" s="29">
        <v>2016.475</v>
      </c>
      <c r="H228" s="29">
        <v>403.295</v>
      </c>
      <c r="I228" s="29">
        <v>1613.18</v>
      </c>
      <c r="J228" s="29">
        <v>230861.5125</v>
      </c>
      <c r="K228" s="29">
        <v>46172.36</v>
      </c>
      <c r="L228" s="37">
        <v>184689.21</v>
      </c>
      <c r="M228" s="39">
        <f t="shared" si="3"/>
        <v>197594.63999999998</v>
      </c>
    </row>
    <row r="229" spans="1:13" ht="12.75">
      <c r="A229" s="12">
        <v>218</v>
      </c>
      <c r="B229" s="27" t="s">
        <v>233</v>
      </c>
      <c r="C229" s="32">
        <v>0.318998951230302</v>
      </c>
      <c r="D229" s="29">
        <v>284465.58</v>
      </c>
      <c r="E229" s="29">
        <v>48725.69</v>
      </c>
      <c r="F229" s="29">
        <v>235739.89</v>
      </c>
      <c r="G229" s="29">
        <v>8311.4</v>
      </c>
      <c r="H229" s="29">
        <v>1662.28</v>
      </c>
      <c r="I229" s="29">
        <v>6649.12</v>
      </c>
      <c r="J229" s="29">
        <v>951555.2125</v>
      </c>
      <c r="K229" s="29">
        <v>190310.98</v>
      </c>
      <c r="L229" s="37">
        <v>761244.17</v>
      </c>
      <c r="M229" s="39">
        <f t="shared" si="3"/>
        <v>1003633.18</v>
      </c>
    </row>
    <row r="230" spans="1:13" ht="12.75">
      <c r="A230" s="11">
        <v>219</v>
      </c>
      <c r="B230" s="27" t="s">
        <v>234</v>
      </c>
      <c r="C230" s="32">
        <v>0.15183685037067</v>
      </c>
      <c r="D230" s="29">
        <v>13614.72</v>
      </c>
      <c r="E230" s="29">
        <v>2696.25</v>
      </c>
      <c r="F230" s="29">
        <v>10918.47</v>
      </c>
      <c r="G230" s="29">
        <v>3956.05</v>
      </c>
      <c r="H230" s="29">
        <v>791.21</v>
      </c>
      <c r="I230" s="29">
        <v>3164.84</v>
      </c>
      <c r="J230" s="29">
        <v>452920.4625</v>
      </c>
      <c r="K230" s="29">
        <v>90584.09</v>
      </c>
      <c r="L230" s="37">
        <v>362336.37</v>
      </c>
      <c r="M230" s="39">
        <f t="shared" si="3"/>
        <v>376419.68</v>
      </c>
    </row>
    <row r="231" spans="1:13" ht="12.75">
      <c r="A231" s="12">
        <v>220</v>
      </c>
      <c r="B231" s="27" t="s">
        <v>235</v>
      </c>
      <c r="C231" s="32">
        <v>0.339654068090344</v>
      </c>
      <c r="D231" s="29">
        <v>168165.72</v>
      </c>
      <c r="E231" s="29">
        <v>30124.76</v>
      </c>
      <c r="F231" s="29">
        <v>138040.96</v>
      </c>
      <c r="G231" s="29">
        <v>8849.5625</v>
      </c>
      <c r="H231" s="29">
        <v>1769.9125</v>
      </c>
      <c r="I231" s="29">
        <v>7079.65</v>
      </c>
      <c r="J231" s="29">
        <v>1013168.05</v>
      </c>
      <c r="K231" s="29">
        <v>202633.63</v>
      </c>
      <c r="L231" s="37">
        <v>810534.44</v>
      </c>
      <c r="M231" s="39">
        <f t="shared" si="3"/>
        <v>955655.0499999999</v>
      </c>
    </row>
    <row r="232" spans="1:13" ht="12.75">
      <c r="A232" s="11">
        <v>221</v>
      </c>
      <c r="B232" s="27" t="s">
        <v>236</v>
      </c>
      <c r="C232" s="32">
        <v>0.091359461014334</v>
      </c>
      <c r="D232" s="29">
        <v>23983.89</v>
      </c>
      <c r="E232" s="29">
        <v>4364.33</v>
      </c>
      <c r="F232" s="29">
        <v>19619.56</v>
      </c>
      <c r="G232" s="29">
        <v>2380.3375</v>
      </c>
      <c r="H232" s="29">
        <v>476.0675</v>
      </c>
      <c r="I232" s="29">
        <v>1904.27</v>
      </c>
      <c r="J232" s="29">
        <v>272519.9125</v>
      </c>
      <c r="K232" s="29">
        <v>54504.02</v>
      </c>
      <c r="L232" s="37">
        <v>218015.93</v>
      </c>
      <c r="M232" s="39">
        <f t="shared" si="3"/>
        <v>239539.76</v>
      </c>
    </row>
    <row r="233" spans="1:13" ht="12.75">
      <c r="A233" s="12">
        <v>222</v>
      </c>
      <c r="B233" s="27" t="s">
        <v>237</v>
      </c>
      <c r="C233" s="32">
        <v>0.097718455826266</v>
      </c>
      <c r="D233" s="29">
        <v>10025.25</v>
      </c>
      <c r="E233" s="29">
        <v>1383.65</v>
      </c>
      <c r="F233" s="29">
        <v>8641.6</v>
      </c>
      <c r="G233" s="29">
        <v>2546.025</v>
      </c>
      <c r="H233" s="29">
        <v>509.205</v>
      </c>
      <c r="I233" s="29">
        <v>2036.82</v>
      </c>
      <c r="J233" s="29">
        <v>291488.45</v>
      </c>
      <c r="K233" s="29">
        <v>58297.62</v>
      </c>
      <c r="L233" s="37">
        <v>233190.76</v>
      </c>
      <c r="M233" s="39">
        <f t="shared" si="3"/>
        <v>243869.18000000002</v>
      </c>
    </row>
    <row r="234" spans="1:13" ht="12.75">
      <c r="A234" s="11">
        <v>223</v>
      </c>
      <c r="B234" s="27" t="s">
        <v>238</v>
      </c>
      <c r="C234" s="32">
        <v>1.30183989931109</v>
      </c>
      <c r="D234" s="29">
        <v>123542.67</v>
      </c>
      <c r="E234" s="29">
        <v>22844.66</v>
      </c>
      <c r="F234" s="29">
        <v>100698.01</v>
      </c>
      <c r="G234" s="29">
        <v>33918.975</v>
      </c>
      <c r="H234" s="29">
        <v>6783.795</v>
      </c>
      <c r="I234" s="29">
        <v>27135.18</v>
      </c>
      <c r="J234" s="29">
        <v>3883312.075</v>
      </c>
      <c r="K234" s="29">
        <v>776662.41</v>
      </c>
      <c r="L234" s="37">
        <v>3106649.66</v>
      </c>
      <c r="M234" s="39">
        <f t="shared" si="3"/>
        <v>3234482.85</v>
      </c>
    </row>
    <row r="235" spans="1:13" ht="12.75">
      <c r="A235" s="12">
        <v>224</v>
      </c>
      <c r="B235" s="27" t="s">
        <v>92</v>
      </c>
      <c r="C235" s="32">
        <v>4.223548263482</v>
      </c>
      <c r="D235" s="29">
        <v>592602.69</v>
      </c>
      <c r="E235" s="29">
        <v>105021.75</v>
      </c>
      <c r="F235" s="29">
        <v>487580.94</v>
      </c>
      <c r="G235" s="29">
        <v>110043.0625</v>
      </c>
      <c r="H235" s="29">
        <v>22008.6125</v>
      </c>
      <c r="I235" s="29">
        <v>88034.45</v>
      </c>
      <c r="J235" s="29">
        <v>12598596.975</v>
      </c>
      <c r="K235" s="29">
        <v>2519719.36</v>
      </c>
      <c r="L235" s="37">
        <v>10078877.58</v>
      </c>
      <c r="M235" s="39">
        <f t="shared" si="3"/>
        <v>10654492.97</v>
      </c>
    </row>
    <row r="236" spans="1:13" ht="12.75">
      <c r="A236" s="11">
        <v>225</v>
      </c>
      <c r="B236" s="27" t="s">
        <v>239</v>
      </c>
      <c r="C236" s="32">
        <v>0.355783326828515</v>
      </c>
      <c r="D236" s="29">
        <v>39664.52</v>
      </c>
      <c r="E236" s="29">
        <v>6464.99</v>
      </c>
      <c r="F236" s="29">
        <v>33199.53</v>
      </c>
      <c r="G236" s="29">
        <v>9269.8125</v>
      </c>
      <c r="H236" s="29">
        <v>1853.9625</v>
      </c>
      <c r="I236" s="29">
        <v>7415.85</v>
      </c>
      <c r="J236" s="29">
        <v>1061280.8</v>
      </c>
      <c r="K236" s="29">
        <v>212256.15</v>
      </c>
      <c r="L236" s="37">
        <v>849024.64</v>
      </c>
      <c r="M236" s="39">
        <f t="shared" si="3"/>
        <v>889640.02</v>
      </c>
    </row>
    <row r="237" spans="1:13" ht="12.75">
      <c r="A237" s="12">
        <v>226</v>
      </c>
      <c r="B237" s="27" t="s">
        <v>240</v>
      </c>
      <c r="C237" s="32">
        <v>0.4001427241803</v>
      </c>
      <c r="D237" s="29">
        <v>136736.77</v>
      </c>
      <c r="E237" s="29">
        <v>22163.79</v>
      </c>
      <c r="F237" s="29">
        <v>114572.98</v>
      </c>
      <c r="G237" s="29">
        <v>10425.575</v>
      </c>
      <c r="H237" s="29">
        <v>2085.115</v>
      </c>
      <c r="I237" s="29">
        <v>8340.46</v>
      </c>
      <c r="J237" s="29">
        <v>1193602.425</v>
      </c>
      <c r="K237" s="29">
        <v>238720.45</v>
      </c>
      <c r="L237" s="37">
        <v>954881.94</v>
      </c>
      <c r="M237" s="39">
        <f t="shared" si="3"/>
        <v>1077795.38</v>
      </c>
    </row>
    <row r="238" spans="1:13" ht="12.75">
      <c r="A238" s="11">
        <v>227</v>
      </c>
      <c r="B238" s="27" t="s">
        <v>241</v>
      </c>
      <c r="C238" s="32">
        <v>0.085209641484882</v>
      </c>
      <c r="D238" s="29">
        <v>28876.93</v>
      </c>
      <c r="E238" s="29">
        <v>5046.38</v>
      </c>
      <c r="F238" s="29">
        <v>23830.55</v>
      </c>
      <c r="G238" s="29">
        <v>2220.1125</v>
      </c>
      <c r="H238" s="29">
        <v>444.0225</v>
      </c>
      <c r="I238" s="29">
        <v>1776.09</v>
      </c>
      <c r="J238" s="29">
        <v>254175.35</v>
      </c>
      <c r="K238" s="29">
        <v>50835.03</v>
      </c>
      <c r="L238" s="37">
        <v>203340.28</v>
      </c>
      <c r="M238" s="39">
        <f t="shared" si="3"/>
        <v>228946.91999999998</v>
      </c>
    </row>
    <row r="239" spans="1:13" ht="12.75">
      <c r="A239" s="12">
        <v>228</v>
      </c>
      <c r="B239" s="27" t="s">
        <v>242</v>
      </c>
      <c r="C239" s="32">
        <v>0.081333950905701</v>
      </c>
      <c r="D239" s="29">
        <v>7149.88</v>
      </c>
      <c r="E239" s="29">
        <v>1968.32</v>
      </c>
      <c r="F239" s="29">
        <v>5181.56</v>
      </c>
      <c r="G239" s="29">
        <v>2119.125</v>
      </c>
      <c r="H239" s="29">
        <v>423.825</v>
      </c>
      <c r="I239" s="29">
        <v>1695.3</v>
      </c>
      <c r="J239" s="29">
        <v>242614.4375</v>
      </c>
      <c r="K239" s="29">
        <v>48522.97</v>
      </c>
      <c r="L239" s="37">
        <v>194091.55</v>
      </c>
      <c r="M239" s="39">
        <f t="shared" si="3"/>
        <v>200968.40999999997</v>
      </c>
    </row>
    <row r="240" spans="1:13" ht="12.75">
      <c r="A240" s="11">
        <v>229</v>
      </c>
      <c r="B240" s="27" t="s">
        <v>243</v>
      </c>
      <c r="C240" s="32">
        <v>0.074158312880813</v>
      </c>
      <c r="D240" s="29">
        <v>20622.88</v>
      </c>
      <c r="E240" s="29">
        <v>3097.87</v>
      </c>
      <c r="F240" s="29">
        <v>17525.01</v>
      </c>
      <c r="G240" s="29">
        <v>1932.1625</v>
      </c>
      <c r="H240" s="29">
        <v>386.4325</v>
      </c>
      <c r="I240" s="29">
        <v>1545.73</v>
      </c>
      <c r="J240" s="29">
        <v>221209.8125</v>
      </c>
      <c r="K240" s="29">
        <v>44241.99</v>
      </c>
      <c r="L240" s="37">
        <v>176967.85</v>
      </c>
      <c r="M240" s="39">
        <f t="shared" si="3"/>
        <v>196038.59</v>
      </c>
    </row>
    <row r="241" spans="1:13" ht="12.75">
      <c r="A241" s="12">
        <v>230</v>
      </c>
      <c r="B241" s="27" t="s">
        <v>244</v>
      </c>
      <c r="C241" s="32">
        <v>0.082734170481991</v>
      </c>
      <c r="D241" s="29">
        <v>4380.33</v>
      </c>
      <c r="E241" s="29">
        <v>851.46</v>
      </c>
      <c r="F241" s="29">
        <v>3528.87</v>
      </c>
      <c r="G241" s="29">
        <v>2155.6125</v>
      </c>
      <c r="H241" s="29">
        <v>431.1225</v>
      </c>
      <c r="I241" s="29">
        <v>1724.49</v>
      </c>
      <c r="J241" s="29">
        <v>246791.225</v>
      </c>
      <c r="K241" s="29">
        <v>49358.23</v>
      </c>
      <c r="L241" s="37">
        <v>197432.98</v>
      </c>
      <c r="M241" s="39">
        <f t="shared" si="3"/>
        <v>202686.34</v>
      </c>
    </row>
    <row r="242" spans="1:13" ht="12.75">
      <c r="A242" s="11">
        <v>231</v>
      </c>
      <c r="B242" s="27" t="s">
        <v>245</v>
      </c>
      <c r="C242" s="32">
        <v>0.129641022027983</v>
      </c>
      <c r="D242" s="29">
        <v>31605.46</v>
      </c>
      <c r="E242" s="29">
        <v>5956.44</v>
      </c>
      <c r="F242" s="29">
        <v>25649.02</v>
      </c>
      <c r="G242" s="29">
        <v>3377.75</v>
      </c>
      <c r="H242" s="29">
        <v>675.55</v>
      </c>
      <c r="I242" s="29">
        <v>2702.2</v>
      </c>
      <c r="J242" s="29">
        <v>386711.6</v>
      </c>
      <c r="K242" s="29">
        <v>77342.3</v>
      </c>
      <c r="L242" s="37">
        <v>309369.28</v>
      </c>
      <c r="M242" s="39">
        <f t="shared" si="3"/>
        <v>337720.5</v>
      </c>
    </row>
    <row r="243" spans="1:13" ht="12.75">
      <c r="A243" s="12">
        <v>232</v>
      </c>
      <c r="B243" s="27" t="s">
        <v>246</v>
      </c>
      <c r="C243" s="32">
        <v>0.052805079022582</v>
      </c>
      <c r="D243" s="29">
        <v>25133.99</v>
      </c>
      <c r="E243" s="29">
        <v>3174.89</v>
      </c>
      <c r="F243" s="29">
        <v>21959.1</v>
      </c>
      <c r="G243" s="29">
        <v>1375.8125</v>
      </c>
      <c r="H243" s="29">
        <v>275.1625</v>
      </c>
      <c r="I243" s="29">
        <v>1100.65</v>
      </c>
      <c r="J243" s="29">
        <v>157514.5</v>
      </c>
      <c r="K243" s="29">
        <v>31502.83</v>
      </c>
      <c r="L243" s="37">
        <v>126011.6</v>
      </c>
      <c r="M243" s="39">
        <f t="shared" si="3"/>
        <v>149071.35</v>
      </c>
    </row>
    <row r="244" spans="1:13" ht="12.75">
      <c r="A244" s="11">
        <v>233</v>
      </c>
      <c r="B244" s="27" t="s">
        <v>93</v>
      </c>
      <c r="C244" s="32">
        <v>0.805520251759777</v>
      </c>
      <c r="D244" s="29">
        <v>686495.07</v>
      </c>
      <c r="E244" s="29">
        <v>119828.13</v>
      </c>
      <c r="F244" s="29">
        <v>566666.94</v>
      </c>
      <c r="G244" s="29">
        <v>20987.55</v>
      </c>
      <c r="H244" s="29">
        <v>4197.51</v>
      </c>
      <c r="I244" s="29">
        <v>16790.04</v>
      </c>
      <c r="J244" s="29">
        <v>2402819.775</v>
      </c>
      <c r="K244" s="29">
        <v>480563.92</v>
      </c>
      <c r="L244" s="37">
        <v>1922255.82</v>
      </c>
      <c r="M244" s="39">
        <f t="shared" si="3"/>
        <v>2505712.8</v>
      </c>
    </row>
    <row r="245" spans="1:13" ht="12.75">
      <c r="A245" s="12">
        <v>234</v>
      </c>
      <c r="B245" s="27" t="s">
        <v>94</v>
      </c>
      <c r="C245" s="32">
        <v>0.105680880113648</v>
      </c>
      <c r="D245" s="29">
        <v>10532.85</v>
      </c>
      <c r="E245" s="29">
        <v>1873.34</v>
      </c>
      <c r="F245" s="29">
        <v>8659.51</v>
      </c>
      <c r="G245" s="29">
        <v>2753.475</v>
      </c>
      <c r="H245" s="29">
        <v>550.695</v>
      </c>
      <c r="I245" s="29">
        <v>2202.78</v>
      </c>
      <c r="J245" s="29">
        <v>315239.95</v>
      </c>
      <c r="K245" s="29">
        <v>63047.98</v>
      </c>
      <c r="L245" s="37">
        <v>252191.96</v>
      </c>
      <c r="M245" s="39">
        <f t="shared" si="3"/>
        <v>263054.25</v>
      </c>
    </row>
    <row r="246" spans="1:13" ht="12.75">
      <c r="A246" s="11">
        <v>235</v>
      </c>
      <c r="B246" s="27" t="s">
        <v>247</v>
      </c>
      <c r="C246" s="32">
        <v>0.179081528716561</v>
      </c>
      <c r="D246" s="29">
        <v>24121.93</v>
      </c>
      <c r="E246" s="29">
        <v>3527.72</v>
      </c>
      <c r="F246" s="29">
        <v>20594.21</v>
      </c>
      <c r="G246" s="29">
        <v>4665.9</v>
      </c>
      <c r="H246" s="29">
        <v>933.18</v>
      </c>
      <c r="I246" s="29">
        <v>3732.72</v>
      </c>
      <c r="J246" s="29">
        <v>534189.7125</v>
      </c>
      <c r="K246" s="29">
        <v>106837.94</v>
      </c>
      <c r="L246" s="37">
        <v>427351.77</v>
      </c>
      <c r="M246" s="39">
        <f t="shared" si="3"/>
        <v>451678.7</v>
      </c>
    </row>
    <row r="247" spans="1:13" ht="12.75">
      <c r="A247" s="12">
        <v>236</v>
      </c>
      <c r="B247" s="27" t="s">
        <v>248</v>
      </c>
      <c r="C247" s="32">
        <v>0.320859685180838</v>
      </c>
      <c r="D247" s="29">
        <v>23320.83</v>
      </c>
      <c r="E247" s="29">
        <v>4175.8</v>
      </c>
      <c r="F247" s="29">
        <v>19145.03</v>
      </c>
      <c r="G247" s="29">
        <v>8359.8875</v>
      </c>
      <c r="H247" s="29">
        <v>1671.9775</v>
      </c>
      <c r="I247" s="29">
        <v>6687.91</v>
      </c>
      <c r="J247" s="29">
        <v>957105.6625</v>
      </c>
      <c r="K247" s="29">
        <v>191421.17</v>
      </c>
      <c r="L247" s="37">
        <v>765684.53</v>
      </c>
      <c r="M247" s="39">
        <f t="shared" si="3"/>
        <v>791517.47</v>
      </c>
    </row>
    <row r="248" spans="1:13" ht="12.75">
      <c r="A248" s="11">
        <v>237</v>
      </c>
      <c r="B248" s="27" t="s">
        <v>95</v>
      </c>
      <c r="C248" s="32">
        <v>0.067950778269007</v>
      </c>
      <c r="D248" s="29">
        <v>7776.41</v>
      </c>
      <c r="E248" s="29">
        <v>1471.41</v>
      </c>
      <c r="F248" s="29">
        <v>6305</v>
      </c>
      <c r="G248" s="29">
        <v>1770.4375</v>
      </c>
      <c r="H248" s="29">
        <v>354.0875</v>
      </c>
      <c r="I248" s="29">
        <v>1416.35</v>
      </c>
      <c r="J248" s="29">
        <v>202693.4</v>
      </c>
      <c r="K248" s="29">
        <v>40538.54</v>
      </c>
      <c r="L248" s="37">
        <v>162154.72</v>
      </c>
      <c r="M248" s="39">
        <f t="shared" si="3"/>
        <v>169876.07</v>
      </c>
    </row>
    <row r="249" spans="1:13" ht="12.75">
      <c r="A249" s="12">
        <v>238</v>
      </c>
      <c r="B249" s="27" t="s">
        <v>249</v>
      </c>
      <c r="C249" s="32">
        <v>0.335273839468993</v>
      </c>
      <c r="D249" s="29">
        <v>358375.87</v>
      </c>
      <c r="E249" s="29">
        <v>61488.97</v>
      </c>
      <c r="F249" s="29">
        <v>296886.9</v>
      </c>
      <c r="G249" s="29">
        <v>8735.4375</v>
      </c>
      <c r="H249" s="29">
        <v>1747.0875</v>
      </c>
      <c r="I249" s="29">
        <v>6988.35</v>
      </c>
      <c r="J249" s="29">
        <v>1000102.2625</v>
      </c>
      <c r="K249" s="29">
        <v>200020.47</v>
      </c>
      <c r="L249" s="37">
        <v>800081.81</v>
      </c>
      <c r="M249" s="39">
        <f t="shared" si="3"/>
        <v>1103957.06</v>
      </c>
    </row>
    <row r="250" spans="1:13" ht="12.75">
      <c r="A250" s="11">
        <v>239</v>
      </c>
      <c r="B250" s="27" t="s">
        <v>96</v>
      </c>
      <c r="C250" s="32">
        <v>0.17476378300369</v>
      </c>
      <c r="D250" s="29">
        <v>92292.03</v>
      </c>
      <c r="E250" s="29">
        <v>16081</v>
      </c>
      <c r="F250" s="29">
        <v>76211.03</v>
      </c>
      <c r="G250" s="29">
        <v>4553.4125</v>
      </c>
      <c r="H250" s="29">
        <v>910.6825</v>
      </c>
      <c r="I250" s="29">
        <v>3642.73</v>
      </c>
      <c r="J250" s="29">
        <v>521310.0625</v>
      </c>
      <c r="K250" s="29">
        <v>104261.99</v>
      </c>
      <c r="L250" s="37">
        <v>417048.05</v>
      </c>
      <c r="M250" s="39">
        <f t="shared" si="3"/>
        <v>496901.81</v>
      </c>
    </row>
    <row r="251" spans="1:13" ht="12.75">
      <c r="A251" s="12">
        <v>240</v>
      </c>
      <c r="B251" s="27" t="s">
        <v>250</v>
      </c>
      <c r="C251" s="32">
        <v>0.107474439602355</v>
      </c>
      <c r="D251" s="29">
        <v>23268.68</v>
      </c>
      <c r="E251" s="29">
        <v>3806.33</v>
      </c>
      <c r="F251" s="29">
        <v>19462.35</v>
      </c>
      <c r="G251" s="29">
        <v>2800.2125</v>
      </c>
      <c r="H251" s="29">
        <v>560.0425</v>
      </c>
      <c r="I251" s="29">
        <v>2240.17</v>
      </c>
      <c r="J251" s="29">
        <v>320589.875</v>
      </c>
      <c r="K251" s="29">
        <v>64118.05</v>
      </c>
      <c r="L251" s="37">
        <v>256471.9</v>
      </c>
      <c r="M251" s="39">
        <f t="shared" si="3"/>
        <v>278174.42</v>
      </c>
    </row>
    <row r="252" spans="1:13" ht="12.75">
      <c r="A252" s="11">
        <v>241</v>
      </c>
      <c r="B252" s="27" t="s">
        <v>251</v>
      </c>
      <c r="C252" s="32">
        <v>0.48749938730685</v>
      </c>
      <c r="D252" s="29">
        <v>479943.03</v>
      </c>
      <c r="E252" s="29">
        <v>93261.32</v>
      </c>
      <c r="F252" s="29">
        <v>386681.71</v>
      </c>
      <c r="G252" s="29">
        <v>12701.625</v>
      </c>
      <c r="H252" s="29">
        <v>2540.325</v>
      </c>
      <c r="I252" s="29">
        <v>10161.3</v>
      </c>
      <c r="J252" s="29">
        <v>1454182.0875</v>
      </c>
      <c r="K252" s="29">
        <v>290836.38</v>
      </c>
      <c r="L252" s="37">
        <v>1163345.67</v>
      </c>
      <c r="M252" s="39">
        <f t="shared" si="3"/>
        <v>1560188.68</v>
      </c>
    </row>
    <row r="253" spans="1:13" ht="12.75">
      <c r="A253" s="12">
        <v>242</v>
      </c>
      <c r="B253" s="27" t="s">
        <v>252</v>
      </c>
      <c r="C253" s="32">
        <v>0.070286864978564</v>
      </c>
      <c r="D253" s="29">
        <v>26391.57</v>
      </c>
      <c r="E253" s="29">
        <v>4446.41</v>
      </c>
      <c r="F253" s="29">
        <v>21945.16</v>
      </c>
      <c r="G253" s="29">
        <v>1831.3</v>
      </c>
      <c r="H253" s="29">
        <v>366.26</v>
      </c>
      <c r="I253" s="29">
        <v>1465.04</v>
      </c>
      <c r="J253" s="29">
        <v>209661.5625</v>
      </c>
      <c r="K253" s="29">
        <v>41932.27</v>
      </c>
      <c r="L253" s="37">
        <v>167729.25</v>
      </c>
      <c r="M253" s="39">
        <f t="shared" si="3"/>
        <v>191139.45</v>
      </c>
    </row>
    <row r="254" spans="1:13" ht="12.75">
      <c r="A254" s="11">
        <v>243</v>
      </c>
      <c r="B254" s="27" t="s">
        <v>253</v>
      </c>
      <c r="C254" s="32">
        <v>0.283479860385162</v>
      </c>
      <c r="D254" s="29">
        <v>104407.02</v>
      </c>
      <c r="E254" s="29">
        <v>16101.33</v>
      </c>
      <c r="F254" s="29">
        <v>88305.69</v>
      </c>
      <c r="G254" s="29">
        <v>7385.9625</v>
      </c>
      <c r="H254" s="29">
        <v>1477.1925</v>
      </c>
      <c r="I254" s="29">
        <v>5908.77</v>
      </c>
      <c r="J254" s="29">
        <v>845603.8125</v>
      </c>
      <c r="K254" s="29">
        <v>169120.72</v>
      </c>
      <c r="L254" s="37">
        <v>676483.05</v>
      </c>
      <c r="M254" s="39">
        <f t="shared" si="3"/>
        <v>770697.51</v>
      </c>
    </row>
    <row r="255" spans="1:13" ht="12.75">
      <c r="A255" s="12">
        <v>244</v>
      </c>
      <c r="B255" s="27" t="s">
        <v>254</v>
      </c>
      <c r="C255" s="32">
        <v>0.258023965491525</v>
      </c>
      <c r="D255" s="29">
        <v>75613.04</v>
      </c>
      <c r="E255" s="29">
        <v>11927.93</v>
      </c>
      <c r="F255" s="29">
        <v>63685.11</v>
      </c>
      <c r="G255" s="29">
        <v>6722.725</v>
      </c>
      <c r="H255" s="29">
        <v>1344.545</v>
      </c>
      <c r="I255" s="29">
        <v>5378.18</v>
      </c>
      <c r="J255" s="29">
        <v>769670.4375</v>
      </c>
      <c r="K255" s="29">
        <v>153934.04</v>
      </c>
      <c r="L255" s="37">
        <v>615736.35</v>
      </c>
      <c r="M255" s="39">
        <f t="shared" si="3"/>
        <v>684799.64</v>
      </c>
    </row>
    <row r="256" spans="1:13" ht="12.75">
      <c r="A256" s="11">
        <v>245</v>
      </c>
      <c r="B256" s="27" t="s">
        <v>97</v>
      </c>
      <c r="C256" s="32">
        <v>0.079757406834129</v>
      </c>
      <c r="D256" s="29">
        <v>7010.23</v>
      </c>
      <c r="E256" s="29">
        <v>1355.29</v>
      </c>
      <c r="F256" s="29">
        <v>5654.94</v>
      </c>
      <c r="G256" s="29">
        <v>2078.05</v>
      </c>
      <c r="H256" s="29">
        <v>415.61</v>
      </c>
      <c r="I256" s="29">
        <v>1662.44</v>
      </c>
      <c r="J256" s="29">
        <v>237911.7375</v>
      </c>
      <c r="K256" s="29">
        <v>47582.22</v>
      </c>
      <c r="L256" s="37">
        <v>190329.39</v>
      </c>
      <c r="M256" s="39">
        <f t="shared" si="3"/>
        <v>197646.77000000002</v>
      </c>
    </row>
    <row r="257" spans="1:13" ht="12.75">
      <c r="A257" s="12">
        <v>246</v>
      </c>
      <c r="B257" s="27" t="s">
        <v>255</v>
      </c>
      <c r="C257" s="32">
        <v>0.195139742538589</v>
      </c>
      <c r="D257" s="29">
        <v>14475.41</v>
      </c>
      <c r="E257" s="29">
        <v>2738.68</v>
      </c>
      <c r="F257" s="29">
        <v>11736.73</v>
      </c>
      <c r="G257" s="29">
        <v>5084.3</v>
      </c>
      <c r="H257" s="29">
        <v>1016.86</v>
      </c>
      <c r="I257" s="29">
        <v>4067.44</v>
      </c>
      <c r="J257" s="29">
        <v>582090.3375</v>
      </c>
      <c r="K257" s="29">
        <v>116418.11</v>
      </c>
      <c r="L257" s="37">
        <v>465672.27</v>
      </c>
      <c r="M257" s="40">
        <f t="shared" si="3"/>
        <v>481476.44</v>
      </c>
    </row>
    <row r="258" spans="1:13" ht="20.25">
      <c r="A258" s="13"/>
      <c r="B258" s="14" t="s">
        <v>104</v>
      </c>
      <c r="C258" s="34">
        <v>100</v>
      </c>
      <c r="D258" s="15">
        <f>SUM(D12:D257)</f>
        <v>57204843.48</v>
      </c>
      <c r="E258" s="15">
        <f aca="true" t="shared" si="4" ref="E258:L258">SUM(E12:E257)</f>
        <v>10118477.3</v>
      </c>
      <c r="F258" s="15">
        <f t="shared" si="4"/>
        <v>47086366.17999999</v>
      </c>
      <c r="G258" s="15">
        <f t="shared" si="4"/>
        <v>2605464.6499999994</v>
      </c>
      <c r="H258" s="15">
        <f t="shared" si="4"/>
        <v>521092.92999999993</v>
      </c>
      <c r="I258" s="15">
        <f t="shared" si="4"/>
        <v>2084371.7199999997</v>
      </c>
      <c r="J258" s="15">
        <f t="shared" si="4"/>
        <v>298294138.525</v>
      </c>
      <c r="K258" s="15">
        <f t="shared" si="4"/>
        <v>59658827.88999998</v>
      </c>
      <c r="L258" s="38">
        <f t="shared" si="4"/>
        <v>238635310.8200001</v>
      </c>
      <c r="M258" s="41">
        <f t="shared" si="3"/>
        <v>287806048.7200001</v>
      </c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320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8"/>
    </row>
    <row r="261" spans="1:13" ht="16.5">
      <c r="A261" s="6"/>
      <c r="B261" s="19" t="s">
        <v>274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8"/>
    </row>
    <row r="263" spans="1:13" ht="15.75">
      <c r="A263" s="6"/>
      <c r="B263" s="20" t="s">
        <v>321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61" t="s">
        <v>260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18"/>
    </row>
    <row r="265" spans="1:13" ht="16.5">
      <c r="A265" s="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18"/>
    </row>
    <row r="266" spans="1:13" ht="15.75">
      <c r="A266" s="1"/>
      <c r="B266" s="23" t="s">
        <v>319</v>
      </c>
      <c r="C266" s="5"/>
      <c r="D266" s="1"/>
      <c r="E266" s="1"/>
      <c r="F266" s="1"/>
      <c r="G266" s="1"/>
      <c r="H266" s="60"/>
      <c r="I266" s="60"/>
      <c r="J266" s="60"/>
      <c r="K266" s="60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56"/>
      <c r="H267" s="56"/>
      <c r="I267" s="56"/>
      <c r="J267" s="24"/>
      <c r="K267" s="60" t="s">
        <v>101</v>
      </c>
      <c r="L267" s="60"/>
      <c r="M267" s="60"/>
    </row>
    <row r="268" spans="1:13" ht="15.75">
      <c r="A268" s="1"/>
      <c r="B268" s="1"/>
      <c r="C268" s="5"/>
      <c r="D268" s="1"/>
      <c r="E268" s="1"/>
      <c r="F268" s="1"/>
      <c r="G268" s="59"/>
      <c r="H268" s="59"/>
      <c r="I268" s="59"/>
      <c r="J268" s="25"/>
      <c r="K268" s="59" t="s">
        <v>267</v>
      </c>
      <c r="L268" s="59"/>
      <c r="M268" s="59"/>
    </row>
    <row r="269" spans="1:13" ht="12.75">
      <c r="A269" s="1"/>
      <c r="B269" s="1"/>
      <c r="C269" s="5"/>
      <c r="D269" s="1"/>
      <c r="E269" s="1"/>
      <c r="F269" s="1"/>
      <c r="G269" s="55"/>
      <c r="H269" s="55"/>
      <c r="I269" s="55"/>
      <c r="J269" s="26"/>
      <c r="K269" s="55" t="s">
        <v>102</v>
      </c>
      <c r="L269" s="55"/>
      <c r="M269" s="55"/>
    </row>
    <row r="270" spans="1:13" ht="16.5">
      <c r="A270" s="6"/>
      <c r="B270" s="22"/>
      <c r="C270" s="22"/>
      <c r="D270" s="31"/>
      <c r="E270" s="22"/>
      <c r="F270" s="22"/>
      <c r="G270" s="22"/>
      <c r="H270" s="55"/>
      <c r="I270" s="55"/>
      <c r="J270" s="55"/>
      <c r="K270" s="55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3" spans="3:13" ht="12.75"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5" spans="3:13" ht="12.75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8" spans="3:13" ht="12.75"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</sheetData>
  <sheetProtection/>
  <mergeCells count="18"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  <mergeCell ref="B7:M7"/>
    <mergeCell ref="B8:M8"/>
    <mergeCell ref="A10:A11"/>
    <mergeCell ref="B10:B11"/>
    <mergeCell ref="C10:C11"/>
    <mergeCell ref="D10:F10"/>
    <mergeCell ref="G10:I10"/>
    <mergeCell ref="J10:L10"/>
    <mergeCell ref="M10:M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4"/>
  <sheetViews>
    <sheetView showGridLines="0" tabSelected="1" view="pageBreakPreview" zoomScale="80" zoomScaleNormal="75" zoomScaleSheetLayoutView="80" zoomScalePageLayoutView="0" workbookViewId="0" topLeftCell="A241">
      <selection activeCell="B260" sqref="B260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264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315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265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48" t="s">
        <v>100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>
      <c r="A8" s="8"/>
      <c r="B8" s="49" t="s">
        <v>277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2" t="s">
        <v>0</v>
      </c>
      <c r="B10" s="53" t="s">
        <v>1</v>
      </c>
      <c r="C10" s="54" t="s">
        <v>103</v>
      </c>
      <c r="D10" s="50" t="s">
        <v>2</v>
      </c>
      <c r="E10" s="50"/>
      <c r="F10" s="50"/>
      <c r="G10" s="50" t="s">
        <v>3</v>
      </c>
      <c r="H10" s="50"/>
      <c r="I10" s="50"/>
      <c r="J10" s="50" t="s">
        <v>99</v>
      </c>
      <c r="K10" s="50"/>
      <c r="L10" s="51"/>
      <c r="M10" s="57" t="s">
        <v>98</v>
      </c>
    </row>
    <row r="11" spans="1:13" ht="47.25">
      <c r="A11" s="52"/>
      <c r="B11" s="53"/>
      <c r="C11" s="54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8"/>
    </row>
    <row r="12" spans="1:13" ht="12.75">
      <c r="A12" s="11">
        <v>1</v>
      </c>
      <c r="B12" s="27" t="s">
        <v>105</v>
      </c>
      <c r="C12" s="32">
        <v>0.196823684689528</v>
      </c>
      <c r="D12" s="29">
        <v>53489.52</v>
      </c>
      <c r="E12" s="29">
        <v>12448.47</v>
      </c>
      <c r="F12" s="29">
        <v>41041.05</v>
      </c>
      <c r="G12" s="29">
        <v>4952.7</v>
      </c>
      <c r="H12" s="29">
        <v>990.54</v>
      </c>
      <c r="I12" s="29">
        <v>3962.16</v>
      </c>
      <c r="J12" s="29">
        <v>742625.725</v>
      </c>
      <c r="K12" s="29">
        <v>148525.21</v>
      </c>
      <c r="L12" s="37">
        <v>594100.58</v>
      </c>
      <c r="M12" s="42">
        <f>+F12+I12+L12</f>
        <v>639103.7899999999</v>
      </c>
    </row>
    <row r="13" spans="1:13" ht="12.75">
      <c r="A13" s="12">
        <v>2</v>
      </c>
      <c r="B13" s="27" t="s">
        <v>106</v>
      </c>
      <c r="C13" s="32">
        <v>0.171505368403519</v>
      </c>
      <c r="D13" s="29">
        <v>80643.17</v>
      </c>
      <c r="E13" s="29">
        <v>19337.59</v>
      </c>
      <c r="F13" s="29">
        <v>61305.58</v>
      </c>
      <c r="G13" s="29">
        <v>4315.6125</v>
      </c>
      <c r="H13" s="29">
        <v>863.1225</v>
      </c>
      <c r="I13" s="29">
        <v>3452.49</v>
      </c>
      <c r="J13" s="29">
        <v>647098.5</v>
      </c>
      <c r="K13" s="29">
        <v>129419.7</v>
      </c>
      <c r="L13" s="37">
        <v>517678.8</v>
      </c>
      <c r="M13" s="39">
        <f aca="true" t="shared" si="0" ref="M13:M76">+F13+I13+L13</f>
        <v>582436.87</v>
      </c>
    </row>
    <row r="14" spans="1:13" ht="12.75">
      <c r="A14" s="11">
        <v>3</v>
      </c>
      <c r="B14" s="27" t="s">
        <v>107</v>
      </c>
      <c r="C14" s="32">
        <v>0.288798887466315</v>
      </c>
      <c r="D14" s="29">
        <v>154896.26</v>
      </c>
      <c r="E14" s="29">
        <v>35190.16</v>
      </c>
      <c r="F14" s="29">
        <v>119706.1</v>
      </c>
      <c r="G14" s="29">
        <v>7267.075</v>
      </c>
      <c r="H14" s="29">
        <v>1453.415</v>
      </c>
      <c r="I14" s="29">
        <v>5813.66</v>
      </c>
      <c r="J14" s="29">
        <v>1089652.8625</v>
      </c>
      <c r="K14" s="29">
        <v>217930.62</v>
      </c>
      <c r="L14" s="37">
        <v>871722.29</v>
      </c>
      <c r="M14" s="39">
        <f t="shared" si="0"/>
        <v>997242.05</v>
      </c>
    </row>
    <row r="15" spans="1:13" ht="12.75">
      <c r="A15" s="12">
        <v>4</v>
      </c>
      <c r="B15" s="27" t="s">
        <v>108</v>
      </c>
      <c r="C15" s="32">
        <v>0.050440507083085</v>
      </c>
      <c r="D15" s="29">
        <v>14070</v>
      </c>
      <c r="E15" s="29">
        <v>3248.57</v>
      </c>
      <c r="F15" s="29">
        <v>10821.43</v>
      </c>
      <c r="G15" s="29">
        <v>1269.2375</v>
      </c>
      <c r="H15" s="29">
        <v>253.8475</v>
      </c>
      <c r="I15" s="29">
        <v>1015.39</v>
      </c>
      <c r="J15" s="29">
        <v>190314.625</v>
      </c>
      <c r="K15" s="29">
        <v>38062.92</v>
      </c>
      <c r="L15" s="37">
        <v>152251.7</v>
      </c>
      <c r="M15" s="39">
        <f t="shared" si="0"/>
        <v>164088.52000000002</v>
      </c>
    </row>
    <row r="16" spans="1:13" ht="12.75">
      <c r="A16" s="11">
        <v>5</v>
      </c>
      <c r="B16" s="27" t="s">
        <v>109</v>
      </c>
      <c r="C16" s="32">
        <v>0.169526852114548</v>
      </c>
      <c r="D16" s="29">
        <v>8500.5</v>
      </c>
      <c r="E16" s="29">
        <v>2003</v>
      </c>
      <c r="F16" s="29">
        <v>6497.5</v>
      </c>
      <c r="G16" s="29">
        <v>4265.825</v>
      </c>
      <c r="H16" s="29">
        <v>853.165</v>
      </c>
      <c r="I16" s="29">
        <v>3412.66</v>
      </c>
      <c r="J16" s="29">
        <v>639633.4125</v>
      </c>
      <c r="K16" s="29">
        <v>127926.62</v>
      </c>
      <c r="L16" s="37">
        <v>511706.73</v>
      </c>
      <c r="M16" s="39">
        <f t="shared" si="0"/>
        <v>521616.88999999996</v>
      </c>
    </row>
    <row r="17" spans="1:13" ht="12.75">
      <c r="A17" s="12">
        <v>6</v>
      </c>
      <c r="B17" s="27" t="s">
        <v>110</v>
      </c>
      <c r="C17" s="32">
        <v>0.099526332061251</v>
      </c>
      <c r="D17" s="29">
        <v>16056.71</v>
      </c>
      <c r="E17" s="29">
        <v>3250.39</v>
      </c>
      <c r="F17" s="29">
        <v>12806.32</v>
      </c>
      <c r="G17" s="29">
        <v>2504.3875</v>
      </c>
      <c r="H17" s="29">
        <v>500.8775</v>
      </c>
      <c r="I17" s="29">
        <v>2003.51</v>
      </c>
      <c r="J17" s="29">
        <v>375517.95</v>
      </c>
      <c r="K17" s="29">
        <v>75103.63</v>
      </c>
      <c r="L17" s="37">
        <v>300414.36</v>
      </c>
      <c r="M17" s="39">
        <f t="shared" si="0"/>
        <v>315224.19</v>
      </c>
    </row>
    <row r="18" spans="1:13" ht="12.75">
      <c r="A18" s="11">
        <v>7</v>
      </c>
      <c r="B18" s="27" t="s">
        <v>111</v>
      </c>
      <c r="C18" s="32">
        <v>0.348607251086377</v>
      </c>
      <c r="D18" s="29">
        <v>207995.59</v>
      </c>
      <c r="E18" s="29">
        <v>45583.54</v>
      </c>
      <c r="F18" s="29">
        <v>162412.05</v>
      </c>
      <c r="G18" s="29">
        <v>8772.0375</v>
      </c>
      <c r="H18" s="29">
        <v>1754.4075</v>
      </c>
      <c r="I18" s="29">
        <v>7017.63</v>
      </c>
      <c r="J18" s="29">
        <v>1315312.8875</v>
      </c>
      <c r="K18" s="29">
        <v>263062.57</v>
      </c>
      <c r="L18" s="37">
        <v>1052250.31</v>
      </c>
      <c r="M18" s="39">
        <f t="shared" si="0"/>
        <v>1221679.99</v>
      </c>
    </row>
    <row r="19" spans="1:13" ht="12.75">
      <c r="A19" s="12">
        <v>8</v>
      </c>
      <c r="B19" s="27" t="s">
        <v>112</v>
      </c>
      <c r="C19" s="32">
        <v>0.441265559009941</v>
      </c>
      <c r="D19" s="29">
        <v>151960.67</v>
      </c>
      <c r="E19" s="29">
        <v>35002.69</v>
      </c>
      <c r="F19" s="29">
        <v>116957.98</v>
      </c>
      <c r="G19" s="29">
        <v>11103.6125</v>
      </c>
      <c r="H19" s="29">
        <v>2220.7225</v>
      </c>
      <c r="I19" s="29">
        <v>8882.89</v>
      </c>
      <c r="J19" s="29">
        <v>1664917.3875</v>
      </c>
      <c r="K19" s="29">
        <v>332983.49</v>
      </c>
      <c r="L19" s="37">
        <v>1331933.91</v>
      </c>
      <c r="M19" s="39">
        <f t="shared" si="0"/>
        <v>1457774.7799999998</v>
      </c>
    </row>
    <row r="20" spans="1:13" ht="12.75">
      <c r="A20" s="11">
        <v>9</v>
      </c>
      <c r="B20" s="27" t="s">
        <v>113</v>
      </c>
      <c r="C20" s="32">
        <v>0.053357784378318</v>
      </c>
      <c r="D20" s="29">
        <v>14552.2</v>
      </c>
      <c r="E20" s="29">
        <v>4151.83</v>
      </c>
      <c r="F20" s="29">
        <v>10400.37</v>
      </c>
      <c r="G20" s="29">
        <v>1342.65</v>
      </c>
      <c r="H20" s="29">
        <v>268.53</v>
      </c>
      <c r="I20" s="29">
        <v>1074.12</v>
      </c>
      <c r="J20" s="29">
        <v>201321.575</v>
      </c>
      <c r="K20" s="29">
        <v>40264.32</v>
      </c>
      <c r="L20" s="37">
        <v>161057.26</v>
      </c>
      <c r="M20" s="39">
        <f t="shared" si="0"/>
        <v>172531.75</v>
      </c>
    </row>
    <row r="21" spans="1:13" ht="12.75">
      <c r="A21" s="12">
        <v>10</v>
      </c>
      <c r="B21" s="27" t="s">
        <v>7</v>
      </c>
      <c r="C21" s="32">
        <v>0.736523201190981</v>
      </c>
      <c r="D21" s="29">
        <v>41270.21</v>
      </c>
      <c r="E21" s="29">
        <v>9396.83</v>
      </c>
      <c r="F21" s="29">
        <v>31873.38</v>
      </c>
      <c r="G21" s="29">
        <v>18533.2125</v>
      </c>
      <c r="H21" s="29">
        <v>3706.6425</v>
      </c>
      <c r="I21" s="29">
        <v>14826.57</v>
      </c>
      <c r="J21" s="29">
        <v>2778939.4875</v>
      </c>
      <c r="K21" s="29">
        <v>555787.97</v>
      </c>
      <c r="L21" s="37">
        <v>2223151.59</v>
      </c>
      <c r="M21" s="39">
        <f t="shared" si="0"/>
        <v>2269851.54</v>
      </c>
    </row>
    <row r="22" spans="1:13" ht="12.75">
      <c r="A22" s="11">
        <v>11</v>
      </c>
      <c r="B22" s="27" t="s">
        <v>114</v>
      </c>
      <c r="C22" s="32">
        <v>0.118141500314119</v>
      </c>
      <c r="D22" s="29">
        <v>36443.13</v>
      </c>
      <c r="E22" s="29">
        <v>7775.59</v>
      </c>
      <c r="F22" s="29">
        <v>28667.54</v>
      </c>
      <c r="G22" s="29">
        <v>2972.8125</v>
      </c>
      <c r="H22" s="29">
        <v>594.5625</v>
      </c>
      <c r="I22" s="29">
        <v>2378.25</v>
      </c>
      <c r="J22" s="29">
        <v>445753.875</v>
      </c>
      <c r="K22" s="29">
        <v>89150.73</v>
      </c>
      <c r="L22" s="37">
        <v>356603.1</v>
      </c>
      <c r="M22" s="39">
        <f t="shared" si="0"/>
        <v>387648.88999999996</v>
      </c>
    </row>
    <row r="23" spans="1:13" ht="12.75">
      <c r="A23" s="12">
        <v>12</v>
      </c>
      <c r="B23" s="27" t="s">
        <v>8</v>
      </c>
      <c r="C23" s="32">
        <v>0.105948384779642</v>
      </c>
      <c r="D23" s="29">
        <v>46681.75</v>
      </c>
      <c r="E23" s="29">
        <v>10783.8</v>
      </c>
      <c r="F23" s="29">
        <v>35897.95</v>
      </c>
      <c r="G23" s="29">
        <v>2665.9875</v>
      </c>
      <c r="H23" s="29">
        <v>533.1975</v>
      </c>
      <c r="I23" s="29">
        <v>2132.79</v>
      </c>
      <c r="J23" s="29">
        <v>399748.7125</v>
      </c>
      <c r="K23" s="29">
        <v>79949.74</v>
      </c>
      <c r="L23" s="37">
        <v>319798.97</v>
      </c>
      <c r="M23" s="39">
        <f t="shared" si="0"/>
        <v>357829.70999999996</v>
      </c>
    </row>
    <row r="24" spans="1:13" ht="12.75">
      <c r="A24" s="11">
        <v>13</v>
      </c>
      <c r="B24" s="27" t="s">
        <v>9</v>
      </c>
      <c r="C24" s="32">
        <v>0.070763185140135</v>
      </c>
      <c r="D24" s="29">
        <v>9667.72</v>
      </c>
      <c r="E24" s="29">
        <v>2269.6</v>
      </c>
      <c r="F24" s="29">
        <v>7398.12</v>
      </c>
      <c r="G24" s="29">
        <v>1780.625</v>
      </c>
      <c r="H24" s="29">
        <v>356.125</v>
      </c>
      <c r="I24" s="29">
        <v>1424.5</v>
      </c>
      <c r="J24" s="29">
        <v>266993.225</v>
      </c>
      <c r="K24" s="29">
        <v>53398.65</v>
      </c>
      <c r="L24" s="37">
        <v>213594.58</v>
      </c>
      <c r="M24" s="39">
        <f t="shared" si="0"/>
        <v>222417.19999999998</v>
      </c>
    </row>
    <row r="25" spans="1:13" ht="12.75">
      <c r="A25" s="12">
        <v>14</v>
      </c>
      <c r="B25" s="27" t="s">
        <v>10</v>
      </c>
      <c r="C25" s="32">
        <v>0.054554521232685</v>
      </c>
      <c r="D25" s="29">
        <v>32386.86</v>
      </c>
      <c r="E25" s="29">
        <v>7687.75</v>
      </c>
      <c r="F25" s="29">
        <v>24699.11</v>
      </c>
      <c r="G25" s="29">
        <v>1372.7625</v>
      </c>
      <c r="H25" s="29">
        <v>274.5525</v>
      </c>
      <c r="I25" s="29">
        <v>1098.21</v>
      </c>
      <c r="J25" s="29">
        <v>205837.1</v>
      </c>
      <c r="K25" s="29">
        <v>41167.34</v>
      </c>
      <c r="L25" s="37">
        <v>164669.68</v>
      </c>
      <c r="M25" s="39">
        <f t="shared" si="0"/>
        <v>190467</v>
      </c>
    </row>
    <row r="26" spans="1:13" ht="12.75">
      <c r="A26" s="11">
        <v>15</v>
      </c>
      <c r="B26" s="27" t="s">
        <v>115</v>
      </c>
      <c r="C26" s="32">
        <v>0.067531291305606</v>
      </c>
      <c r="D26" s="29">
        <v>16205.36</v>
      </c>
      <c r="E26" s="29">
        <v>4129.54</v>
      </c>
      <c r="F26" s="29">
        <v>12075.82</v>
      </c>
      <c r="G26" s="29">
        <v>1699.3</v>
      </c>
      <c r="H26" s="29">
        <v>339.86</v>
      </c>
      <c r="I26" s="29">
        <v>1359.44</v>
      </c>
      <c r="J26" s="29">
        <v>254799.0625</v>
      </c>
      <c r="K26" s="29">
        <v>50959.72</v>
      </c>
      <c r="L26" s="37">
        <v>203839.25</v>
      </c>
      <c r="M26" s="39">
        <f t="shared" si="0"/>
        <v>217274.51</v>
      </c>
    </row>
    <row r="27" spans="1:13" ht="12.75">
      <c r="A27" s="12">
        <v>16</v>
      </c>
      <c r="B27" s="27" t="s">
        <v>116</v>
      </c>
      <c r="C27" s="32">
        <v>6.85965170511654</v>
      </c>
      <c r="D27" s="29">
        <v>4908638.18</v>
      </c>
      <c r="E27" s="29">
        <v>1147494.53</v>
      </c>
      <c r="F27" s="29">
        <v>3761143.65</v>
      </c>
      <c r="G27" s="29">
        <v>172610.1</v>
      </c>
      <c r="H27" s="29">
        <v>34522.02</v>
      </c>
      <c r="I27" s="29">
        <v>138088.08</v>
      </c>
      <c r="J27" s="29">
        <v>25881814.55</v>
      </c>
      <c r="K27" s="29">
        <v>5176362.94</v>
      </c>
      <c r="L27" s="37">
        <v>20705451.64</v>
      </c>
      <c r="M27" s="39">
        <f t="shared" si="0"/>
        <v>24604683.37</v>
      </c>
    </row>
    <row r="28" spans="1:13" ht="12.75">
      <c r="A28" s="11">
        <v>17</v>
      </c>
      <c r="B28" s="27" t="s">
        <v>11</v>
      </c>
      <c r="C28" s="32">
        <v>0.042606476180354</v>
      </c>
      <c r="D28" s="29">
        <v>7795.74</v>
      </c>
      <c r="E28" s="29">
        <v>1792.26</v>
      </c>
      <c r="F28" s="29">
        <v>6003.48</v>
      </c>
      <c r="G28" s="29">
        <v>1072.1125</v>
      </c>
      <c r="H28" s="29">
        <v>214.4225</v>
      </c>
      <c r="I28" s="29">
        <v>857.69</v>
      </c>
      <c r="J28" s="29">
        <v>160756.475</v>
      </c>
      <c r="K28" s="29">
        <v>32151.3</v>
      </c>
      <c r="L28" s="37">
        <v>128605.18</v>
      </c>
      <c r="M28" s="39">
        <f t="shared" si="0"/>
        <v>135466.35</v>
      </c>
    </row>
    <row r="29" spans="1:13" ht="12.75">
      <c r="A29" s="12">
        <v>18</v>
      </c>
      <c r="B29" s="27" t="s">
        <v>12</v>
      </c>
      <c r="C29" s="32">
        <v>0.222250176945613</v>
      </c>
      <c r="D29" s="29">
        <v>153379.39</v>
      </c>
      <c r="E29" s="29">
        <v>35994.03</v>
      </c>
      <c r="F29" s="29">
        <v>117385.36</v>
      </c>
      <c r="G29" s="29">
        <v>5592.5</v>
      </c>
      <c r="H29" s="29">
        <v>1118.5</v>
      </c>
      <c r="I29" s="29">
        <v>4474</v>
      </c>
      <c r="J29" s="29">
        <v>838561.125</v>
      </c>
      <c r="K29" s="29">
        <v>167712.25</v>
      </c>
      <c r="L29" s="37">
        <v>670848.9</v>
      </c>
      <c r="M29" s="39">
        <f t="shared" si="0"/>
        <v>792708.26</v>
      </c>
    </row>
    <row r="30" spans="1:13" ht="12.75">
      <c r="A30" s="11">
        <v>19</v>
      </c>
      <c r="B30" s="27" t="s">
        <v>117</v>
      </c>
      <c r="C30" s="32">
        <v>4.74029993224385</v>
      </c>
      <c r="D30" s="29">
        <v>4670712.91</v>
      </c>
      <c r="E30" s="29">
        <v>1105453.8</v>
      </c>
      <c r="F30" s="29">
        <v>3565259.11</v>
      </c>
      <c r="G30" s="29">
        <v>119280.6375</v>
      </c>
      <c r="H30" s="29">
        <v>23856.1275</v>
      </c>
      <c r="I30" s="29">
        <v>95424.51</v>
      </c>
      <c r="J30" s="29">
        <v>17885392.55</v>
      </c>
      <c r="K30" s="29">
        <v>3577078.56</v>
      </c>
      <c r="L30" s="37">
        <v>14308314.04</v>
      </c>
      <c r="M30" s="39">
        <f t="shared" si="0"/>
        <v>17968997.66</v>
      </c>
    </row>
    <row r="31" spans="1:13" ht="12.75">
      <c r="A31" s="12">
        <v>20</v>
      </c>
      <c r="B31" s="27" t="s">
        <v>13</v>
      </c>
      <c r="C31" s="32">
        <v>0.1075859938203</v>
      </c>
      <c r="D31" s="29">
        <v>16853.44</v>
      </c>
      <c r="E31" s="29">
        <v>3772.23</v>
      </c>
      <c r="F31" s="29">
        <v>13081.21</v>
      </c>
      <c r="G31" s="29">
        <v>2707.2</v>
      </c>
      <c r="H31" s="29">
        <v>541.44</v>
      </c>
      <c r="I31" s="29">
        <v>2165.76</v>
      </c>
      <c r="J31" s="29">
        <v>405927.4375</v>
      </c>
      <c r="K31" s="29">
        <v>81185.5</v>
      </c>
      <c r="L31" s="37">
        <v>324741.95</v>
      </c>
      <c r="M31" s="39">
        <f t="shared" si="0"/>
        <v>339988.92</v>
      </c>
    </row>
    <row r="32" spans="1:13" ht="12.75">
      <c r="A32" s="11">
        <v>21</v>
      </c>
      <c r="B32" s="27" t="s">
        <v>118</v>
      </c>
      <c r="C32" s="32">
        <v>0.266553427793087</v>
      </c>
      <c r="D32" s="29">
        <v>23556.24</v>
      </c>
      <c r="E32" s="29">
        <v>4815.82</v>
      </c>
      <c r="F32" s="29">
        <v>18740.42</v>
      </c>
      <c r="G32" s="29">
        <v>6707.3125</v>
      </c>
      <c r="H32" s="29">
        <v>1341.4625</v>
      </c>
      <c r="I32" s="29">
        <v>5365.85</v>
      </c>
      <c r="J32" s="29">
        <v>1005719.6375</v>
      </c>
      <c r="K32" s="29">
        <v>201143.86</v>
      </c>
      <c r="L32" s="37">
        <v>804575.71</v>
      </c>
      <c r="M32" s="39">
        <f t="shared" si="0"/>
        <v>828681.98</v>
      </c>
    </row>
    <row r="33" spans="1:13" ht="12.75">
      <c r="A33" s="12">
        <v>22</v>
      </c>
      <c r="B33" s="27" t="s">
        <v>119</v>
      </c>
      <c r="C33" s="32">
        <v>0.053030693524195</v>
      </c>
      <c r="D33" s="29">
        <v>20099.39</v>
      </c>
      <c r="E33" s="29">
        <v>4962.42</v>
      </c>
      <c r="F33" s="29">
        <v>15136.97</v>
      </c>
      <c r="G33" s="29">
        <v>1334.4125</v>
      </c>
      <c r="H33" s="29">
        <v>266.8825</v>
      </c>
      <c r="I33" s="29">
        <v>1067.53</v>
      </c>
      <c r="J33" s="29">
        <v>200087.475</v>
      </c>
      <c r="K33" s="29">
        <v>40017.39</v>
      </c>
      <c r="L33" s="37">
        <v>160069.98</v>
      </c>
      <c r="M33" s="39">
        <f t="shared" si="0"/>
        <v>176274.48</v>
      </c>
    </row>
    <row r="34" spans="1:13" ht="12.75">
      <c r="A34" s="11">
        <v>23</v>
      </c>
      <c r="B34" s="27" t="s">
        <v>120</v>
      </c>
      <c r="C34" s="32">
        <v>0.107263753548259</v>
      </c>
      <c r="D34" s="29">
        <v>195979.64</v>
      </c>
      <c r="E34" s="29">
        <v>43324.9</v>
      </c>
      <c r="F34" s="29">
        <v>152654.74</v>
      </c>
      <c r="G34" s="29">
        <v>2699.0875</v>
      </c>
      <c r="H34" s="29">
        <v>539.8175</v>
      </c>
      <c r="I34" s="29">
        <v>2159.27</v>
      </c>
      <c r="J34" s="29">
        <v>404711.5625</v>
      </c>
      <c r="K34" s="29">
        <v>80942.3</v>
      </c>
      <c r="L34" s="37">
        <v>323769.25</v>
      </c>
      <c r="M34" s="39">
        <f t="shared" si="0"/>
        <v>478583.26</v>
      </c>
    </row>
    <row r="35" spans="1:13" ht="12.75">
      <c r="A35" s="12">
        <v>24</v>
      </c>
      <c r="B35" s="27" t="s">
        <v>121</v>
      </c>
      <c r="C35" s="32">
        <v>0.083163186751529</v>
      </c>
      <c r="D35" s="29">
        <v>55873.47</v>
      </c>
      <c r="E35" s="29">
        <v>13089.4</v>
      </c>
      <c r="F35" s="29">
        <v>42784.07</v>
      </c>
      <c r="G35" s="29">
        <v>2092.6375</v>
      </c>
      <c r="H35" s="29">
        <v>418.5275</v>
      </c>
      <c r="I35" s="29">
        <v>1674.11</v>
      </c>
      <c r="J35" s="29">
        <v>313778.825</v>
      </c>
      <c r="K35" s="29">
        <v>62755.81</v>
      </c>
      <c r="L35" s="37">
        <v>251023.06</v>
      </c>
      <c r="M35" s="39">
        <f t="shared" si="0"/>
        <v>295481.24</v>
      </c>
    </row>
    <row r="36" spans="1:13" ht="12.75">
      <c r="A36" s="11">
        <v>25</v>
      </c>
      <c r="B36" s="27" t="s">
        <v>14</v>
      </c>
      <c r="C36" s="32">
        <v>0.14545279255617</v>
      </c>
      <c r="D36" s="29">
        <v>36790.06</v>
      </c>
      <c r="E36" s="29">
        <v>8552.53</v>
      </c>
      <c r="F36" s="29">
        <v>28237.53</v>
      </c>
      <c r="G36" s="29">
        <v>3660.0375</v>
      </c>
      <c r="H36" s="29">
        <v>732.0075</v>
      </c>
      <c r="I36" s="29">
        <v>2928.03</v>
      </c>
      <c r="J36" s="29">
        <v>548800.775</v>
      </c>
      <c r="K36" s="29">
        <v>109760.18</v>
      </c>
      <c r="L36" s="37">
        <v>439040.62</v>
      </c>
      <c r="M36" s="39">
        <f t="shared" si="0"/>
        <v>470206.18</v>
      </c>
    </row>
    <row r="37" spans="1:13" ht="12.75">
      <c r="A37" s="12">
        <v>26</v>
      </c>
      <c r="B37" s="27" t="s">
        <v>122</v>
      </c>
      <c r="C37" s="32">
        <v>0.117936241947447</v>
      </c>
      <c r="D37" s="29">
        <v>24694.85</v>
      </c>
      <c r="E37" s="29">
        <v>5949.8</v>
      </c>
      <c r="F37" s="29">
        <v>18745.05</v>
      </c>
      <c r="G37" s="29">
        <v>2967.6375</v>
      </c>
      <c r="H37" s="29">
        <v>593.5275</v>
      </c>
      <c r="I37" s="29">
        <v>2374.11</v>
      </c>
      <c r="J37" s="29">
        <v>444979.425</v>
      </c>
      <c r="K37" s="29">
        <v>88995.91</v>
      </c>
      <c r="L37" s="37">
        <v>355983.54</v>
      </c>
      <c r="M37" s="39">
        <f t="shared" si="0"/>
        <v>377102.69999999995</v>
      </c>
    </row>
    <row r="38" spans="1:13" ht="12.75">
      <c r="A38" s="11">
        <v>27</v>
      </c>
      <c r="B38" s="27" t="s">
        <v>123</v>
      </c>
      <c r="C38" s="32">
        <v>0.187713185250727</v>
      </c>
      <c r="D38" s="29">
        <v>33053.02</v>
      </c>
      <c r="E38" s="29">
        <v>7328.14</v>
      </c>
      <c r="F38" s="29">
        <v>25724.88</v>
      </c>
      <c r="G38" s="29">
        <v>4723.45</v>
      </c>
      <c r="H38" s="29">
        <v>944.69</v>
      </c>
      <c r="I38" s="29">
        <v>3778.76</v>
      </c>
      <c r="J38" s="29">
        <v>708251.4</v>
      </c>
      <c r="K38" s="29">
        <v>141650.32</v>
      </c>
      <c r="L38" s="37">
        <v>566601.12</v>
      </c>
      <c r="M38" s="39">
        <f t="shared" si="0"/>
        <v>596104.76</v>
      </c>
    </row>
    <row r="39" spans="1:13" ht="12.75">
      <c r="A39" s="12">
        <v>28</v>
      </c>
      <c r="B39" s="27" t="s">
        <v>124</v>
      </c>
      <c r="C39" s="32">
        <v>0.070811724885399</v>
      </c>
      <c r="D39" s="29">
        <v>15331.73</v>
      </c>
      <c r="E39" s="29">
        <v>3914.83</v>
      </c>
      <c r="F39" s="29">
        <v>11416.9</v>
      </c>
      <c r="G39" s="29">
        <v>1781.8375</v>
      </c>
      <c r="H39" s="29">
        <v>356.3675</v>
      </c>
      <c r="I39" s="29">
        <v>1425.47</v>
      </c>
      <c r="J39" s="29">
        <v>267176.2625</v>
      </c>
      <c r="K39" s="29">
        <v>53435.24</v>
      </c>
      <c r="L39" s="37">
        <v>213741.01</v>
      </c>
      <c r="M39" s="39">
        <f t="shared" si="0"/>
        <v>226583.38</v>
      </c>
    </row>
    <row r="40" spans="1:13" ht="12.75">
      <c r="A40" s="11">
        <v>29</v>
      </c>
      <c r="B40" s="27" t="s">
        <v>125</v>
      </c>
      <c r="C40" s="32">
        <v>0.057016068100026</v>
      </c>
      <c r="D40" s="29">
        <v>19398</v>
      </c>
      <c r="E40" s="29">
        <v>3919.63</v>
      </c>
      <c r="F40" s="29">
        <v>15478.37</v>
      </c>
      <c r="G40" s="29">
        <v>1434.7</v>
      </c>
      <c r="H40" s="29">
        <v>286.94</v>
      </c>
      <c r="I40" s="29">
        <v>1147.76</v>
      </c>
      <c r="J40" s="29">
        <v>215124.5125</v>
      </c>
      <c r="K40" s="29">
        <v>43024.9</v>
      </c>
      <c r="L40" s="37">
        <v>172099.61</v>
      </c>
      <c r="M40" s="39">
        <f t="shared" si="0"/>
        <v>188725.74</v>
      </c>
    </row>
    <row r="41" spans="1:13" ht="12.75">
      <c r="A41" s="12">
        <v>30</v>
      </c>
      <c r="B41" s="27" t="s">
        <v>15</v>
      </c>
      <c r="C41" s="32">
        <v>0.084598642421892</v>
      </c>
      <c r="D41" s="29">
        <v>6928.97</v>
      </c>
      <c r="E41" s="29">
        <v>1512.71</v>
      </c>
      <c r="F41" s="29">
        <v>5416.26</v>
      </c>
      <c r="G41" s="29">
        <v>2128.7625</v>
      </c>
      <c r="H41" s="29">
        <v>425.7525</v>
      </c>
      <c r="I41" s="29">
        <v>1703.01</v>
      </c>
      <c r="J41" s="29">
        <v>319194.9625</v>
      </c>
      <c r="K41" s="29">
        <v>63839.07</v>
      </c>
      <c r="L41" s="37">
        <v>255355.97</v>
      </c>
      <c r="M41" s="39">
        <f t="shared" si="0"/>
        <v>262475.24</v>
      </c>
    </row>
    <row r="42" spans="1:13" ht="12.75">
      <c r="A42" s="11">
        <v>31</v>
      </c>
      <c r="B42" s="27" t="s">
        <v>16</v>
      </c>
      <c r="C42" s="32">
        <v>0.620374541340958</v>
      </c>
      <c r="D42" s="29">
        <v>103681.49</v>
      </c>
      <c r="E42" s="29">
        <v>28862.14</v>
      </c>
      <c r="F42" s="29">
        <v>74819.35</v>
      </c>
      <c r="G42" s="29">
        <v>15610.55</v>
      </c>
      <c r="H42" s="29">
        <v>3122.11</v>
      </c>
      <c r="I42" s="29">
        <v>12488.44</v>
      </c>
      <c r="J42" s="29">
        <v>2340704.6375</v>
      </c>
      <c r="K42" s="29">
        <v>468140.91</v>
      </c>
      <c r="L42" s="37">
        <v>1872563.71</v>
      </c>
      <c r="M42" s="39">
        <f t="shared" si="0"/>
        <v>1959871.5</v>
      </c>
    </row>
    <row r="43" spans="1:13" ht="12.75">
      <c r="A43" s="12">
        <v>32</v>
      </c>
      <c r="B43" s="27" t="s">
        <v>126</v>
      </c>
      <c r="C43" s="32">
        <v>0.732971727762976</v>
      </c>
      <c r="D43" s="29">
        <v>244283.39</v>
      </c>
      <c r="E43" s="29">
        <v>57377.89</v>
      </c>
      <c r="F43" s="29">
        <v>186905.5</v>
      </c>
      <c r="G43" s="29">
        <v>18443.8375</v>
      </c>
      <c r="H43" s="29">
        <v>3688.7675</v>
      </c>
      <c r="I43" s="29">
        <v>14755.07</v>
      </c>
      <c r="J43" s="29">
        <v>2765539.5625</v>
      </c>
      <c r="K43" s="29">
        <v>553107.98</v>
      </c>
      <c r="L43" s="37">
        <v>2212431.65</v>
      </c>
      <c r="M43" s="39">
        <f t="shared" si="0"/>
        <v>2414092.2199999997</v>
      </c>
    </row>
    <row r="44" spans="1:13" ht="12.75">
      <c r="A44" s="11">
        <v>33</v>
      </c>
      <c r="B44" s="27" t="s">
        <v>127</v>
      </c>
      <c r="C44" s="32">
        <v>0.114222494021928</v>
      </c>
      <c r="D44" s="29">
        <v>65384.67</v>
      </c>
      <c r="E44" s="29">
        <v>13915.48</v>
      </c>
      <c r="F44" s="29">
        <v>51469.19</v>
      </c>
      <c r="G44" s="29">
        <v>2874.1875</v>
      </c>
      <c r="H44" s="29">
        <v>574.8375</v>
      </c>
      <c r="I44" s="29">
        <v>2299.35</v>
      </c>
      <c r="J44" s="29">
        <v>430967.45</v>
      </c>
      <c r="K44" s="29">
        <v>86193.45</v>
      </c>
      <c r="L44" s="37">
        <v>344773.96</v>
      </c>
      <c r="M44" s="39">
        <f t="shared" si="0"/>
        <v>398542.5</v>
      </c>
    </row>
    <row r="45" spans="1:13" ht="12.75">
      <c r="A45" s="12">
        <v>34</v>
      </c>
      <c r="B45" s="27" t="s">
        <v>263</v>
      </c>
      <c r="C45" s="32">
        <v>0.389857929938207</v>
      </c>
      <c r="D45" s="29">
        <v>233656.11</v>
      </c>
      <c r="E45" s="29">
        <v>54436.17</v>
      </c>
      <c r="F45" s="29">
        <v>179219.94</v>
      </c>
      <c r="G45" s="29">
        <v>9810.0375</v>
      </c>
      <c r="H45" s="29">
        <v>1962.0075</v>
      </c>
      <c r="I45" s="29">
        <v>7848.03</v>
      </c>
      <c r="J45" s="29">
        <v>1470953.85</v>
      </c>
      <c r="K45" s="29">
        <v>294190.81</v>
      </c>
      <c r="L45" s="37">
        <v>1176763.08</v>
      </c>
      <c r="M45" s="39">
        <f t="shared" si="0"/>
        <v>1363831.05</v>
      </c>
    </row>
    <row r="46" spans="1:13" ht="12.75">
      <c r="A46" s="11">
        <v>35</v>
      </c>
      <c r="B46" s="27" t="s">
        <v>128</v>
      </c>
      <c r="C46" s="32">
        <v>0.096200202368402</v>
      </c>
      <c r="D46" s="29">
        <v>44164.55</v>
      </c>
      <c r="E46" s="29">
        <v>10027.16</v>
      </c>
      <c r="F46" s="29">
        <v>34137.39</v>
      </c>
      <c r="G46" s="29">
        <v>2420.7</v>
      </c>
      <c r="H46" s="29">
        <v>484.14</v>
      </c>
      <c r="I46" s="29">
        <v>1936.56</v>
      </c>
      <c r="J46" s="29">
        <v>362968.175</v>
      </c>
      <c r="K46" s="29">
        <v>72593.82</v>
      </c>
      <c r="L46" s="37">
        <v>290374.54</v>
      </c>
      <c r="M46" s="39">
        <f t="shared" si="0"/>
        <v>326448.49</v>
      </c>
    </row>
    <row r="47" spans="1:13" ht="12.75">
      <c r="A47" s="12">
        <v>36</v>
      </c>
      <c r="B47" s="27" t="s">
        <v>129</v>
      </c>
      <c r="C47" s="32">
        <v>0.085128549425823</v>
      </c>
      <c r="D47" s="29">
        <v>16591.35</v>
      </c>
      <c r="E47" s="29">
        <v>3617.59</v>
      </c>
      <c r="F47" s="29">
        <v>12973.76</v>
      </c>
      <c r="G47" s="29">
        <v>2142.1</v>
      </c>
      <c r="H47" s="29">
        <v>428.42</v>
      </c>
      <c r="I47" s="29">
        <v>1713.68</v>
      </c>
      <c r="J47" s="29">
        <v>321194.4</v>
      </c>
      <c r="K47" s="29">
        <v>64238.91</v>
      </c>
      <c r="L47" s="37">
        <v>256955.52</v>
      </c>
      <c r="M47" s="39">
        <f t="shared" si="0"/>
        <v>271642.95999999996</v>
      </c>
    </row>
    <row r="48" spans="1:13" ht="12.75">
      <c r="A48" s="11">
        <v>37</v>
      </c>
      <c r="B48" s="27" t="s">
        <v>17</v>
      </c>
      <c r="C48" s="32">
        <v>0.070794639643266</v>
      </c>
      <c r="D48" s="29">
        <v>19077.7</v>
      </c>
      <c r="E48" s="29">
        <v>3990.66</v>
      </c>
      <c r="F48" s="29">
        <v>15087.04</v>
      </c>
      <c r="G48" s="29">
        <v>1781.4125</v>
      </c>
      <c r="H48" s="29">
        <v>356.2825</v>
      </c>
      <c r="I48" s="29">
        <v>1425.13</v>
      </c>
      <c r="J48" s="29">
        <v>267111.7375</v>
      </c>
      <c r="K48" s="29">
        <v>53422.3</v>
      </c>
      <c r="L48" s="37">
        <v>213689.39</v>
      </c>
      <c r="M48" s="39">
        <f t="shared" si="0"/>
        <v>230201.56000000003</v>
      </c>
    </row>
    <row r="49" spans="1:13" ht="12.75">
      <c r="A49" s="12">
        <v>38</v>
      </c>
      <c r="B49" s="27" t="s">
        <v>130</v>
      </c>
      <c r="C49" s="32">
        <v>0.159144564765889</v>
      </c>
      <c r="D49" s="29">
        <v>34079.79</v>
      </c>
      <c r="E49" s="29">
        <v>7479.74</v>
      </c>
      <c r="F49" s="29">
        <v>26600.05</v>
      </c>
      <c r="G49" s="29">
        <v>4004.575</v>
      </c>
      <c r="H49" s="29">
        <v>800.915</v>
      </c>
      <c r="I49" s="29">
        <v>3203.66</v>
      </c>
      <c r="J49" s="29">
        <v>600460.4875</v>
      </c>
      <c r="K49" s="29">
        <v>120092.01</v>
      </c>
      <c r="L49" s="37">
        <v>480368.39</v>
      </c>
      <c r="M49" s="39">
        <f t="shared" si="0"/>
        <v>510172.10000000003</v>
      </c>
    </row>
    <row r="50" spans="1:13" ht="12.75">
      <c r="A50" s="11">
        <v>39</v>
      </c>
      <c r="B50" s="27" t="s">
        <v>18</v>
      </c>
      <c r="C50" s="32">
        <v>0.237165885119434</v>
      </c>
      <c r="D50" s="29">
        <v>98681.66</v>
      </c>
      <c r="E50" s="29">
        <v>23946.38</v>
      </c>
      <c r="F50" s="29">
        <v>74735.28</v>
      </c>
      <c r="G50" s="29">
        <v>5967.825</v>
      </c>
      <c r="H50" s="29">
        <v>1193.565</v>
      </c>
      <c r="I50" s="29">
        <v>4774.26</v>
      </c>
      <c r="J50" s="29">
        <v>894839.025</v>
      </c>
      <c r="K50" s="29">
        <v>178967.87</v>
      </c>
      <c r="L50" s="37">
        <v>715871.22</v>
      </c>
      <c r="M50" s="39">
        <f t="shared" si="0"/>
        <v>795380.76</v>
      </c>
    </row>
    <row r="51" spans="1:13" ht="12.75">
      <c r="A51" s="12">
        <v>40</v>
      </c>
      <c r="B51" s="27" t="s">
        <v>131</v>
      </c>
      <c r="C51" s="32">
        <v>0.091138698060052</v>
      </c>
      <c r="D51" s="29">
        <v>25747.3</v>
      </c>
      <c r="E51" s="29">
        <v>6180.71</v>
      </c>
      <c r="F51" s="29">
        <v>19566.59</v>
      </c>
      <c r="G51" s="29">
        <v>2293.3375</v>
      </c>
      <c r="H51" s="29">
        <v>458.6675</v>
      </c>
      <c r="I51" s="29">
        <v>1834.67</v>
      </c>
      <c r="J51" s="29">
        <v>343870.9125</v>
      </c>
      <c r="K51" s="29">
        <v>68774.24</v>
      </c>
      <c r="L51" s="37">
        <v>275096.73</v>
      </c>
      <c r="M51" s="39">
        <f t="shared" si="0"/>
        <v>296497.99</v>
      </c>
    </row>
    <row r="52" spans="1:13" ht="12.75">
      <c r="A52" s="11">
        <v>41</v>
      </c>
      <c r="B52" s="27" t="s">
        <v>132</v>
      </c>
      <c r="C52" s="32">
        <v>0.109291726081055</v>
      </c>
      <c r="D52" s="29">
        <v>9396.23</v>
      </c>
      <c r="E52" s="29">
        <v>2368.28</v>
      </c>
      <c r="F52" s="29">
        <v>7027.95</v>
      </c>
      <c r="G52" s="29">
        <v>2750.1125</v>
      </c>
      <c r="H52" s="29">
        <v>550.0225</v>
      </c>
      <c r="I52" s="29">
        <v>2200.09</v>
      </c>
      <c r="J52" s="29">
        <v>412363.3</v>
      </c>
      <c r="K52" s="29">
        <v>82472.58</v>
      </c>
      <c r="L52" s="37">
        <v>329890.64</v>
      </c>
      <c r="M52" s="39">
        <f t="shared" si="0"/>
        <v>339118.68</v>
      </c>
    </row>
    <row r="53" spans="1:13" ht="12.75">
      <c r="A53" s="12">
        <v>42</v>
      </c>
      <c r="B53" s="27" t="s">
        <v>19</v>
      </c>
      <c r="C53" s="32">
        <v>0.153784329194716</v>
      </c>
      <c r="D53" s="29">
        <v>40358.79</v>
      </c>
      <c r="E53" s="29">
        <v>8230.71</v>
      </c>
      <c r="F53" s="29">
        <v>32128.08</v>
      </c>
      <c r="G53" s="29">
        <v>3869.6875</v>
      </c>
      <c r="H53" s="29">
        <v>773.9375</v>
      </c>
      <c r="I53" s="29">
        <v>3095.75</v>
      </c>
      <c r="J53" s="29">
        <v>580236.1125</v>
      </c>
      <c r="K53" s="29">
        <v>116047.22</v>
      </c>
      <c r="L53" s="37">
        <v>464188.89</v>
      </c>
      <c r="M53" s="39">
        <f t="shared" si="0"/>
        <v>499412.72000000003</v>
      </c>
    </row>
    <row r="54" spans="1:13" ht="12.75">
      <c r="A54" s="11">
        <v>43</v>
      </c>
      <c r="B54" s="27" t="s">
        <v>20</v>
      </c>
      <c r="C54" s="32">
        <v>0.387377403408908</v>
      </c>
      <c r="D54" s="29">
        <v>102403.01</v>
      </c>
      <c r="E54" s="29">
        <v>23206.68</v>
      </c>
      <c r="F54" s="29">
        <v>79196.33</v>
      </c>
      <c r="G54" s="29">
        <v>9747.6125</v>
      </c>
      <c r="H54" s="29">
        <v>1949.5225</v>
      </c>
      <c r="I54" s="29">
        <v>7798.09</v>
      </c>
      <c r="J54" s="29">
        <v>1461594.6375</v>
      </c>
      <c r="K54" s="29">
        <v>292318.82</v>
      </c>
      <c r="L54" s="37">
        <v>1169275.71</v>
      </c>
      <c r="M54" s="39">
        <f t="shared" si="0"/>
        <v>1256270.13</v>
      </c>
    </row>
    <row r="55" spans="1:13" ht="12.75">
      <c r="A55" s="12">
        <v>44</v>
      </c>
      <c r="B55" s="27" t="s">
        <v>133</v>
      </c>
      <c r="C55" s="32">
        <v>0.087237560174422</v>
      </c>
      <c r="D55" s="29">
        <v>11273.16</v>
      </c>
      <c r="E55" s="29">
        <v>2764.38</v>
      </c>
      <c r="F55" s="29">
        <v>8508.78</v>
      </c>
      <c r="G55" s="29">
        <v>2195.1625</v>
      </c>
      <c r="H55" s="29">
        <v>439.0325</v>
      </c>
      <c r="I55" s="29">
        <v>1756.13</v>
      </c>
      <c r="J55" s="29">
        <v>329151.775</v>
      </c>
      <c r="K55" s="29">
        <v>65830.39</v>
      </c>
      <c r="L55" s="37">
        <v>263321.42</v>
      </c>
      <c r="M55" s="39">
        <f t="shared" si="0"/>
        <v>273586.32999999996</v>
      </c>
    </row>
    <row r="56" spans="1:13" ht="12.75">
      <c r="A56" s="11">
        <v>45</v>
      </c>
      <c r="B56" s="27" t="s">
        <v>21</v>
      </c>
      <c r="C56" s="32">
        <v>0.557651549432688</v>
      </c>
      <c r="D56" s="29">
        <v>76362.98</v>
      </c>
      <c r="E56" s="29">
        <v>16757.2</v>
      </c>
      <c r="F56" s="29">
        <v>59605.78</v>
      </c>
      <c r="G56" s="29">
        <v>14032.2375</v>
      </c>
      <c r="H56" s="29">
        <v>2806.4475</v>
      </c>
      <c r="I56" s="29">
        <v>11225.79</v>
      </c>
      <c r="J56" s="29">
        <v>2104047.7125</v>
      </c>
      <c r="K56" s="29">
        <v>420809.4</v>
      </c>
      <c r="L56" s="37">
        <v>1683238.17</v>
      </c>
      <c r="M56" s="39">
        <f t="shared" si="0"/>
        <v>1754069.74</v>
      </c>
    </row>
    <row r="57" spans="1:13" ht="12.75">
      <c r="A57" s="12">
        <v>46</v>
      </c>
      <c r="B57" s="27" t="s">
        <v>134</v>
      </c>
      <c r="C57" s="32">
        <v>0.608406161633177</v>
      </c>
      <c r="D57" s="29">
        <v>142153.89</v>
      </c>
      <c r="E57" s="29">
        <v>35585.07</v>
      </c>
      <c r="F57" s="29">
        <v>106568.82</v>
      </c>
      <c r="G57" s="29">
        <v>15309.3875</v>
      </c>
      <c r="H57" s="29">
        <v>3061.8775</v>
      </c>
      <c r="I57" s="29">
        <v>12247.51</v>
      </c>
      <c r="J57" s="29">
        <v>2295547.35</v>
      </c>
      <c r="K57" s="29">
        <v>459109.48</v>
      </c>
      <c r="L57" s="37">
        <v>1836437.88</v>
      </c>
      <c r="M57" s="39">
        <f t="shared" si="0"/>
        <v>1955254.21</v>
      </c>
    </row>
    <row r="58" spans="1:13" ht="12.75">
      <c r="A58" s="11">
        <v>47</v>
      </c>
      <c r="B58" s="27" t="s">
        <v>135</v>
      </c>
      <c r="C58" s="32">
        <v>0.406902023980567</v>
      </c>
      <c r="D58" s="29">
        <v>147460.55</v>
      </c>
      <c r="E58" s="29">
        <v>32939.47</v>
      </c>
      <c r="F58" s="29">
        <v>114521.08</v>
      </c>
      <c r="G58" s="29">
        <v>10238.9125</v>
      </c>
      <c r="H58" s="29">
        <v>2047.7825</v>
      </c>
      <c r="I58" s="29">
        <v>8191.13</v>
      </c>
      <c r="J58" s="29">
        <v>1535262</v>
      </c>
      <c r="K58" s="29">
        <v>307052.38</v>
      </c>
      <c r="L58" s="37">
        <v>1228209.6</v>
      </c>
      <c r="M58" s="39">
        <f t="shared" si="0"/>
        <v>1350921.81</v>
      </c>
    </row>
    <row r="59" spans="1:13" ht="12.75">
      <c r="A59" s="12">
        <v>48</v>
      </c>
      <c r="B59" s="27" t="s">
        <v>22</v>
      </c>
      <c r="C59" s="32">
        <v>0.681548421486631</v>
      </c>
      <c r="D59" s="29">
        <v>965249.29</v>
      </c>
      <c r="E59" s="29">
        <v>222620.89</v>
      </c>
      <c r="F59" s="29">
        <v>742628.4</v>
      </c>
      <c r="G59" s="29">
        <v>17149.875</v>
      </c>
      <c r="H59" s="29">
        <v>3429.975</v>
      </c>
      <c r="I59" s="29">
        <v>13719.9</v>
      </c>
      <c r="J59" s="29">
        <v>2571516.7625</v>
      </c>
      <c r="K59" s="29">
        <v>514303.45</v>
      </c>
      <c r="L59" s="37">
        <v>2057213.41</v>
      </c>
      <c r="M59" s="39">
        <f t="shared" si="0"/>
        <v>2813561.71</v>
      </c>
    </row>
    <row r="60" spans="1:13" ht="12.75">
      <c r="A60" s="11">
        <v>49</v>
      </c>
      <c r="B60" s="27" t="s">
        <v>23</v>
      </c>
      <c r="C60" s="32">
        <v>0.054963057430461</v>
      </c>
      <c r="D60" s="29">
        <v>25195.51</v>
      </c>
      <c r="E60" s="29">
        <v>5884.83</v>
      </c>
      <c r="F60" s="29">
        <v>19310.68</v>
      </c>
      <c r="G60" s="29">
        <v>1383.0375</v>
      </c>
      <c r="H60" s="29">
        <v>276.6075</v>
      </c>
      <c r="I60" s="29">
        <v>1106.43</v>
      </c>
      <c r="J60" s="29">
        <v>207378.4625</v>
      </c>
      <c r="K60" s="29">
        <v>41475.72</v>
      </c>
      <c r="L60" s="37">
        <v>165902.77</v>
      </c>
      <c r="M60" s="39">
        <f t="shared" si="0"/>
        <v>186319.88</v>
      </c>
    </row>
    <row r="61" spans="1:13" ht="12.75">
      <c r="A61" s="12">
        <v>50</v>
      </c>
      <c r="B61" s="27" t="s">
        <v>136</v>
      </c>
      <c r="C61" s="32">
        <v>0.06911308722816</v>
      </c>
      <c r="D61" s="29">
        <v>25645.02</v>
      </c>
      <c r="E61" s="29">
        <v>6946.73</v>
      </c>
      <c r="F61" s="29">
        <v>18698.29</v>
      </c>
      <c r="G61" s="29">
        <v>1739.1</v>
      </c>
      <c r="H61" s="29">
        <v>347.82</v>
      </c>
      <c r="I61" s="29">
        <v>1391.28</v>
      </c>
      <c r="J61" s="29">
        <v>260767.2125</v>
      </c>
      <c r="K61" s="29">
        <v>52153.45</v>
      </c>
      <c r="L61" s="37">
        <v>208613.77</v>
      </c>
      <c r="M61" s="39">
        <f t="shared" si="0"/>
        <v>228703.34</v>
      </c>
    </row>
    <row r="62" spans="1:13" ht="12.75">
      <c r="A62" s="11">
        <v>51</v>
      </c>
      <c r="B62" s="27" t="s">
        <v>137</v>
      </c>
      <c r="C62" s="32">
        <v>0.069012740685654</v>
      </c>
      <c r="D62" s="29">
        <v>17443.31</v>
      </c>
      <c r="E62" s="29">
        <v>3565.52</v>
      </c>
      <c r="F62" s="29">
        <v>13877.79</v>
      </c>
      <c r="G62" s="29">
        <v>1736.575</v>
      </c>
      <c r="H62" s="29">
        <v>347.315</v>
      </c>
      <c r="I62" s="29">
        <v>1389.26</v>
      </c>
      <c r="J62" s="29">
        <v>260388.6875</v>
      </c>
      <c r="K62" s="29">
        <v>52077.71</v>
      </c>
      <c r="L62" s="37">
        <v>208310.95</v>
      </c>
      <c r="M62" s="39">
        <f t="shared" si="0"/>
        <v>223578</v>
      </c>
    </row>
    <row r="63" spans="1:13" ht="12.75">
      <c r="A63" s="12">
        <v>52</v>
      </c>
      <c r="B63" s="27" t="s">
        <v>24</v>
      </c>
      <c r="C63" s="32">
        <v>0.095903213168303</v>
      </c>
      <c r="D63" s="29">
        <v>110634.34</v>
      </c>
      <c r="E63" s="29">
        <v>25483.5</v>
      </c>
      <c r="F63" s="29">
        <v>85150.84</v>
      </c>
      <c r="G63" s="29">
        <v>2413.225</v>
      </c>
      <c r="H63" s="29">
        <v>482.645</v>
      </c>
      <c r="I63" s="29">
        <v>1930.58</v>
      </c>
      <c r="J63" s="29">
        <v>361847.575</v>
      </c>
      <c r="K63" s="29">
        <v>72369.57</v>
      </c>
      <c r="L63" s="37">
        <v>289478.06</v>
      </c>
      <c r="M63" s="39">
        <f t="shared" si="0"/>
        <v>376559.48</v>
      </c>
    </row>
    <row r="64" spans="1:13" ht="12.75">
      <c r="A64" s="11">
        <v>53</v>
      </c>
      <c r="B64" s="27" t="s">
        <v>138</v>
      </c>
      <c r="C64" s="32">
        <v>0.390069180723043</v>
      </c>
      <c r="D64" s="29">
        <v>43021.08</v>
      </c>
      <c r="E64" s="29">
        <v>9501.72</v>
      </c>
      <c r="F64" s="29">
        <v>33519.36</v>
      </c>
      <c r="G64" s="29">
        <v>9815.35</v>
      </c>
      <c r="H64" s="29">
        <v>1963.07</v>
      </c>
      <c r="I64" s="29">
        <v>7852.28</v>
      </c>
      <c r="J64" s="29">
        <v>1471750.8125</v>
      </c>
      <c r="K64" s="29">
        <v>294350.09</v>
      </c>
      <c r="L64" s="37">
        <v>1177400.65</v>
      </c>
      <c r="M64" s="39">
        <f t="shared" si="0"/>
        <v>1218772.2899999998</v>
      </c>
    </row>
    <row r="65" spans="1:13" ht="12.75">
      <c r="A65" s="12">
        <v>54</v>
      </c>
      <c r="B65" s="27" t="s">
        <v>139</v>
      </c>
      <c r="C65" s="32">
        <v>0.104179935433528</v>
      </c>
      <c r="D65" s="29">
        <v>38965.01</v>
      </c>
      <c r="E65" s="29">
        <v>8150.02</v>
      </c>
      <c r="F65" s="29">
        <v>30814.99</v>
      </c>
      <c r="G65" s="29">
        <v>2621.4875</v>
      </c>
      <c r="H65" s="29">
        <v>524.2975</v>
      </c>
      <c r="I65" s="29">
        <v>2097.19</v>
      </c>
      <c r="J65" s="29">
        <v>393076.1375</v>
      </c>
      <c r="K65" s="29">
        <v>78615.35</v>
      </c>
      <c r="L65" s="37">
        <v>314460.91</v>
      </c>
      <c r="M65" s="39">
        <f t="shared" si="0"/>
        <v>347373.08999999997</v>
      </c>
    </row>
    <row r="66" spans="1:13" ht="12.75">
      <c r="A66" s="11">
        <v>55</v>
      </c>
      <c r="B66" s="27" t="s">
        <v>25</v>
      </c>
      <c r="C66" s="32">
        <v>0.099753908597984</v>
      </c>
      <c r="D66" s="29">
        <v>133285.16</v>
      </c>
      <c r="E66" s="29">
        <v>29690.88</v>
      </c>
      <c r="F66" s="29">
        <v>103594.28</v>
      </c>
      <c r="G66" s="29">
        <v>2510.1125</v>
      </c>
      <c r="H66" s="29">
        <v>502.0225</v>
      </c>
      <c r="I66" s="29">
        <v>2008.09</v>
      </c>
      <c r="J66" s="29">
        <v>376376.625</v>
      </c>
      <c r="K66" s="29">
        <v>75275.31</v>
      </c>
      <c r="L66" s="37">
        <v>301101.3</v>
      </c>
      <c r="M66" s="39">
        <f t="shared" si="0"/>
        <v>406703.67</v>
      </c>
    </row>
    <row r="67" spans="1:13" ht="12.75">
      <c r="A67" s="12">
        <v>56</v>
      </c>
      <c r="B67" s="27" t="s">
        <v>26</v>
      </c>
      <c r="C67" s="32">
        <v>0.091587326179268</v>
      </c>
      <c r="D67" s="29">
        <v>14126.23</v>
      </c>
      <c r="E67" s="29">
        <v>3184.44</v>
      </c>
      <c r="F67" s="29">
        <v>10941.79</v>
      </c>
      <c r="G67" s="29">
        <v>2304.625</v>
      </c>
      <c r="H67" s="29">
        <v>460.925</v>
      </c>
      <c r="I67" s="29">
        <v>1843.7</v>
      </c>
      <c r="J67" s="29">
        <v>345563.6</v>
      </c>
      <c r="K67" s="29">
        <v>69112.76</v>
      </c>
      <c r="L67" s="37">
        <v>276450.88</v>
      </c>
      <c r="M67" s="39">
        <f t="shared" si="0"/>
        <v>289236.37</v>
      </c>
    </row>
    <row r="68" spans="1:13" ht="12.75">
      <c r="A68" s="11">
        <v>57</v>
      </c>
      <c r="B68" s="27" t="s">
        <v>27</v>
      </c>
      <c r="C68" s="32">
        <v>0.193687885989898</v>
      </c>
      <c r="D68" s="29">
        <v>65567.07</v>
      </c>
      <c r="E68" s="29">
        <v>14868.07</v>
      </c>
      <c r="F68" s="29">
        <v>50699</v>
      </c>
      <c r="G68" s="29">
        <v>4873.7875</v>
      </c>
      <c r="H68" s="29">
        <v>974.7575</v>
      </c>
      <c r="I68" s="29">
        <v>3899.03</v>
      </c>
      <c r="J68" s="29">
        <v>730794.4</v>
      </c>
      <c r="K68" s="29">
        <v>146158.85</v>
      </c>
      <c r="L68" s="37">
        <v>584635.52</v>
      </c>
      <c r="M68" s="39">
        <f t="shared" si="0"/>
        <v>639233.55</v>
      </c>
    </row>
    <row r="69" spans="1:13" ht="12.75">
      <c r="A69" s="12">
        <v>58</v>
      </c>
      <c r="B69" s="27" t="s">
        <v>140</v>
      </c>
      <c r="C69" s="32">
        <v>0.086503923500127</v>
      </c>
      <c r="D69" s="29">
        <v>15099.65</v>
      </c>
      <c r="E69" s="29">
        <v>3362.82</v>
      </c>
      <c r="F69" s="29">
        <v>11736.83</v>
      </c>
      <c r="G69" s="29">
        <v>2176.7125</v>
      </c>
      <c r="H69" s="29">
        <v>435.3425</v>
      </c>
      <c r="I69" s="29">
        <v>1741.37</v>
      </c>
      <c r="J69" s="29">
        <v>326383.65</v>
      </c>
      <c r="K69" s="29">
        <v>65276.72</v>
      </c>
      <c r="L69" s="37">
        <v>261106.92</v>
      </c>
      <c r="M69" s="39">
        <f t="shared" si="0"/>
        <v>274585.12</v>
      </c>
    </row>
    <row r="70" spans="1:13" ht="12.75">
      <c r="A70" s="11">
        <v>59</v>
      </c>
      <c r="B70" s="27" t="s">
        <v>141</v>
      </c>
      <c r="C70" s="32">
        <v>3.02303282465746</v>
      </c>
      <c r="D70" s="29">
        <v>1749611.51</v>
      </c>
      <c r="E70" s="29">
        <v>402473.73</v>
      </c>
      <c r="F70" s="29">
        <v>1347137.78</v>
      </c>
      <c r="G70" s="29">
        <v>76068.875</v>
      </c>
      <c r="H70" s="29">
        <v>15213.775</v>
      </c>
      <c r="I70" s="29">
        <v>60855.1</v>
      </c>
      <c r="J70" s="29">
        <v>11406056.6375</v>
      </c>
      <c r="K70" s="29">
        <v>2281211.24</v>
      </c>
      <c r="L70" s="37">
        <v>9124845.31</v>
      </c>
      <c r="M70" s="39">
        <f t="shared" si="0"/>
        <v>10532838.190000001</v>
      </c>
    </row>
    <row r="71" spans="1:13" ht="12.75">
      <c r="A71" s="12">
        <v>60</v>
      </c>
      <c r="B71" s="27" t="s">
        <v>142</v>
      </c>
      <c r="C71" s="32">
        <v>0.071008731803672</v>
      </c>
      <c r="D71" s="29">
        <v>30962.7</v>
      </c>
      <c r="E71" s="29">
        <v>7127.53</v>
      </c>
      <c r="F71" s="29">
        <v>23835.17</v>
      </c>
      <c r="G71" s="29">
        <v>1786.8</v>
      </c>
      <c r="H71" s="29">
        <v>357.36</v>
      </c>
      <c r="I71" s="29">
        <v>1429.44</v>
      </c>
      <c r="J71" s="29">
        <v>267919.6875</v>
      </c>
      <c r="K71" s="29">
        <v>53583.84</v>
      </c>
      <c r="L71" s="37">
        <v>214335.75</v>
      </c>
      <c r="M71" s="39">
        <f t="shared" si="0"/>
        <v>239600.36</v>
      </c>
    </row>
    <row r="72" spans="1:13" ht="12.75">
      <c r="A72" s="11">
        <v>61</v>
      </c>
      <c r="B72" s="27" t="s">
        <v>28</v>
      </c>
      <c r="C72" s="32">
        <v>0.372699047412576</v>
      </c>
      <c r="D72" s="29">
        <v>15223.91</v>
      </c>
      <c r="E72" s="29">
        <v>3175.26</v>
      </c>
      <c r="F72" s="29">
        <v>12048.65</v>
      </c>
      <c r="G72" s="29">
        <v>9378.2625</v>
      </c>
      <c r="H72" s="29">
        <v>1875.6525</v>
      </c>
      <c r="I72" s="29">
        <v>7502.61</v>
      </c>
      <c r="J72" s="29">
        <v>1406212.5</v>
      </c>
      <c r="K72" s="29">
        <v>281242.34</v>
      </c>
      <c r="L72" s="37">
        <v>1124970</v>
      </c>
      <c r="M72" s="39">
        <f t="shared" si="0"/>
        <v>1144521.26</v>
      </c>
    </row>
    <row r="73" spans="1:13" ht="12.75">
      <c r="A73" s="12">
        <v>62</v>
      </c>
      <c r="B73" s="27" t="s">
        <v>29</v>
      </c>
      <c r="C73" s="32">
        <v>0.197292392338322</v>
      </c>
      <c r="D73" s="29">
        <v>302392.18</v>
      </c>
      <c r="E73" s="29">
        <v>68624.91</v>
      </c>
      <c r="F73" s="29">
        <v>233767.27</v>
      </c>
      <c r="G73" s="29">
        <v>4964.4875</v>
      </c>
      <c r="H73" s="29">
        <v>992.8975</v>
      </c>
      <c r="I73" s="29">
        <v>3971.59</v>
      </c>
      <c r="J73" s="29">
        <v>744394.2375</v>
      </c>
      <c r="K73" s="29">
        <v>148878.86</v>
      </c>
      <c r="L73" s="37">
        <v>595515.39</v>
      </c>
      <c r="M73" s="39">
        <f t="shared" si="0"/>
        <v>833254.25</v>
      </c>
    </row>
    <row r="74" spans="1:13" ht="12.75">
      <c r="A74" s="11">
        <v>63</v>
      </c>
      <c r="B74" s="27" t="s">
        <v>257</v>
      </c>
      <c r="C74" s="32">
        <v>0.214316853718948</v>
      </c>
      <c r="D74" s="29">
        <v>54122.91</v>
      </c>
      <c r="E74" s="29">
        <v>11839.1</v>
      </c>
      <c r="F74" s="29">
        <v>42283.81</v>
      </c>
      <c r="G74" s="29">
        <v>5392.875</v>
      </c>
      <c r="H74" s="29">
        <v>1078.575</v>
      </c>
      <c r="I74" s="29">
        <v>4314.3</v>
      </c>
      <c r="J74" s="29">
        <v>808628.2625</v>
      </c>
      <c r="K74" s="29">
        <v>161725.68</v>
      </c>
      <c r="L74" s="37">
        <v>646902.61</v>
      </c>
      <c r="M74" s="39">
        <f t="shared" si="0"/>
        <v>693500.72</v>
      </c>
    </row>
    <row r="75" spans="1:13" ht="12.75">
      <c r="A75" s="12">
        <v>64</v>
      </c>
      <c r="B75" s="27" t="s">
        <v>143</v>
      </c>
      <c r="C75" s="32">
        <v>0.881787958511988</v>
      </c>
      <c r="D75" s="29">
        <v>169832.4</v>
      </c>
      <c r="E75" s="29">
        <v>36200.15</v>
      </c>
      <c r="F75" s="29">
        <v>133632.25</v>
      </c>
      <c r="G75" s="29">
        <v>22188.525</v>
      </c>
      <c r="H75" s="29">
        <v>4437.705</v>
      </c>
      <c r="I75" s="29">
        <v>17750.82</v>
      </c>
      <c r="J75" s="29">
        <v>3327030.8625</v>
      </c>
      <c r="K75" s="29">
        <v>665406.18</v>
      </c>
      <c r="L75" s="37">
        <v>2661624.69</v>
      </c>
      <c r="M75" s="39">
        <f t="shared" si="0"/>
        <v>2813007.76</v>
      </c>
    </row>
    <row r="76" spans="1:13" ht="12.75">
      <c r="A76" s="11">
        <v>65</v>
      </c>
      <c r="B76" s="27" t="s">
        <v>30</v>
      </c>
      <c r="C76" s="32">
        <v>0.252673764885604</v>
      </c>
      <c r="D76" s="29">
        <v>129582.61</v>
      </c>
      <c r="E76" s="29">
        <v>29890.33</v>
      </c>
      <c r="F76" s="29">
        <v>99692.28</v>
      </c>
      <c r="G76" s="29">
        <v>6358.05</v>
      </c>
      <c r="H76" s="29">
        <v>1271.61</v>
      </c>
      <c r="I76" s="29">
        <v>5086.44</v>
      </c>
      <c r="J76" s="29">
        <v>953350.7875</v>
      </c>
      <c r="K76" s="29">
        <v>190670.1</v>
      </c>
      <c r="L76" s="37">
        <v>762680.63</v>
      </c>
      <c r="M76" s="39">
        <f t="shared" si="0"/>
        <v>867459.35</v>
      </c>
    </row>
    <row r="77" spans="1:13" ht="12.75">
      <c r="A77" s="12">
        <v>66</v>
      </c>
      <c r="B77" s="27" t="s">
        <v>144</v>
      </c>
      <c r="C77" s="32">
        <v>0.174819702086223</v>
      </c>
      <c r="D77" s="29">
        <v>59813.73</v>
      </c>
      <c r="E77" s="29">
        <v>13447.3</v>
      </c>
      <c r="F77" s="29">
        <v>46366.43</v>
      </c>
      <c r="G77" s="29">
        <v>4399</v>
      </c>
      <c r="H77" s="29">
        <v>879.8</v>
      </c>
      <c r="I77" s="29">
        <v>3519.2</v>
      </c>
      <c r="J77" s="29">
        <v>659603.8</v>
      </c>
      <c r="K77" s="29">
        <v>131920.7</v>
      </c>
      <c r="L77" s="37">
        <v>527683.04</v>
      </c>
      <c r="M77" s="39">
        <f aca="true" t="shared" si="1" ref="M77:M140">+F77+I77+L77</f>
        <v>577568.67</v>
      </c>
    </row>
    <row r="78" spans="1:13" ht="12.75">
      <c r="A78" s="11">
        <v>67</v>
      </c>
      <c r="B78" s="27" t="s">
        <v>31</v>
      </c>
      <c r="C78" s="32">
        <v>0.086176805386917</v>
      </c>
      <c r="D78" s="29">
        <v>11867.93</v>
      </c>
      <c r="E78" s="29">
        <v>2507.24</v>
      </c>
      <c r="F78" s="29">
        <v>9360.69</v>
      </c>
      <c r="G78" s="29">
        <v>2168.475</v>
      </c>
      <c r="H78" s="29">
        <v>433.695</v>
      </c>
      <c r="I78" s="29">
        <v>1734.78</v>
      </c>
      <c r="J78" s="29">
        <v>325149.4</v>
      </c>
      <c r="K78" s="29">
        <v>65029.95</v>
      </c>
      <c r="L78" s="37">
        <v>260119.52</v>
      </c>
      <c r="M78" s="39">
        <f t="shared" si="1"/>
        <v>271214.99</v>
      </c>
    </row>
    <row r="79" spans="1:13" ht="12.75">
      <c r="A79" s="12">
        <v>68</v>
      </c>
      <c r="B79" s="27" t="s">
        <v>145</v>
      </c>
      <c r="C79" s="32">
        <v>0.097609384952062</v>
      </c>
      <c r="D79" s="29">
        <v>11560</v>
      </c>
      <c r="E79" s="29">
        <v>3071.38</v>
      </c>
      <c r="F79" s="29">
        <v>8488.62</v>
      </c>
      <c r="G79" s="29">
        <v>2456.15</v>
      </c>
      <c r="H79" s="29">
        <v>491.23</v>
      </c>
      <c r="I79" s="29">
        <v>1964.92</v>
      </c>
      <c r="J79" s="29">
        <v>368285.15</v>
      </c>
      <c r="K79" s="29">
        <v>73657.08</v>
      </c>
      <c r="L79" s="37">
        <v>294628.12</v>
      </c>
      <c r="M79" s="39">
        <f t="shared" si="1"/>
        <v>305081.66</v>
      </c>
    </row>
    <row r="80" spans="1:13" ht="12.75">
      <c r="A80" s="11">
        <v>69</v>
      </c>
      <c r="B80" s="27" t="s">
        <v>146</v>
      </c>
      <c r="C80" s="32">
        <v>0.118596343042125</v>
      </c>
      <c r="D80" s="29">
        <v>55150.79</v>
      </c>
      <c r="E80" s="29">
        <v>12888.65</v>
      </c>
      <c r="F80" s="29">
        <v>42262.14</v>
      </c>
      <c r="G80" s="29">
        <v>2984.25</v>
      </c>
      <c r="H80" s="29">
        <v>596.85</v>
      </c>
      <c r="I80" s="29">
        <v>2387.4</v>
      </c>
      <c r="J80" s="29">
        <v>447470.0375</v>
      </c>
      <c r="K80" s="29">
        <v>89494.18</v>
      </c>
      <c r="L80" s="37">
        <v>357976.03</v>
      </c>
      <c r="M80" s="39">
        <f t="shared" si="1"/>
        <v>402625.57</v>
      </c>
    </row>
    <row r="81" spans="1:13" ht="12.75">
      <c r="A81" s="12">
        <v>70</v>
      </c>
      <c r="B81" s="27" t="s">
        <v>147</v>
      </c>
      <c r="C81" s="32">
        <v>0.491482430102541</v>
      </c>
      <c r="D81" s="29">
        <v>74647.21</v>
      </c>
      <c r="E81" s="29">
        <v>17419.4</v>
      </c>
      <c r="F81" s="29">
        <v>57227.81</v>
      </c>
      <c r="G81" s="29">
        <v>12367.225</v>
      </c>
      <c r="H81" s="29">
        <v>2473.445</v>
      </c>
      <c r="I81" s="29">
        <v>9893.78</v>
      </c>
      <c r="J81" s="29">
        <v>1854388.1</v>
      </c>
      <c r="K81" s="29">
        <v>370877.66</v>
      </c>
      <c r="L81" s="37">
        <v>1483510.48</v>
      </c>
      <c r="M81" s="39">
        <f t="shared" si="1"/>
        <v>1550632.07</v>
      </c>
    </row>
    <row r="82" spans="1:13" ht="12.75">
      <c r="A82" s="11">
        <v>71</v>
      </c>
      <c r="B82" s="27" t="s">
        <v>32</v>
      </c>
      <c r="C82" s="32">
        <v>1.31478003756559</v>
      </c>
      <c r="D82" s="29">
        <v>534559.22</v>
      </c>
      <c r="E82" s="29">
        <v>124517.88</v>
      </c>
      <c r="F82" s="29">
        <v>410041.34</v>
      </c>
      <c r="G82" s="29">
        <v>33083.9375</v>
      </c>
      <c r="H82" s="29">
        <v>6616.7875</v>
      </c>
      <c r="I82" s="29">
        <v>26467.15</v>
      </c>
      <c r="J82" s="29">
        <v>4960731.8125</v>
      </c>
      <c r="K82" s="29">
        <v>992146.45</v>
      </c>
      <c r="L82" s="37">
        <v>3968585.45</v>
      </c>
      <c r="M82" s="39">
        <f t="shared" si="1"/>
        <v>4405093.94</v>
      </c>
    </row>
    <row r="83" spans="1:13" ht="12.75">
      <c r="A83" s="12">
        <v>72</v>
      </c>
      <c r="B83" s="27" t="s">
        <v>148</v>
      </c>
      <c r="C83" s="32">
        <v>0.094803770142175</v>
      </c>
      <c r="D83" s="29">
        <v>22634.27</v>
      </c>
      <c r="E83" s="29">
        <v>5499.32</v>
      </c>
      <c r="F83" s="29">
        <v>17134.95</v>
      </c>
      <c r="G83" s="29">
        <v>2385.5625</v>
      </c>
      <c r="H83" s="29">
        <v>477.1125</v>
      </c>
      <c r="I83" s="29">
        <v>1908.45</v>
      </c>
      <c r="J83" s="29">
        <v>357699.5125</v>
      </c>
      <c r="K83" s="29">
        <v>71539.92</v>
      </c>
      <c r="L83" s="37">
        <v>286159.61</v>
      </c>
      <c r="M83" s="39">
        <f t="shared" si="1"/>
        <v>305203.01</v>
      </c>
    </row>
    <row r="84" spans="1:13" ht="12.75">
      <c r="A84" s="11">
        <v>73</v>
      </c>
      <c r="B84" s="27" t="s">
        <v>149</v>
      </c>
      <c r="C84" s="32">
        <v>0.430892829718163</v>
      </c>
      <c r="D84" s="29">
        <v>140290.55</v>
      </c>
      <c r="E84" s="29">
        <v>32416.49</v>
      </c>
      <c r="F84" s="29">
        <v>107874.06</v>
      </c>
      <c r="G84" s="29">
        <v>10842.6</v>
      </c>
      <c r="H84" s="29">
        <v>2168.52</v>
      </c>
      <c r="I84" s="29">
        <v>8674.08</v>
      </c>
      <c r="J84" s="29">
        <v>1625780.4875</v>
      </c>
      <c r="K84" s="29">
        <v>325156.14</v>
      </c>
      <c r="L84" s="37">
        <v>1300624.39</v>
      </c>
      <c r="M84" s="39">
        <f t="shared" si="1"/>
        <v>1417172.5299999998</v>
      </c>
    </row>
    <row r="85" spans="1:13" ht="12.75">
      <c r="A85" s="12">
        <v>74</v>
      </c>
      <c r="B85" s="27" t="s">
        <v>150</v>
      </c>
      <c r="C85" s="32">
        <v>0.075254566006654</v>
      </c>
      <c r="D85" s="29">
        <v>28051.49</v>
      </c>
      <c r="E85" s="29">
        <v>6426.24</v>
      </c>
      <c r="F85" s="29">
        <v>21625.25</v>
      </c>
      <c r="G85" s="29">
        <v>1893.6375</v>
      </c>
      <c r="H85" s="29">
        <v>378.7275</v>
      </c>
      <c r="I85" s="29">
        <v>1514.91</v>
      </c>
      <c r="J85" s="29">
        <v>283939.325</v>
      </c>
      <c r="K85" s="29">
        <v>56787.89</v>
      </c>
      <c r="L85" s="37">
        <v>227151.46</v>
      </c>
      <c r="M85" s="39">
        <f t="shared" si="1"/>
        <v>250291.62</v>
      </c>
    </row>
    <row r="86" spans="1:13" ht="12.75">
      <c r="A86" s="11">
        <v>75</v>
      </c>
      <c r="B86" s="27" t="s">
        <v>33</v>
      </c>
      <c r="C86" s="32">
        <v>0.22094417141479</v>
      </c>
      <c r="D86" s="29">
        <v>29359.57</v>
      </c>
      <c r="E86" s="29">
        <v>6577.14</v>
      </c>
      <c r="F86" s="29">
        <v>22782.43</v>
      </c>
      <c r="G86" s="29">
        <v>5559.6375</v>
      </c>
      <c r="H86" s="29">
        <v>1111.9275</v>
      </c>
      <c r="I86" s="29">
        <v>4447.71</v>
      </c>
      <c r="J86" s="29">
        <v>833633.425</v>
      </c>
      <c r="K86" s="29">
        <v>166726.76</v>
      </c>
      <c r="L86" s="37">
        <v>666906.74</v>
      </c>
      <c r="M86" s="39">
        <f t="shared" si="1"/>
        <v>694136.88</v>
      </c>
    </row>
    <row r="87" spans="1:13" ht="12.75">
      <c r="A87" s="12">
        <v>76</v>
      </c>
      <c r="B87" s="27" t="s">
        <v>151</v>
      </c>
      <c r="C87" s="32">
        <v>0.060777925243645</v>
      </c>
      <c r="D87" s="29">
        <v>10280.89</v>
      </c>
      <c r="E87" s="29">
        <v>2286.12</v>
      </c>
      <c r="F87" s="29">
        <v>7994.77</v>
      </c>
      <c r="G87" s="29">
        <v>1529.3625</v>
      </c>
      <c r="H87" s="29">
        <v>305.8725</v>
      </c>
      <c r="I87" s="29">
        <v>1223.49</v>
      </c>
      <c r="J87" s="29">
        <v>229318</v>
      </c>
      <c r="K87" s="29">
        <v>45863.57</v>
      </c>
      <c r="L87" s="37">
        <v>183454.4</v>
      </c>
      <c r="M87" s="39">
        <f t="shared" si="1"/>
        <v>192672.66</v>
      </c>
    </row>
    <row r="88" spans="1:13" ht="12.75">
      <c r="A88" s="11">
        <v>77</v>
      </c>
      <c r="B88" s="27" t="s">
        <v>152</v>
      </c>
      <c r="C88" s="32">
        <v>0.055116596249881</v>
      </c>
      <c r="D88" s="29">
        <v>14269.8</v>
      </c>
      <c r="E88" s="29">
        <v>3341.02</v>
      </c>
      <c r="F88" s="29">
        <v>10928.78</v>
      </c>
      <c r="G88" s="29">
        <v>1386.9</v>
      </c>
      <c r="H88" s="29">
        <v>277.38</v>
      </c>
      <c r="I88" s="29">
        <v>1109.52</v>
      </c>
      <c r="J88" s="29">
        <v>207957.8125</v>
      </c>
      <c r="K88" s="29">
        <v>41591.51</v>
      </c>
      <c r="L88" s="37">
        <v>166366.25</v>
      </c>
      <c r="M88" s="39">
        <f t="shared" si="1"/>
        <v>178404.55</v>
      </c>
    </row>
    <row r="89" spans="1:13" ht="12.75">
      <c r="A89" s="12">
        <v>78</v>
      </c>
      <c r="B89" s="27" t="s">
        <v>153</v>
      </c>
      <c r="C89" s="32">
        <v>0.273464992928654</v>
      </c>
      <c r="D89" s="29">
        <v>11961.23</v>
      </c>
      <c r="E89" s="29">
        <v>2824.76</v>
      </c>
      <c r="F89" s="29">
        <v>9136.47</v>
      </c>
      <c r="G89" s="29">
        <v>6881.225</v>
      </c>
      <c r="H89" s="29">
        <v>1376.245</v>
      </c>
      <c r="I89" s="29">
        <v>5504.98</v>
      </c>
      <c r="J89" s="29">
        <v>1031797.3625</v>
      </c>
      <c r="K89" s="29">
        <v>206359.47</v>
      </c>
      <c r="L89" s="37">
        <v>825437.89</v>
      </c>
      <c r="M89" s="39">
        <f t="shared" si="1"/>
        <v>840079.34</v>
      </c>
    </row>
    <row r="90" spans="1:13" ht="12.75">
      <c r="A90" s="11">
        <v>79</v>
      </c>
      <c r="B90" s="27" t="s">
        <v>34</v>
      </c>
      <c r="C90" s="32">
        <v>0.077563507735699</v>
      </c>
      <c r="D90" s="29">
        <v>23023.6</v>
      </c>
      <c r="E90" s="29">
        <v>4904.06</v>
      </c>
      <c r="F90" s="29">
        <v>18119.54</v>
      </c>
      <c r="G90" s="29">
        <v>1951.7375</v>
      </c>
      <c r="H90" s="29">
        <v>390.3475</v>
      </c>
      <c r="I90" s="29">
        <v>1561.39</v>
      </c>
      <c r="J90" s="29">
        <v>292651.1375</v>
      </c>
      <c r="K90" s="29">
        <v>58530.22</v>
      </c>
      <c r="L90" s="37">
        <v>234120.91</v>
      </c>
      <c r="M90" s="39">
        <f t="shared" si="1"/>
        <v>253801.84</v>
      </c>
    </row>
    <row r="91" spans="1:13" ht="12.75">
      <c r="A91" s="12">
        <v>80</v>
      </c>
      <c r="B91" s="27" t="s">
        <v>154</v>
      </c>
      <c r="C91" s="32">
        <v>0.062247873474288</v>
      </c>
      <c r="D91" s="29">
        <v>9000.78</v>
      </c>
      <c r="E91" s="29">
        <v>2203.26</v>
      </c>
      <c r="F91" s="29">
        <v>6797.52</v>
      </c>
      <c r="G91" s="29">
        <v>1566.35</v>
      </c>
      <c r="H91" s="29">
        <v>313.27</v>
      </c>
      <c r="I91" s="29">
        <v>1253.08</v>
      </c>
      <c r="J91" s="29">
        <v>234864.2</v>
      </c>
      <c r="K91" s="29">
        <v>46972.82</v>
      </c>
      <c r="L91" s="37">
        <v>187891.36</v>
      </c>
      <c r="M91" s="39">
        <f t="shared" si="1"/>
        <v>195941.96</v>
      </c>
    </row>
    <row r="92" spans="1:13" ht="12.75">
      <c r="A92" s="11">
        <v>81</v>
      </c>
      <c r="B92" s="27" t="s">
        <v>155</v>
      </c>
      <c r="C92" s="32">
        <v>0.170271040431296</v>
      </c>
      <c r="D92" s="29">
        <v>62803.42</v>
      </c>
      <c r="E92" s="29">
        <v>14807.45</v>
      </c>
      <c r="F92" s="29">
        <v>47995.97</v>
      </c>
      <c r="G92" s="29">
        <v>4284.55</v>
      </c>
      <c r="H92" s="29">
        <v>856.91</v>
      </c>
      <c r="I92" s="29">
        <v>3427.64</v>
      </c>
      <c r="J92" s="29">
        <v>642441.3875</v>
      </c>
      <c r="K92" s="29">
        <v>128488.18</v>
      </c>
      <c r="L92" s="37">
        <v>513953.11</v>
      </c>
      <c r="M92" s="39">
        <f t="shared" si="1"/>
        <v>565376.72</v>
      </c>
    </row>
    <row r="93" spans="1:13" ht="12.75">
      <c r="A93" s="12">
        <v>82</v>
      </c>
      <c r="B93" s="27" t="s">
        <v>35</v>
      </c>
      <c r="C93" s="32">
        <v>0.20994247562952</v>
      </c>
      <c r="D93" s="29">
        <v>25592.2</v>
      </c>
      <c r="E93" s="29">
        <v>5738.03</v>
      </c>
      <c r="F93" s="29">
        <v>19854.17</v>
      </c>
      <c r="G93" s="29">
        <v>5282.8</v>
      </c>
      <c r="H93" s="29">
        <v>1056.56</v>
      </c>
      <c r="I93" s="29">
        <v>4226.24</v>
      </c>
      <c r="J93" s="29">
        <v>792123.6625</v>
      </c>
      <c r="K93" s="29">
        <v>158424.7</v>
      </c>
      <c r="L93" s="37">
        <v>633698.93</v>
      </c>
      <c r="M93" s="39">
        <f t="shared" si="1"/>
        <v>657779.3400000001</v>
      </c>
    </row>
    <row r="94" spans="1:13" ht="12.75">
      <c r="A94" s="11">
        <v>83</v>
      </c>
      <c r="B94" s="27" t="s">
        <v>156</v>
      </c>
      <c r="C94" s="32">
        <v>0.513598645965779</v>
      </c>
      <c r="D94" s="29">
        <v>127323.07</v>
      </c>
      <c r="E94" s="29">
        <v>28568.53</v>
      </c>
      <c r="F94" s="29">
        <v>98754.54</v>
      </c>
      <c r="G94" s="29">
        <v>12923.7375</v>
      </c>
      <c r="H94" s="29">
        <v>2584.7475</v>
      </c>
      <c r="I94" s="29">
        <v>10338.99</v>
      </c>
      <c r="J94" s="29">
        <v>1937833.65</v>
      </c>
      <c r="K94" s="29">
        <v>387566.84</v>
      </c>
      <c r="L94" s="37">
        <v>1550266.92</v>
      </c>
      <c r="M94" s="39">
        <f t="shared" si="1"/>
        <v>1659360.45</v>
      </c>
    </row>
    <row r="95" spans="1:13" ht="12.75">
      <c r="A95" s="12">
        <v>84</v>
      </c>
      <c r="B95" s="27" t="s">
        <v>36</v>
      </c>
      <c r="C95" s="32">
        <v>0.055216215544895</v>
      </c>
      <c r="D95" s="29">
        <v>27280.65</v>
      </c>
      <c r="E95" s="29">
        <v>6643.97</v>
      </c>
      <c r="F95" s="29">
        <v>20636.68</v>
      </c>
      <c r="G95" s="29">
        <v>1389.4125</v>
      </c>
      <c r="H95" s="29">
        <v>277.8825</v>
      </c>
      <c r="I95" s="29">
        <v>1111.53</v>
      </c>
      <c r="J95" s="29">
        <v>208333.6625</v>
      </c>
      <c r="K95" s="29">
        <v>41666.86</v>
      </c>
      <c r="L95" s="37">
        <v>166666.93</v>
      </c>
      <c r="M95" s="39">
        <f t="shared" si="1"/>
        <v>188415.13999999998</v>
      </c>
    </row>
    <row r="96" spans="1:13" ht="12.75">
      <c r="A96" s="11">
        <v>85</v>
      </c>
      <c r="B96" s="27" t="s">
        <v>37</v>
      </c>
      <c r="C96" s="32">
        <v>0.133988861373858</v>
      </c>
      <c r="D96" s="29">
        <v>29703.48</v>
      </c>
      <c r="E96" s="29">
        <v>7122.63</v>
      </c>
      <c r="F96" s="29">
        <v>22580.85</v>
      </c>
      <c r="G96" s="29">
        <v>3371.575</v>
      </c>
      <c r="H96" s="29">
        <v>674.315</v>
      </c>
      <c r="I96" s="29">
        <v>2697.26</v>
      </c>
      <c r="J96" s="29">
        <v>505546.775</v>
      </c>
      <c r="K96" s="29">
        <v>101109.31</v>
      </c>
      <c r="L96" s="37">
        <v>404437.42</v>
      </c>
      <c r="M96" s="39">
        <f t="shared" si="1"/>
        <v>429715.52999999997</v>
      </c>
    </row>
    <row r="97" spans="1:13" ht="12.75">
      <c r="A97" s="12">
        <v>86</v>
      </c>
      <c r="B97" s="27" t="s">
        <v>38</v>
      </c>
      <c r="C97" s="32">
        <v>0.098892677273741</v>
      </c>
      <c r="D97" s="29">
        <v>44309.9</v>
      </c>
      <c r="E97" s="29">
        <v>10184.96</v>
      </c>
      <c r="F97" s="29">
        <v>34124.94</v>
      </c>
      <c r="G97" s="29">
        <v>2488.45</v>
      </c>
      <c r="H97" s="29">
        <v>497.69</v>
      </c>
      <c r="I97" s="29">
        <v>1990.76</v>
      </c>
      <c r="J97" s="29">
        <v>373127.175</v>
      </c>
      <c r="K97" s="29">
        <v>74625.41</v>
      </c>
      <c r="L97" s="37">
        <v>298501.74</v>
      </c>
      <c r="M97" s="39">
        <f t="shared" si="1"/>
        <v>334617.44</v>
      </c>
    </row>
    <row r="98" spans="1:13" ht="12.75">
      <c r="A98" s="11">
        <v>87</v>
      </c>
      <c r="B98" s="27" t="s">
        <v>157</v>
      </c>
      <c r="C98" s="32">
        <v>0.12707843809461</v>
      </c>
      <c r="D98" s="29">
        <v>91752.5</v>
      </c>
      <c r="E98" s="29">
        <v>22858.71</v>
      </c>
      <c r="F98" s="29">
        <v>68893.79</v>
      </c>
      <c r="G98" s="29">
        <v>3197.6875</v>
      </c>
      <c r="H98" s="29">
        <v>639.5375</v>
      </c>
      <c r="I98" s="29">
        <v>2558.15</v>
      </c>
      <c r="J98" s="29">
        <v>479473.325</v>
      </c>
      <c r="K98" s="29">
        <v>95894.58</v>
      </c>
      <c r="L98" s="37">
        <v>383578.66</v>
      </c>
      <c r="M98" s="39">
        <f t="shared" si="1"/>
        <v>455030.6</v>
      </c>
    </row>
    <row r="99" spans="1:13" ht="12.75">
      <c r="A99" s="12">
        <v>88</v>
      </c>
      <c r="B99" s="27" t="s">
        <v>158</v>
      </c>
      <c r="C99" s="32">
        <v>0.094829356128064</v>
      </c>
      <c r="D99" s="29">
        <v>14579.23</v>
      </c>
      <c r="E99" s="29">
        <v>3122.46</v>
      </c>
      <c r="F99" s="29">
        <v>11456.77</v>
      </c>
      <c r="G99" s="29">
        <v>2386.2</v>
      </c>
      <c r="H99" s="29">
        <v>477.24</v>
      </c>
      <c r="I99" s="29">
        <v>1908.96</v>
      </c>
      <c r="J99" s="29">
        <v>357795.9625</v>
      </c>
      <c r="K99" s="29">
        <v>71559.2</v>
      </c>
      <c r="L99" s="37">
        <v>286236.77</v>
      </c>
      <c r="M99" s="39">
        <f t="shared" si="1"/>
        <v>299602.5</v>
      </c>
    </row>
    <row r="100" spans="1:13" ht="12.75">
      <c r="A100" s="11">
        <v>89</v>
      </c>
      <c r="B100" s="27" t="s">
        <v>39</v>
      </c>
      <c r="C100" s="32">
        <v>1.03357815008183</v>
      </c>
      <c r="D100" s="29">
        <v>940835.51</v>
      </c>
      <c r="E100" s="29">
        <v>217147.17</v>
      </c>
      <c r="F100" s="29">
        <v>723688.34</v>
      </c>
      <c r="G100" s="29">
        <v>26008.025</v>
      </c>
      <c r="H100" s="29">
        <v>5201.605</v>
      </c>
      <c r="I100" s="29">
        <v>20806.42</v>
      </c>
      <c r="J100" s="29">
        <v>3899742.9</v>
      </c>
      <c r="K100" s="29">
        <v>779948.6</v>
      </c>
      <c r="L100" s="37">
        <v>3119794.32</v>
      </c>
      <c r="M100" s="39">
        <f t="shared" si="1"/>
        <v>3864289.08</v>
      </c>
    </row>
    <row r="101" spans="1:13" ht="12.75">
      <c r="A101" s="12">
        <v>90</v>
      </c>
      <c r="B101" s="27" t="s">
        <v>40</v>
      </c>
      <c r="C101" s="32">
        <v>0.077983003765663</v>
      </c>
      <c r="D101" s="29">
        <v>33952.69</v>
      </c>
      <c r="E101" s="29">
        <v>8232.46</v>
      </c>
      <c r="F101" s="29">
        <v>25720.23</v>
      </c>
      <c r="G101" s="29">
        <v>1962.3</v>
      </c>
      <c r="H101" s="29">
        <v>392.46</v>
      </c>
      <c r="I101" s="29">
        <v>1569.84</v>
      </c>
      <c r="J101" s="29">
        <v>294233.8125</v>
      </c>
      <c r="K101" s="29">
        <v>58846.75</v>
      </c>
      <c r="L101" s="37">
        <v>235387.05</v>
      </c>
      <c r="M101" s="39">
        <f t="shared" si="1"/>
        <v>262677.12</v>
      </c>
    </row>
    <row r="102" spans="1:13" ht="12.75">
      <c r="A102" s="11">
        <v>91</v>
      </c>
      <c r="B102" s="27" t="s">
        <v>159</v>
      </c>
      <c r="C102" s="32">
        <v>0.093525503287285</v>
      </c>
      <c r="D102" s="29">
        <v>15102.78</v>
      </c>
      <c r="E102" s="29">
        <v>4758.42</v>
      </c>
      <c r="F102" s="29">
        <v>10344.36</v>
      </c>
      <c r="G102" s="29">
        <v>2353.3875</v>
      </c>
      <c r="H102" s="29">
        <v>470.6775</v>
      </c>
      <c r="I102" s="29">
        <v>1882.71</v>
      </c>
      <c r="J102" s="29">
        <v>352876.4375</v>
      </c>
      <c r="K102" s="29">
        <v>70575.29</v>
      </c>
      <c r="L102" s="37">
        <v>282301.15</v>
      </c>
      <c r="M102" s="39">
        <f t="shared" si="1"/>
        <v>294528.22000000003</v>
      </c>
    </row>
    <row r="103" spans="1:13" ht="12.75">
      <c r="A103" s="12">
        <v>92</v>
      </c>
      <c r="B103" s="27" t="s">
        <v>160</v>
      </c>
      <c r="C103" s="32">
        <v>0.179048135043791</v>
      </c>
      <c r="D103" s="29">
        <v>69373.87</v>
      </c>
      <c r="E103" s="29">
        <v>15696.32</v>
      </c>
      <c r="F103" s="29">
        <v>53677.55</v>
      </c>
      <c r="G103" s="29">
        <v>4505.4</v>
      </c>
      <c r="H103" s="29">
        <v>901.08</v>
      </c>
      <c r="I103" s="29">
        <v>3604.32</v>
      </c>
      <c r="J103" s="29">
        <v>675557.6125</v>
      </c>
      <c r="K103" s="29">
        <v>135111.52</v>
      </c>
      <c r="L103" s="37">
        <v>540446.09</v>
      </c>
      <c r="M103" s="39">
        <f t="shared" si="1"/>
        <v>597727.96</v>
      </c>
    </row>
    <row r="104" spans="1:13" ht="12.75">
      <c r="A104" s="11">
        <v>93</v>
      </c>
      <c r="B104" s="27" t="s">
        <v>41</v>
      </c>
      <c r="C104" s="32">
        <v>0.115736429297482</v>
      </c>
      <c r="D104" s="29">
        <v>41425.72</v>
      </c>
      <c r="E104" s="29">
        <v>9836.08</v>
      </c>
      <c r="F104" s="29">
        <v>31589.64</v>
      </c>
      <c r="G104" s="29">
        <v>2912.2875</v>
      </c>
      <c r="H104" s="29">
        <v>582.4575</v>
      </c>
      <c r="I104" s="29">
        <v>2329.83</v>
      </c>
      <c r="J104" s="29">
        <v>436679.3875</v>
      </c>
      <c r="K104" s="29">
        <v>87335.96</v>
      </c>
      <c r="L104" s="37">
        <v>349343.51</v>
      </c>
      <c r="M104" s="39">
        <f t="shared" si="1"/>
        <v>383262.98</v>
      </c>
    </row>
    <row r="105" spans="1:13" ht="12.75">
      <c r="A105" s="12">
        <v>94</v>
      </c>
      <c r="B105" s="27" t="s">
        <v>161</v>
      </c>
      <c r="C105" s="32">
        <v>0.826422080647942</v>
      </c>
      <c r="D105" s="29">
        <v>635996.9</v>
      </c>
      <c r="E105" s="29">
        <v>149585.61</v>
      </c>
      <c r="F105" s="29">
        <v>486411.29</v>
      </c>
      <c r="G105" s="29">
        <v>20795.3375</v>
      </c>
      <c r="H105" s="29">
        <v>4159.0675</v>
      </c>
      <c r="I105" s="29">
        <v>16636.27</v>
      </c>
      <c r="J105" s="29">
        <v>3118132.45</v>
      </c>
      <c r="K105" s="29">
        <v>623626.44</v>
      </c>
      <c r="L105" s="37">
        <v>2494505.96</v>
      </c>
      <c r="M105" s="39">
        <f t="shared" si="1"/>
        <v>2997553.52</v>
      </c>
    </row>
    <row r="106" spans="1:13" ht="12.75">
      <c r="A106" s="11">
        <v>95</v>
      </c>
      <c r="B106" s="27" t="s">
        <v>162</v>
      </c>
      <c r="C106" s="32">
        <v>15.4917440868956</v>
      </c>
      <c r="D106" s="29">
        <v>26544025.28</v>
      </c>
      <c r="E106" s="29">
        <v>6160705.82</v>
      </c>
      <c r="F106" s="29">
        <v>20383319.46</v>
      </c>
      <c r="G106" s="29">
        <v>389820.3125</v>
      </c>
      <c r="H106" s="29">
        <v>77964.0625</v>
      </c>
      <c r="I106" s="29">
        <v>311856.25</v>
      </c>
      <c r="J106" s="29">
        <v>58451136.35</v>
      </c>
      <c r="K106" s="29">
        <v>11690227.35</v>
      </c>
      <c r="L106" s="37">
        <v>46760909.08</v>
      </c>
      <c r="M106" s="39">
        <f t="shared" si="1"/>
        <v>67456084.78999999</v>
      </c>
    </row>
    <row r="107" spans="1:13" ht="12.75">
      <c r="A107" s="12">
        <v>96</v>
      </c>
      <c r="B107" s="27" t="s">
        <v>42</v>
      </c>
      <c r="C107" s="32">
        <v>0.363288050565088</v>
      </c>
      <c r="D107" s="29">
        <v>298740.48</v>
      </c>
      <c r="E107" s="29">
        <v>68978.54</v>
      </c>
      <c r="F107" s="29">
        <v>229761.94</v>
      </c>
      <c r="G107" s="29">
        <v>9141.45</v>
      </c>
      <c r="H107" s="29">
        <v>1828.29</v>
      </c>
      <c r="I107" s="29">
        <v>7313.16</v>
      </c>
      <c r="J107" s="29">
        <v>1370704.45</v>
      </c>
      <c r="K107" s="29">
        <v>274140.83</v>
      </c>
      <c r="L107" s="37">
        <v>1096563.56</v>
      </c>
      <c r="M107" s="39">
        <f t="shared" si="1"/>
        <v>1333638.6600000001</v>
      </c>
    </row>
    <row r="108" spans="1:13" ht="12.75">
      <c r="A108" s="11">
        <v>97</v>
      </c>
      <c r="B108" s="27" t="s">
        <v>163</v>
      </c>
      <c r="C108" s="32">
        <v>0.250074130914841</v>
      </c>
      <c r="D108" s="29">
        <v>177521.85</v>
      </c>
      <c r="E108" s="29">
        <v>42091.73</v>
      </c>
      <c r="F108" s="29">
        <v>135430.12</v>
      </c>
      <c r="G108" s="29">
        <v>6292.6375</v>
      </c>
      <c r="H108" s="29">
        <v>1258.5275</v>
      </c>
      <c r="I108" s="29">
        <v>5034.11</v>
      </c>
      <c r="J108" s="29">
        <v>943542.3625</v>
      </c>
      <c r="K108" s="29">
        <v>188708.44</v>
      </c>
      <c r="L108" s="37">
        <v>754833.89</v>
      </c>
      <c r="M108" s="39">
        <f t="shared" si="1"/>
        <v>895298.12</v>
      </c>
    </row>
    <row r="109" spans="1:13" ht="12.75">
      <c r="A109" s="12">
        <v>98</v>
      </c>
      <c r="B109" s="27" t="s">
        <v>43</v>
      </c>
      <c r="C109" s="32">
        <v>1.06612646119277</v>
      </c>
      <c r="D109" s="29">
        <v>431507.28</v>
      </c>
      <c r="E109" s="29">
        <v>99739.49</v>
      </c>
      <c r="F109" s="29">
        <v>331767.79</v>
      </c>
      <c r="G109" s="29">
        <v>26827.05</v>
      </c>
      <c r="H109" s="29">
        <v>5365.41</v>
      </c>
      <c r="I109" s="29">
        <v>21461.64</v>
      </c>
      <c r="J109" s="29">
        <v>4022549.2125</v>
      </c>
      <c r="K109" s="29">
        <v>804509.81</v>
      </c>
      <c r="L109" s="37">
        <v>3218039.37</v>
      </c>
      <c r="M109" s="39">
        <f t="shared" si="1"/>
        <v>3571268.8000000003</v>
      </c>
    </row>
    <row r="110" spans="1:13" ht="12.75">
      <c r="A110" s="11">
        <v>99</v>
      </c>
      <c r="B110" s="27" t="s">
        <v>164</v>
      </c>
      <c r="C110" s="32">
        <v>0.195993170382888</v>
      </c>
      <c r="D110" s="29">
        <v>27336.78</v>
      </c>
      <c r="E110" s="29">
        <v>5949.26</v>
      </c>
      <c r="F110" s="29">
        <v>21387.52</v>
      </c>
      <c r="G110" s="29">
        <v>4931.8</v>
      </c>
      <c r="H110" s="29">
        <v>986.36</v>
      </c>
      <c r="I110" s="29">
        <v>3945.44</v>
      </c>
      <c r="J110" s="29">
        <v>739492.1375</v>
      </c>
      <c r="K110" s="29">
        <v>147898.34</v>
      </c>
      <c r="L110" s="37">
        <v>591593.71</v>
      </c>
      <c r="M110" s="39">
        <f t="shared" si="1"/>
        <v>616926.6699999999</v>
      </c>
    </row>
    <row r="111" spans="1:13" ht="12.75">
      <c r="A111" s="12">
        <v>100</v>
      </c>
      <c r="B111" s="27" t="s">
        <v>165</v>
      </c>
      <c r="C111" s="32">
        <v>0.113968091743169</v>
      </c>
      <c r="D111" s="29">
        <v>106385.39</v>
      </c>
      <c r="E111" s="29">
        <v>23654.01</v>
      </c>
      <c r="F111" s="29">
        <v>82731.38</v>
      </c>
      <c r="G111" s="29">
        <v>2867.7875</v>
      </c>
      <c r="H111" s="29">
        <v>573.5575</v>
      </c>
      <c r="I111" s="29">
        <v>2294.23</v>
      </c>
      <c r="J111" s="29">
        <v>430007.475</v>
      </c>
      <c r="K111" s="29">
        <v>86001.47</v>
      </c>
      <c r="L111" s="37">
        <v>344005.98</v>
      </c>
      <c r="M111" s="39">
        <f t="shared" si="1"/>
        <v>429031.58999999997</v>
      </c>
    </row>
    <row r="112" spans="1:13" ht="12.75">
      <c r="A112" s="11">
        <v>101</v>
      </c>
      <c r="B112" s="27" t="s">
        <v>44</v>
      </c>
      <c r="C112" s="32">
        <v>0.059901567067497</v>
      </c>
      <c r="D112" s="29">
        <v>9661.31</v>
      </c>
      <c r="E112" s="29">
        <v>2318.11</v>
      </c>
      <c r="F112" s="29">
        <v>7343.2</v>
      </c>
      <c r="G112" s="29">
        <v>1507.3125</v>
      </c>
      <c r="H112" s="29">
        <v>301.4625</v>
      </c>
      <c r="I112" s="29">
        <v>1205.85</v>
      </c>
      <c r="J112" s="29">
        <v>226011.7</v>
      </c>
      <c r="K112" s="29">
        <v>45202.32</v>
      </c>
      <c r="L112" s="37">
        <v>180809.36</v>
      </c>
      <c r="M112" s="39">
        <f t="shared" si="1"/>
        <v>189358.40999999997</v>
      </c>
    </row>
    <row r="113" spans="1:13" ht="12.75">
      <c r="A113" s="12">
        <v>102</v>
      </c>
      <c r="B113" s="27" t="s">
        <v>166</v>
      </c>
      <c r="C113" s="32">
        <v>0.097569756238883</v>
      </c>
      <c r="D113" s="29">
        <v>8586.53</v>
      </c>
      <c r="E113" s="29">
        <v>1801.45</v>
      </c>
      <c r="F113" s="29">
        <v>6785.08</v>
      </c>
      <c r="G113" s="29">
        <v>2455.1625</v>
      </c>
      <c r="H113" s="29">
        <v>491.0325</v>
      </c>
      <c r="I113" s="29">
        <v>1964.13</v>
      </c>
      <c r="J113" s="29">
        <v>368135.6625</v>
      </c>
      <c r="K113" s="29">
        <v>73627.13</v>
      </c>
      <c r="L113" s="37">
        <v>294508.53</v>
      </c>
      <c r="M113" s="39">
        <f t="shared" si="1"/>
        <v>303257.74000000005</v>
      </c>
    </row>
    <row r="114" spans="1:13" ht="12.75">
      <c r="A114" s="11">
        <v>103</v>
      </c>
      <c r="B114" s="27" t="s">
        <v>45</v>
      </c>
      <c r="C114" s="32">
        <v>0.092108858931141</v>
      </c>
      <c r="D114" s="29">
        <v>10132.13</v>
      </c>
      <c r="E114" s="29">
        <v>2517.9</v>
      </c>
      <c r="F114" s="29">
        <v>7614.23</v>
      </c>
      <c r="G114" s="29">
        <v>2317.75</v>
      </c>
      <c r="H114" s="29">
        <v>463.55</v>
      </c>
      <c r="I114" s="29">
        <v>1854.2</v>
      </c>
      <c r="J114" s="29">
        <v>347531.425</v>
      </c>
      <c r="K114" s="29">
        <v>69506.25</v>
      </c>
      <c r="L114" s="37">
        <v>278025.14</v>
      </c>
      <c r="M114" s="39">
        <f t="shared" si="1"/>
        <v>287493.57</v>
      </c>
    </row>
    <row r="115" spans="1:13" ht="12.75">
      <c r="A115" s="12">
        <v>104</v>
      </c>
      <c r="B115" s="27" t="s">
        <v>167</v>
      </c>
      <c r="C115" s="32">
        <v>0.065181029729453</v>
      </c>
      <c r="D115" s="29">
        <v>18105.36</v>
      </c>
      <c r="E115" s="29">
        <v>4453.13</v>
      </c>
      <c r="F115" s="29">
        <v>13652.23</v>
      </c>
      <c r="G115" s="29">
        <v>1640.1625</v>
      </c>
      <c r="H115" s="29">
        <v>328.0325</v>
      </c>
      <c r="I115" s="29">
        <v>1312.13</v>
      </c>
      <c r="J115" s="29">
        <v>245931.3375</v>
      </c>
      <c r="K115" s="29">
        <v>49186.27</v>
      </c>
      <c r="L115" s="37">
        <v>196745.07</v>
      </c>
      <c r="M115" s="39">
        <f t="shared" si="1"/>
        <v>211709.43</v>
      </c>
    </row>
    <row r="116" spans="1:13" ht="12.75">
      <c r="A116" s="11">
        <v>105</v>
      </c>
      <c r="B116" s="27" t="s">
        <v>168</v>
      </c>
      <c r="C116" s="32">
        <v>0.365273251316382</v>
      </c>
      <c r="D116" s="29">
        <v>222595.26</v>
      </c>
      <c r="E116" s="29">
        <v>53487.59</v>
      </c>
      <c r="F116" s="29">
        <v>169107.67</v>
      </c>
      <c r="G116" s="29">
        <v>9191.4125</v>
      </c>
      <c r="H116" s="29">
        <v>1838.2825</v>
      </c>
      <c r="I116" s="29">
        <v>7353.13</v>
      </c>
      <c r="J116" s="29">
        <v>1378194.6875</v>
      </c>
      <c r="K116" s="29">
        <v>275638.89</v>
      </c>
      <c r="L116" s="37">
        <v>1102555.75</v>
      </c>
      <c r="M116" s="39">
        <f t="shared" si="1"/>
        <v>1279016.55</v>
      </c>
    </row>
    <row r="117" spans="1:13" ht="12.75">
      <c r="A117" s="12">
        <v>106</v>
      </c>
      <c r="B117" s="27" t="s">
        <v>46</v>
      </c>
      <c r="C117" s="32">
        <v>0.061666391812862</v>
      </c>
      <c r="D117" s="29">
        <v>19603.6</v>
      </c>
      <c r="E117" s="29">
        <v>4468.07</v>
      </c>
      <c r="F117" s="29">
        <v>15135.53</v>
      </c>
      <c r="G117" s="29">
        <v>1551.7125</v>
      </c>
      <c r="H117" s="29">
        <v>310.3425</v>
      </c>
      <c r="I117" s="29">
        <v>1241.37</v>
      </c>
      <c r="J117" s="29">
        <v>232670.475</v>
      </c>
      <c r="K117" s="29">
        <v>46534.06</v>
      </c>
      <c r="L117" s="37">
        <v>186136.38</v>
      </c>
      <c r="M117" s="39">
        <f t="shared" si="1"/>
        <v>202513.28</v>
      </c>
    </row>
    <row r="118" spans="1:13" ht="12.75">
      <c r="A118" s="11">
        <v>107</v>
      </c>
      <c r="B118" s="27" t="s">
        <v>47</v>
      </c>
      <c r="C118" s="32">
        <v>0.112381322227419</v>
      </c>
      <c r="D118" s="29">
        <v>81281.15</v>
      </c>
      <c r="E118" s="29">
        <v>16606.24</v>
      </c>
      <c r="F118" s="29">
        <v>64674.91</v>
      </c>
      <c r="G118" s="29">
        <v>2827.8625</v>
      </c>
      <c r="H118" s="29">
        <v>565.5725</v>
      </c>
      <c r="I118" s="29">
        <v>2262.29</v>
      </c>
      <c r="J118" s="29">
        <v>424020.5</v>
      </c>
      <c r="K118" s="29">
        <v>84804.08</v>
      </c>
      <c r="L118" s="37">
        <v>339216.4</v>
      </c>
      <c r="M118" s="39">
        <f t="shared" si="1"/>
        <v>406153.60000000003</v>
      </c>
    </row>
    <row r="119" spans="1:13" ht="12.75">
      <c r="A119" s="12">
        <v>108</v>
      </c>
      <c r="B119" s="27" t="s">
        <v>169</v>
      </c>
      <c r="C119" s="32">
        <v>0.145581828663986</v>
      </c>
      <c r="D119" s="29">
        <v>36040.96</v>
      </c>
      <c r="E119" s="29">
        <v>7960.44</v>
      </c>
      <c r="F119" s="29">
        <v>28080.52</v>
      </c>
      <c r="G119" s="29">
        <v>3663.2875</v>
      </c>
      <c r="H119" s="29">
        <v>732.6575</v>
      </c>
      <c r="I119" s="29">
        <v>2930.63</v>
      </c>
      <c r="J119" s="29">
        <v>549287.7</v>
      </c>
      <c r="K119" s="29">
        <v>109857.43</v>
      </c>
      <c r="L119" s="37">
        <v>439430.16</v>
      </c>
      <c r="M119" s="39">
        <f t="shared" si="1"/>
        <v>470441.31</v>
      </c>
    </row>
    <row r="120" spans="1:13" ht="12.75">
      <c r="A120" s="11">
        <v>109</v>
      </c>
      <c r="B120" s="27" t="s">
        <v>48</v>
      </c>
      <c r="C120" s="32">
        <v>0.260326641383561</v>
      </c>
      <c r="D120" s="29">
        <v>107316.66</v>
      </c>
      <c r="E120" s="29">
        <v>23952.38</v>
      </c>
      <c r="F120" s="29">
        <v>83364.28</v>
      </c>
      <c r="G120" s="29">
        <v>6550.625</v>
      </c>
      <c r="H120" s="29">
        <v>1310.125</v>
      </c>
      <c r="I120" s="29">
        <v>5240.5</v>
      </c>
      <c r="J120" s="29">
        <v>982225.5625</v>
      </c>
      <c r="K120" s="29">
        <v>196445.19</v>
      </c>
      <c r="L120" s="37">
        <v>785780.45</v>
      </c>
      <c r="M120" s="39">
        <f t="shared" si="1"/>
        <v>874385.23</v>
      </c>
    </row>
    <row r="121" spans="1:13" ht="12.75">
      <c r="A121" s="12">
        <v>110</v>
      </c>
      <c r="B121" s="27" t="s">
        <v>49</v>
      </c>
      <c r="C121" s="32">
        <v>0.485613146708219</v>
      </c>
      <c r="D121" s="29">
        <v>512211.39</v>
      </c>
      <c r="E121" s="29">
        <v>121267.11</v>
      </c>
      <c r="F121" s="29">
        <v>390944.28</v>
      </c>
      <c r="G121" s="29">
        <v>12219.5375</v>
      </c>
      <c r="H121" s="29">
        <v>2443.9075</v>
      </c>
      <c r="I121" s="29">
        <v>9775.63</v>
      </c>
      <c r="J121" s="29">
        <v>1832243.1375</v>
      </c>
      <c r="K121" s="29">
        <v>366448.62</v>
      </c>
      <c r="L121" s="37">
        <v>1465794.51</v>
      </c>
      <c r="M121" s="39">
        <f t="shared" si="1"/>
        <v>1866514.42</v>
      </c>
    </row>
    <row r="122" spans="1:13" ht="12.75">
      <c r="A122" s="11">
        <v>111</v>
      </c>
      <c r="B122" s="27" t="s">
        <v>50</v>
      </c>
      <c r="C122" s="32">
        <v>0.655049784541624</v>
      </c>
      <c r="D122" s="29">
        <v>222043.33</v>
      </c>
      <c r="E122" s="29">
        <v>50921.67</v>
      </c>
      <c r="F122" s="29">
        <v>171121.66</v>
      </c>
      <c r="G122" s="29">
        <v>16483.0875</v>
      </c>
      <c r="H122" s="29">
        <v>3296.6175</v>
      </c>
      <c r="I122" s="29">
        <v>13186.47</v>
      </c>
      <c r="J122" s="29">
        <v>2471536.1625</v>
      </c>
      <c r="K122" s="29">
        <v>494307.16</v>
      </c>
      <c r="L122" s="37">
        <v>1977228.93</v>
      </c>
      <c r="M122" s="39">
        <f t="shared" si="1"/>
        <v>2161537.06</v>
      </c>
    </row>
    <row r="123" spans="1:13" ht="12.75">
      <c r="A123" s="12">
        <v>112</v>
      </c>
      <c r="B123" s="27" t="s">
        <v>170</v>
      </c>
      <c r="C123" s="32">
        <v>0.065336972365945</v>
      </c>
      <c r="D123" s="29">
        <v>20582.75</v>
      </c>
      <c r="E123" s="29">
        <v>4831.52</v>
      </c>
      <c r="F123" s="29">
        <v>15751.23</v>
      </c>
      <c r="G123" s="29">
        <v>1644.075</v>
      </c>
      <c r="H123" s="29">
        <v>328.815</v>
      </c>
      <c r="I123" s="29">
        <v>1315.26</v>
      </c>
      <c r="J123" s="29">
        <v>246519.6625</v>
      </c>
      <c r="K123" s="29">
        <v>49304.01</v>
      </c>
      <c r="L123" s="37">
        <v>197215.73</v>
      </c>
      <c r="M123" s="39">
        <f t="shared" si="1"/>
        <v>214282.22</v>
      </c>
    </row>
    <row r="124" spans="1:13" ht="12.75">
      <c r="A124" s="11">
        <v>113</v>
      </c>
      <c r="B124" s="27" t="s">
        <v>171</v>
      </c>
      <c r="C124" s="32">
        <v>0.223481399988592</v>
      </c>
      <c r="D124" s="29">
        <v>439185.66</v>
      </c>
      <c r="E124" s="29">
        <v>101836.36</v>
      </c>
      <c r="F124" s="29">
        <v>337349.3</v>
      </c>
      <c r="G124" s="29">
        <v>5623.4875</v>
      </c>
      <c r="H124" s="29">
        <v>1124.6975</v>
      </c>
      <c r="I124" s="29">
        <v>4498.79</v>
      </c>
      <c r="J124" s="29">
        <v>843206.575</v>
      </c>
      <c r="K124" s="29">
        <v>168641.43</v>
      </c>
      <c r="L124" s="37">
        <v>674565.26</v>
      </c>
      <c r="M124" s="39">
        <f t="shared" si="1"/>
        <v>1016413.35</v>
      </c>
    </row>
    <row r="125" spans="1:13" ht="12.75">
      <c r="A125" s="12">
        <v>114</v>
      </c>
      <c r="B125" s="27" t="s">
        <v>172</v>
      </c>
      <c r="C125" s="32">
        <v>0.059164941362667</v>
      </c>
      <c r="D125" s="29">
        <v>22520.02</v>
      </c>
      <c r="E125" s="29">
        <v>4853.43</v>
      </c>
      <c r="F125" s="29">
        <v>17666.59</v>
      </c>
      <c r="G125" s="29">
        <v>1488.775</v>
      </c>
      <c r="H125" s="29">
        <v>297.755</v>
      </c>
      <c r="I125" s="29">
        <v>1191.02</v>
      </c>
      <c r="J125" s="29">
        <v>223232.275</v>
      </c>
      <c r="K125" s="29">
        <v>44646.46</v>
      </c>
      <c r="L125" s="37">
        <v>178585.82</v>
      </c>
      <c r="M125" s="39">
        <f t="shared" si="1"/>
        <v>197443.43</v>
      </c>
    </row>
    <row r="126" spans="1:13" ht="12.75">
      <c r="A126" s="11">
        <v>115</v>
      </c>
      <c r="B126" s="27" t="s">
        <v>173</v>
      </c>
      <c r="C126" s="32">
        <v>0.602440292948479</v>
      </c>
      <c r="D126" s="29">
        <v>351698.6</v>
      </c>
      <c r="E126" s="29">
        <v>82084.69</v>
      </c>
      <c r="F126" s="29">
        <v>269613.91</v>
      </c>
      <c r="G126" s="29">
        <v>15159.2625</v>
      </c>
      <c r="H126" s="29">
        <v>3031.8525</v>
      </c>
      <c r="I126" s="29">
        <v>12127.41</v>
      </c>
      <c r="J126" s="29">
        <v>2273037.9</v>
      </c>
      <c r="K126" s="29">
        <v>454607.46</v>
      </c>
      <c r="L126" s="37">
        <v>1818430.32</v>
      </c>
      <c r="M126" s="39">
        <f t="shared" si="1"/>
        <v>2100171.64</v>
      </c>
    </row>
    <row r="127" spans="1:13" ht="12.75">
      <c r="A127" s="12">
        <v>116</v>
      </c>
      <c r="B127" s="27" t="s">
        <v>51</v>
      </c>
      <c r="C127" s="32">
        <v>0.087443786655647</v>
      </c>
      <c r="D127" s="29">
        <v>32217.91</v>
      </c>
      <c r="E127" s="29">
        <v>7539.18</v>
      </c>
      <c r="F127" s="29">
        <v>24678.73</v>
      </c>
      <c r="G127" s="29">
        <v>2200.3625</v>
      </c>
      <c r="H127" s="29">
        <v>440.0725</v>
      </c>
      <c r="I127" s="29">
        <v>1760.29</v>
      </c>
      <c r="J127" s="29">
        <v>329929.875</v>
      </c>
      <c r="K127" s="29">
        <v>65986.03</v>
      </c>
      <c r="L127" s="37">
        <v>263943.9</v>
      </c>
      <c r="M127" s="39">
        <f t="shared" si="1"/>
        <v>290382.92000000004</v>
      </c>
    </row>
    <row r="128" spans="1:13" ht="12.75">
      <c r="A128" s="11">
        <v>117</v>
      </c>
      <c r="B128" s="27" t="s">
        <v>52</v>
      </c>
      <c r="C128" s="32">
        <v>0.09468512316195</v>
      </c>
      <c r="D128" s="29">
        <v>38825.96</v>
      </c>
      <c r="E128" s="29">
        <v>9212.89</v>
      </c>
      <c r="F128" s="29">
        <v>29613.07</v>
      </c>
      <c r="G128" s="29">
        <v>2382.575</v>
      </c>
      <c r="H128" s="29">
        <v>476.515</v>
      </c>
      <c r="I128" s="29">
        <v>1906.06</v>
      </c>
      <c r="J128" s="29">
        <v>357251.7875</v>
      </c>
      <c r="K128" s="29">
        <v>71450.37</v>
      </c>
      <c r="L128" s="37">
        <v>285801.43</v>
      </c>
      <c r="M128" s="39">
        <f t="shared" si="1"/>
        <v>317320.56</v>
      </c>
    </row>
    <row r="129" spans="1:13" ht="12.75">
      <c r="A129" s="12">
        <v>118</v>
      </c>
      <c r="B129" s="27" t="s">
        <v>174</v>
      </c>
      <c r="C129" s="32">
        <v>0.144824702575708</v>
      </c>
      <c r="D129" s="29">
        <v>41300.29</v>
      </c>
      <c r="E129" s="29">
        <v>9704.26</v>
      </c>
      <c r="F129" s="29">
        <v>31596.03</v>
      </c>
      <c r="G129" s="29">
        <v>3644.2375</v>
      </c>
      <c r="H129" s="29">
        <v>728.8475</v>
      </c>
      <c r="I129" s="29">
        <v>2915.39</v>
      </c>
      <c r="J129" s="29">
        <v>546431.0625</v>
      </c>
      <c r="K129" s="29">
        <v>109286.18</v>
      </c>
      <c r="L129" s="37">
        <v>437144.85</v>
      </c>
      <c r="M129" s="39">
        <f t="shared" si="1"/>
        <v>471656.26999999996</v>
      </c>
    </row>
    <row r="130" spans="1:13" ht="12.75">
      <c r="A130" s="11">
        <v>119</v>
      </c>
      <c r="B130" s="27" t="s">
        <v>53</v>
      </c>
      <c r="C130" s="32">
        <v>0.205310842668824</v>
      </c>
      <c r="D130" s="29">
        <v>160923.96</v>
      </c>
      <c r="E130" s="29">
        <v>36921.58</v>
      </c>
      <c r="F130" s="29">
        <v>124002.38</v>
      </c>
      <c r="G130" s="29">
        <v>5166.2625</v>
      </c>
      <c r="H130" s="29">
        <v>1033.2525</v>
      </c>
      <c r="I130" s="29">
        <v>4133.01</v>
      </c>
      <c r="J130" s="29">
        <v>774648.125</v>
      </c>
      <c r="K130" s="29">
        <v>154929.62</v>
      </c>
      <c r="L130" s="37">
        <v>619718.5</v>
      </c>
      <c r="M130" s="39">
        <f t="shared" si="1"/>
        <v>747853.89</v>
      </c>
    </row>
    <row r="131" spans="1:13" ht="12.75">
      <c r="A131" s="12">
        <v>120</v>
      </c>
      <c r="B131" s="27" t="s">
        <v>175</v>
      </c>
      <c r="C131" s="32">
        <v>0.1734862769509</v>
      </c>
      <c r="D131" s="29">
        <v>49192.71</v>
      </c>
      <c r="E131" s="29">
        <v>11130.73</v>
      </c>
      <c r="F131" s="29">
        <v>38061.98</v>
      </c>
      <c r="G131" s="29">
        <v>4365.45</v>
      </c>
      <c r="H131" s="29">
        <v>873.09</v>
      </c>
      <c r="I131" s="29">
        <v>3492.36</v>
      </c>
      <c r="J131" s="29">
        <v>654572.5375</v>
      </c>
      <c r="K131" s="29">
        <v>130914.56</v>
      </c>
      <c r="L131" s="37">
        <v>523658.03</v>
      </c>
      <c r="M131" s="39">
        <f t="shared" si="1"/>
        <v>565212.37</v>
      </c>
    </row>
    <row r="132" spans="1:13" ht="12.75">
      <c r="A132" s="11">
        <v>121</v>
      </c>
      <c r="B132" s="27" t="s">
        <v>54</v>
      </c>
      <c r="C132" s="32">
        <v>0.197439693688221</v>
      </c>
      <c r="D132" s="29">
        <v>232743.6</v>
      </c>
      <c r="E132" s="29">
        <v>58405.68</v>
      </c>
      <c r="F132" s="29">
        <v>174337.92</v>
      </c>
      <c r="G132" s="29">
        <v>4968.2</v>
      </c>
      <c r="H132" s="29">
        <v>993.64</v>
      </c>
      <c r="I132" s="29">
        <v>3974.56</v>
      </c>
      <c r="J132" s="29">
        <v>744950.0375</v>
      </c>
      <c r="K132" s="29">
        <v>148989.97</v>
      </c>
      <c r="L132" s="37">
        <v>595960.03</v>
      </c>
      <c r="M132" s="39">
        <f t="shared" si="1"/>
        <v>774272.51</v>
      </c>
    </row>
    <row r="133" spans="1:13" ht="12.75">
      <c r="A133" s="12">
        <v>122</v>
      </c>
      <c r="B133" s="27" t="s">
        <v>176</v>
      </c>
      <c r="C133" s="32">
        <v>0.204905565411086</v>
      </c>
      <c r="D133" s="29">
        <v>75383.41</v>
      </c>
      <c r="E133" s="29">
        <v>16070.47</v>
      </c>
      <c r="F133" s="29">
        <v>59312.94</v>
      </c>
      <c r="G133" s="29">
        <v>5156.0625</v>
      </c>
      <c r="H133" s="29">
        <v>1031.2125</v>
      </c>
      <c r="I133" s="29">
        <v>4124.85</v>
      </c>
      <c r="J133" s="29">
        <v>773119.175</v>
      </c>
      <c r="K133" s="29">
        <v>154623.78</v>
      </c>
      <c r="L133" s="37">
        <v>618495.34</v>
      </c>
      <c r="M133" s="39">
        <f t="shared" si="1"/>
        <v>681933.13</v>
      </c>
    </row>
    <row r="134" spans="1:13" ht="12.75">
      <c r="A134" s="11">
        <v>123</v>
      </c>
      <c r="B134" s="27" t="s">
        <v>177</v>
      </c>
      <c r="C134" s="32">
        <v>0.118797766583107</v>
      </c>
      <c r="D134" s="29">
        <v>52366.05</v>
      </c>
      <c r="E134" s="29">
        <v>11526.75</v>
      </c>
      <c r="F134" s="29">
        <v>40839.3</v>
      </c>
      <c r="G134" s="29">
        <v>2989.325</v>
      </c>
      <c r="H134" s="29">
        <v>597.865</v>
      </c>
      <c r="I134" s="29">
        <v>2391.46</v>
      </c>
      <c r="J134" s="29">
        <v>448230.1125</v>
      </c>
      <c r="K134" s="29">
        <v>89646.05</v>
      </c>
      <c r="L134" s="37">
        <v>358584.09</v>
      </c>
      <c r="M134" s="39">
        <f t="shared" si="1"/>
        <v>401814.85000000003</v>
      </c>
    </row>
    <row r="135" spans="1:13" ht="12.75">
      <c r="A135" s="12">
        <v>124</v>
      </c>
      <c r="B135" s="27" t="s">
        <v>55</v>
      </c>
      <c r="C135" s="32">
        <v>1.86299668146817</v>
      </c>
      <c r="D135" s="29">
        <v>1494512.71</v>
      </c>
      <c r="E135" s="29">
        <v>339370.74</v>
      </c>
      <c r="F135" s="29">
        <v>1155141.97</v>
      </c>
      <c r="G135" s="29">
        <v>46878.775</v>
      </c>
      <c r="H135" s="29">
        <v>9375.755</v>
      </c>
      <c r="I135" s="29">
        <v>37503.02</v>
      </c>
      <c r="J135" s="29">
        <v>7029181.1875</v>
      </c>
      <c r="K135" s="29">
        <v>1405836.27</v>
      </c>
      <c r="L135" s="37">
        <v>5623344.95</v>
      </c>
      <c r="M135" s="39">
        <f t="shared" si="1"/>
        <v>6815989.94</v>
      </c>
    </row>
    <row r="136" spans="1:13" ht="12.75">
      <c r="A136" s="11">
        <v>125</v>
      </c>
      <c r="B136" s="27" t="s">
        <v>178</v>
      </c>
      <c r="C136" s="32">
        <v>0.134566754609553</v>
      </c>
      <c r="D136" s="29">
        <v>12526.37</v>
      </c>
      <c r="E136" s="29">
        <v>3048.34</v>
      </c>
      <c r="F136" s="29">
        <v>9478.03</v>
      </c>
      <c r="G136" s="29">
        <v>3386.1125</v>
      </c>
      <c r="H136" s="29">
        <v>677.2225</v>
      </c>
      <c r="I136" s="29">
        <v>2708.89</v>
      </c>
      <c r="J136" s="29">
        <v>507727.1875</v>
      </c>
      <c r="K136" s="29">
        <v>101545.47</v>
      </c>
      <c r="L136" s="37">
        <v>406181.75</v>
      </c>
      <c r="M136" s="39">
        <f t="shared" si="1"/>
        <v>418368.67</v>
      </c>
    </row>
    <row r="137" spans="1:13" ht="12.75">
      <c r="A137" s="12">
        <v>126</v>
      </c>
      <c r="B137" s="27" t="s">
        <v>56</v>
      </c>
      <c r="C137" s="32">
        <v>0.214590677632164</v>
      </c>
      <c r="D137" s="29">
        <v>48425.44</v>
      </c>
      <c r="E137" s="29">
        <v>11228.99</v>
      </c>
      <c r="F137" s="29">
        <v>37196.45</v>
      </c>
      <c r="G137" s="29">
        <v>5399.7625</v>
      </c>
      <c r="H137" s="29">
        <v>1079.9525</v>
      </c>
      <c r="I137" s="29">
        <v>4319.81</v>
      </c>
      <c r="J137" s="29">
        <v>809661.6125</v>
      </c>
      <c r="K137" s="29">
        <v>161932.38</v>
      </c>
      <c r="L137" s="37">
        <v>647729.29</v>
      </c>
      <c r="M137" s="39">
        <f t="shared" si="1"/>
        <v>689245.55</v>
      </c>
    </row>
    <row r="138" spans="1:13" ht="12.75">
      <c r="A138" s="11">
        <v>127</v>
      </c>
      <c r="B138" s="27" t="s">
        <v>179</v>
      </c>
      <c r="C138" s="32">
        <v>0.319988271868303</v>
      </c>
      <c r="D138" s="29">
        <v>287816.34</v>
      </c>
      <c r="E138" s="29">
        <v>69053.15</v>
      </c>
      <c r="F138" s="29">
        <v>218763.19</v>
      </c>
      <c r="G138" s="29">
        <v>8051.9</v>
      </c>
      <c r="H138" s="29">
        <v>1610.38</v>
      </c>
      <c r="I138" s="29">
        <v>6441.52</v>
      </c>
      <c r="J138" s="29">
        <v>1207332.175</v>
      </c>
      <c r="K138" s="29">
        <v>241466.47</v>
      </c>
      <c r="L138" s="37">
        <v>965865.74</v>
      </c>
      <c r="M138" s="39">
        <f t="shared" si="1"/>
        <v>1191070.45</v>
      </c>
    </row>
    <row r="139" spans="1:13" ht="12.75">
      <c r="A139" s="12">
        <v>128</v>
      </c>
      <c r="B139" s="27" t="s">
        <v>180</v>
      </c>
      <c r="C139" s="32">
        <v>2.40485971700841</v>
      </c>
      <c r="D139" s="29">
        <v>1585137.28</v>
      </c>
      <c r="E139" s="29">
        <v>367395.43</v>
      </c>
      <c r="F139" s="29">
        <v>1217741.85</v>
      </c>
      <c r="G139" s="29">
        <v>60513.725</v>
      </c>
      <c r="H139" s="29">
        <v>12102.745</v>
      </c>
      <c r="I139" s="29">
        <v>48410.98</v>
      </c>
      <c r="J139" s="29">
        <v>9073658.025</v>
      </c>
      <c r="K139" s="29">
        <v>1814731.54</v>
      </c>
      <c r="L139" s="37">
        <v>7258926.42</v>
      </c>
      <c r="M139" s="39">
        <f t="shared" si="1"/>
        <v>8525079.25</v>
      </c>
    </row>
    <row r="140" spans="1:13" ht="12.75">
      <c r="A140" s="11">
        <v>129</v>
      </c>
      <c r="B140" s="27" t="s">
        <v>57</v>
      </c>
      <c r="C140" s="32">
        <v>0.057904296877613</v>
      </c>
      <c r="D140" s="29">
        <v>18390.1</v>
      </c>
      <c r="E140" s="29">
        <v>3994.6</v>
      </c>
      <c r="F140" s="29">
        <v>14395.5</v>
      </c>
      <c r="G140" s="29">
        <v>1457.05</v>
      </c>
      <c r="H140" s="29">
        <v>291.41</v>
      </c>
      <c r="I140" s="29">
        <v>1165.64</v>
      </c>
      <c r="J140" s="29">
        <v>218475.9125</v>
      </c>
      <c r="K140" s="29">
        <v>43695.28</v>
      </c>
      <c r="L140" s="37">
        <v>174780.73</v>
      </c>
      <c r="M140" s="39">
        <f t="shared" si="1"/>
        <v>190341.87</v>
      </c>
    </row>
    <row r="141" spans="1:13" ht="12.75">
      <c r="A141" s="12">
        <v>130</v>
      </c>
      <c r="B141" s="27" t="s">
        <v>181</v>
      </c>
      <c r="C141" s="32">
        <v>0.051116924520609</v>
      </c>
      <c r="D141" s="29">
        <v>7253.08</v>
      </c>
      <c r="E141" s="29">
        <v>1781.5</v>
      </c>
      <c r="F141" s="29">
        <v>5471.58</v>
      </c>
      <c r="G141" s="29">
        <v>1286.2625</v>
      </c>
      <c r="H141" s="29">
        <v>257.2525</v>
      </c>
      <c r="I141" s="29">
        <v>1029.01</v>
      </c>
      <c r="J141" s="29">
        <v>192866.725</v>
      </c>
      <c r="K141" s="29">
        <v>38573.37</v>
      </c>
      <c r="L141" s="37">
        <v>154293.38</v>
      </c>
      <c r="M141" s="39">
        <f aca="true" t="shared" si="2" ref="M141:M204">+F141+I141+L141</f>
        <v>160793.97</v>
      </c>
    </row>
    <row r="142" spans="1:13" ht="12.75">
      <c r="A142" s="11">
        <v>131</v>
      </c>
      <c r="B142" s="27" t="s">
        <v>182</v>
      </c>
      <c r="C142" s="32">
        <v>0.143817946450806</v>
      </c>
      <c r="D142" s="29">
        <v>82086.57</v>
      </c>
      <c r="E142" s="29">
        <v>19910.37</v>
      </c>
      <c r="F142" s="29">
        <v>62176.2</v>
      </c>
      <c r="G142" s="29">
        <v>3618.9</v>
      </c>
      <c r="H142" s="29">
        <v>723.78</v>
      </c>
      <c r="I142" s="29">
        <v>2895.12</v>
      </c>
      <c r="J142" s="29">
        <v>542632.475</v>
      </c>
      <c r="K142" s="29">
        <v>108526.56</v>
      </c>
      <c r="L142" s="37">
        <v>434105.98</v>
      </c>
      <c r="M142" s="39">
        <f t="shared" si="2"/>
        <v>499177.3</v>
      </c>
    </row>
    <row r="143" spans="1:13" ht="12.75">
      <c r="A143" s="12">
        <v>132</v>
      </c>
      <c r="B143" s="27" t="s">
        <v>58</v>
      </c>
      <c r="C143" s="32">
        <v>0.344640159975678</v>
      </c>
      <c r="D143" s="29">
        <v>208818.36</v>
      </c>
      <c r="E143" s="29">
        <v>50401.63</v>
      </c>
      <c r="F143" s="29">
        <v>158416.73</v>
      </c>
      <c r="G143" s="29">
        <v>8672.2125</v>
      </c>
      <c r="H143" s="29">
        <v>1734.4425</v>
      </c>
      <c r="I143" s="29">
        <v>6937.77</v>
      </c>
      <c r="J143" s="29">
        <v>1300344.7875</v>
      </c>
      <c r="K143" s="29">
        <v>260068.94</v>
      </c>
      <c r="L143" s="37">
        <v>1040275.83</v>
      </c>
      <c r="M143" s="39">
        <f t="shared" si="2"/>
        <v>1205630.33</v>
      </c>
    </row>
    <row r="144" spans="1:13" ht="12.75">
      <c r="A144" s="11">
        <v>133</v>
      </c>
      <c r="B144" s="27" t="s">
        <v>59</v>
      </c>
      <c r="C144" s="32">
        <v>0.101163858207869</v>
      </c>
      <c r="D144" s="29">
        <v>7291.22</v>
      </c>
      <c r="E144" s="29">
        <v>1628.92</v>
      </c>
      <c r="F144" s="29">
        <v>5662.3</v>
      </c>
      <c r="G144" s="29">
        <v>2545.6</v>
      </c>
      <c r="H144" s="29">
        <v>509.12</v>
      </c>
      <c r="I144" s="29">
        <v>2036.48</v>
      </c>
      <c r="J144" s="29">
        <v>381696.2875</v>
      </c>
      <c r="K144" s="29">
        <v>76339.27</v>
      </c>
      <c r="L144" s="37">
        <v>305357.03</v>
      </c>
      <c r="M144" s="39">
        <f t="shared" si="2"/>
        <v>313055.81000000006</v>
      </c>
    </row>
    <row r="145" spans="1:13" ht="12.75">
      <c r="A145" s="12">
        <v>134</v>
      </c>
      <c r="B145" s="27" t="s">
        <v>183</v>
      </c>
      <c r="C145" s="32">
        <v>0.169610313950808</v>
      </c>
      <c r="D145" s="29">
        <v>59059.68</v>
      </c>
      <c r="E145" s="29">
        <v>12999.07</v>
      </c>
      <c r="F145" s="29">
        <v>46060.61</v>
      </c>
      <c r="G145" s="29">
        <v>4267.925</v>
      </c>
      <c r="H145" s="29">
        <v>853.585</v>
      </c>
      <c r="I145" s="29">
        <v>3414.34</v>
      </c>
      <c r="J145" s="29">
        <v>639948.25</v>
      </c>
      <c r="K145" s="29">
        <v>127989.78</v>
      </c>
      <c r="L145" s="37">
        <v>511958.6</v>
      </c>
      <c r="M145" s="39">
        <f t="shared" si="2"/>
        <v>561433.5499999999</v>
      </c>
    </row>
    <row r="146" spans="1:13" ht="12.75">
      <c r="A146" s="11">
        <v>135</v>
      </c>
      <c r="B146" s="27" t="s">
        <v>184</v>
      </c>
      <c r="C146" s="32">
        <v>1.35730436799183</v>
      </c>
      <c r="D146" s="29">
        <v>852159.07</v>
      </c>
      <c r="E146" s="29">
        <v>195227.81</v>
      </c>
      <c r="F146" s="29">
        <v>656931.26</v>
      </c>
      <c r="G146" s="29">
        <v>34153.9875</v>
      </c>
      <c r="H146" s="29">
        <v>6830.7975</v>
      </c>
      <c r="I146" s="29">
        <v>27323.19</v>
      </c>
      <c r="J146" s="29">
        <v>5121178.425</v>
      </c>
      <c r="K146" s="29">
        <v>1024235.68</v>
      </c>
      <c r="L146" s="37">
        <v>4096942.74</v>
      </c>
      <c r="M146" s="39">
        <f t="shared" si="2"/>
        <v>4781197.19</v>
      </c>
    </row>
    <row r="147" spans="1:13" ht="12.75">
      <c r="A147" s="12">
        <v>136</v>
      </c>
      <c r="B147" s="27" t="s">
        <v>60</v>
      </c>
      <c r="C147" s="32">
        <v>0.074440023025093</v>
      </c>
      <c r="D147" s="29">
        <v>14487.9</v>
      </c>
      <c r="E147" s="29">
        <v>3258.17</v>
      </c>
      <c r="F147" s="29">
        <v>11229.73</v>
      </c>
      <c r="G147" s="29">
        <v>1873.1375</v>
      </c>
      <c r="H147" s="29">
        <v>374.6275</v>
      </c>
      <c r="I147" s="29">
        <v>1498.51</v>
      </c>
      <c r="J147" s="29">
        <v>280865.95</v>
      </c>
      <c r="K147" s="29">
        <v>56173.16</v>
      </c>
      <c r="L147" s="37">
        <v>224692.76</v>
      </c>
      <c r="M147" s="39">
        <f t="shared" si="2"/>
        <v>237421</v>
      </c>
    </row>
    <row r="148" spans="1:13" ht="12.75">
      <c r="A148" s="11">
        <v>137</v>
      </c>
      <c r="B148" s="27" t="s">
        <v>185</v>
      </c>
      <c r="C148" s="32">
        <v>0.092003756901951</v>
      </c>
      <c r="D148" s="29">
        <v>31440.83</v>
      </c>
      <c r="E148" s="29">
        <v>6923.22</v>
      </c>
      <c r="F148" s="29">
        <v>24517.61</v>
      </c>
      <c r="G148" s="29">
        <v>2315.1</v>
      </c>
      <c r="H148" s="29">
        <v>463.02</v>
      </c>
      <c r="I148" s="29">
        <v>1852.08</v>
      </c>
      <c r="J148" s="29">
        <v>347134.8375</v>
      </c>
      <c r="K148" s="29">
        <v>69426.87</v>
      </c>
      <c r="L148" s="37">
        <v>277707.87</v>
      </c>
      <c r="M148" s="39">
        <f t="shared" si="2"/>
        <v>304077.56</v>
      </c>
    </row>
    <row r="149" spans="1:13" ht="12.75">
      <c r="A149" s="12">
        <v>138</v>
      </c>
      <c r="B149" s="27" t="s">
        <v>61</v>
      </c>
      <c r="C149" s="32">
        <v>0.175523219634658</v>
      </c>
      <c r="D149" s="29">
        <v>71539.74</v>
      </c>
      <c r="E149" s="29">
        <v>16299.74</v>
      </c>
      <c r="F149" s="29">
        <v>55240</v>
      </c>
      <c r="G149" s="29">
        <v>4416.7125</v>
      </c>
      <c r="H149" s="29">
        <v>883.3425</v>
      </c>
      <c r="I149" s="29">
        <v>3533.37</v>
      </c>
      <c r="J149" s="29">
        <v>662258</v>
      </c>
      <c r="K149" s="29">
        <v>132451.63</v>
      </c>
      <c r="L149" s="37">
        <v>529806.4</v>
      </c>
      <c r="M149" s="39">
        <f t="shared" si="2"/>
        <v>588579.77</v>
      </c>
    </row>
    <row r="150" spans="1:13" ht="12.75">
      <c r="A150" s="11">
        <v>139</v>
      </c>
      <c r="B150" s="27" t="s">
        <v>186</v>
      </c>
      <c r="C150" s="32">
        <v>0.059959886577366</v>
      </c>
      <c r="D150" s="29">
        <v>10863.05</v>
      </c>
      <c r="E150" s="29">
        <v>2629.09</v>
      </c>
      <c r="F150" s="29">
        <v>8233.96</v>
      </c>
      <c r="G150" s="29">
        <v>1508.775</v>
      </c>
      <c r="H150" s="29">
        <v>301.755</v>
      </c>
      <c r="I150" s="29">
        <v>1207.02</v>
      </c>
      <c r="J150" s="29">
        <v>226231.7875</v>
      </c>
      <c r="K150" s="29">
        <v>45246.28</v>
      </c>
      <c r="L150" s="37">
        <v>180985.43</v>
      </c>
      <c r="M150" s="39">
        <f t="shared" si="2"/>
        <v>190426.41</v>
      </c>
    </row>
    <row r="151" spans="1:13" ht="12.75">
      <c r="A151" s="12">
        <v>140</v>
      </c>
      <c r="B151" s="27" t="s">
        <v>187</v>
      </c>
      <c r="C151" s="32">
        <v>0.103972854586518</v>
      </c>
      <c r="D151" s="29">
        <v>25013.01</v>
      </c>
      <c r="E151" s="29">
        <v>5467.12</v>
      </c>
      <c r="F151" s="29">
        <v>19545.89</v>
      </c>
      <c r="G151" s="29">
        <v>2616.275</v>
      </c>
      <c r="H151" s="29">
        <v>523.255</v>
      </c>
      <c r="I151" s="29">
        <v>2093.02</v>
      </c>
      <c r="J151" s="29">
        <v>392294.875</v>
      </c>
      <c r="K151" s="29">
        <v>78459.03</v>
      </c>
      <c r="L151" s="37">
        <v>313835.9</v>
      </c>
      <c r="M151" s="39">
        <f t="shared" si="2"/>
        <v>335474.81</v>
      </c>
    </row>
    <row r="152" spans="1:13" ht="12.75">
      <c r="A152" s="11">
        <v>141</v>
      </c>
      <c r="B152" s="27" t="s">
        <v>188</v>
      </c>
      <c r="C152" s="32">
        <v>0.155281652693763</v>
      </c>
      <c r="D152" s="29">
        <v>96155.28</v>
      </c>
      <c r="E152" s="29">
        <v>23439.27</v>
      </c>
      <c r="F152" s="29">
        <v>72716.01</v>
      </c>
      <c r="G152" s="29">
        <v>3907.3625</v>
      </c>
      <c r="H152" s="29">
        <v>781.4725</v>
      </c>
      <c r="I152" s="29">
        <v>3125.89</v>
      </c>
      <c r="J152" s="29">
        <v>585885.6</v>
      </c>
      <c r="K152" s="29">
        <v>117177.12</v>
      </c>
      <c r="L152" s="37">
        <v>468708.48</v>
      </c>
      <c r="M152" s="39">
        <f t="shared" si="2"/>
        <v>544550.38</v>
      </c>
    </row>
    <row r="153" spans="1:13" ht="12.75">
      <c r="A153" s="12">
        <v>142</v>
      </c>
      <c r="B153" s="27" t="s">
        <v>189</v>
      </c>
      <c r="C153" s="32">
        <v>0.07174446391207</v>
      </c>
      <c r="D153" s="29">
        <v>2208.57</v>
      </c>
      <c r="E153" s="29">
        <v>493.89</v>
      </c>
      <c r="F153" s="29">
        <v>1714.68</v>
      </c>
      <c r="G153" s="29">
        <v>1805.3125</v>
      </c>
      <c r="H153" s="29">
        <v>361.0625</v>
      </c>
      <c r="I153" s="29">
        <v>1444.25</v>
      </c>
      <c r="J153" s="29">
        <v>270695.425</v>
      </c>
      <c r="K153" s="29">
        <v>54139.13</v>
      </c>
      <c r="L153" s="37">
        <v>216556.34</v>
      </c>
      <c r="M153" s="39">
        <f t="shared" si="2"/>
        <v>219715.27</v>
      </c>
    </row>
    <row r="154" spans="1:13" ht="12.75">
      <c r="A154" s="11">
        <v>143</v>
      </c>
      <c r="B154" s="27" t="s">
        <v>190</v>
      </c>
      <c r="C154" s="32">
        <v>1.0190842191572</v>
      </c>
      <c r="D154" s="29">
        <v>254810.47</v>
      </c>
      <c r="E154" s="29">
        <v>57368.83</v>
      </c>
      <c r="F154" s="29">
        <v>197441.64</v>
      </c>
      <c r="G154" s="29">
        <v>25643.3125</v>
      </c>
      <c r="H154" s="29">
        <v>5128.6625</v>
      </c>
      <c r="I154" s="29">
        <v>20514.65</v>
      </c>
      <c r="J154" s="29">
        <v>3845056.45</v>
      </c>
      <c r="K154" s="29">
        <v>769011.35</v>
      </c>
      <c r="L154" s="37">
        <v>3076045.16</v>
      </c>
      <c r="M154" s="39">
        <f t="shared" si="2"/>
        <v>3294001.45</v>
      </c>
    </row>
    <row r="155" spans="1:13" ht="12.75">
      <c r="A155" s="12">
        <v>144</v>
      </c>
      <c r="B155" s="27" t="s">
        <v>62</v>
      </c>
      <c r="C155" s="32">
        <v>1.44632285208506</v>
      </c>
      <c r="D155" s="29">
        <v>938460.97</v>
      </c>
      <c r="E155" s="29">
        <v>220688.97</v>
      </c>
      <c r="F155" s="29">
        <v>717772</v>
      </c>
      <c r="G155" s="29">
        <v>36393.9625</v>
      </c>
      <c r="H155" s="29">
        <v>7278.7925</v>
      </c>
      <c r="I155" s="29">
        <v>29115.17</v>
      </c>
      <c r="J155" s="29">
        <v>5457049.8125</v>
      </c>
      <c r="K155" s="29">
        <v>1091409.91</v>
      </c>
      <c r="L155" s="37">
        <v>4365639.85</v>
      </c>
      <c r="M155" s="39">
        <f t="shared" si="2"/>
        <v>5112527.02</v>
      </c>
    </row>
    <row r="156" spans="1:13" ht="12.75">
      <c r="A156" s="11">
        <v>145</v>
      </c>
      <c r="B156" s="27" t="s">
        <v>191</v>
      </c>
      <c r="C156" s="32">
        <v>0.061994497369964</v>
      </c>
      <c r="D156" s="29">
        <v>5947.77</v>
      </c>
      <c r="E156" s="29">
        <v>1751.04</v>
      </c>
      <c r="F156" s="29">
        <v>4196.73</v>
      </c>
      <c r="G156" s="29">
        <v>1559.975</v>
      </c>
      <c r="H156" s="29">
        <v>311.995</v>
      </c>
      <c r="I156" s="29">
        <v>1247.98</v>
      </c>
      <c r="J156" s="29">
        <v>233908.275</v>
      </c>
      <c r="K156" s="29">
        <v>46781.64</v>
      </c>
      <c r="L156" s="37">
        <v>187126.62</v>
      </c>
      <c r="M156" s="39">
        <f t="shared" si="2"/>
        <v>192571.33</v>
      </c>
    </row>
    <row r="157" spans="1:13" ht="12.75">
      <c r="A157" s="12">
        <v>146</v>
      </c>
      <c r="B157" s="27" t="s">
        <v>192</v>
      </c>
      <c r="C157" s="32">
        <v>0.073026607459404</v>
      </c>
      <c r="D157" s="29">
        <v>19546.29</v>
      </c>
      <c r="E157" s="29">
        <v>3951.28</v>
      </c>
      <c r="F157" s="29">
        <v>15595.01</v>
      </c>
      <c r="G157" s="29">
        <v>1837.575</v>
      </c>
      <c r="H157" s="29">
        <v>367.515</v>
      </c>
      <c r="I157" s="29">
        <v>1470.06</v>
      </c>
      <c r="J157" s="29">
        <v>275533.1</v>
      </c>
      <c r="K157" s="29">
        <v>55106.61</v>
      </c>
      <c r="L157" s="37">
        <v>220426.48</v>
      </c>
      <c r="M157" s="39">
        <f t="shared" si="2"/>
        <v>237491.55000000002</v>
      </c>
    </row>
    <row r="158" spans="1:13" ht="12.75">
      <c r="A158" s="11">
        <v>147</v>
      </c>
      <c r="B158" s="27" t="s">
        <v>193</v>
      </c>
      <c r="C158" s="32">
        <v>0.230935293347709</v>
      </c>
      <c r="D158" s="29">
        <v>62809.19</v>
      </c>
      <c r="E158" s="29">
        <v>14584.9</v>
      </c>
      <c r="F158" s="29">
        <v>48224.29</v>
      </c>
      <c r="G158" s="29">
        <v>5811.05</v>
      </c>
      <c r="H158" s="29">
        <v>1162.21</v>
      </c>
      <c r="I158" s="29">
        <v>4648.84</v>
      </c>
      <c r="J158" s="29">
        <v>871330.625</v>
      </c>
      <c r="K158" s="29">
        <v>174266.11</v>
      </c>
      <c r="L158" s="37">
        <v>697064.5</v>
      </c>
      <c r="M158" s="39">
        <f t="shared" si="2"/>
        <v>749937.63</v>
      </c>
    </row>
    <row r="159" spans="1:13" ht="12.75">
      <c r="A159" s="12">
        <v>148</v>
      </c>
      <c r="B159" s="27" t="s">
        <v>63</v>
      </c>
      <c r="C159" s="32">
        <v>0.492987414436047</v>
      </c>
      <c r="D159" s="29">
        <v>131924.49</v>
      </c>
      <c r="E159" s="29">
        <v>28549.15</v>
      </c>
      <c r="F159" s="29">
        <v>103375.34</v>
      </c>
      <c r="G159" s="29">
        <v>12405.0875</v>
      </c>
      <c r="H159" s="29">
        <v>2481.0175</v>
      </c>
      <c r="I159" s="29">
        <v>9924.07</v>
      </c>
      <c r="J159" s="29">
        <v>1860066.6375</v>
      </c>
      <c r="K159" s="29">
        <v>372013.33</v>
      </c>
      <c r="L159" s="37">
        <v>1488053.31</v>
      </c>
      <c r="M159" s="39">
        <f t="shared" si="2"/>
        <v>1601352.72</v>
      </c>
    </row>
    <row r="160" spans="1:13" ht="12.75">
      <c r="A160" s="11">
        <v>149</v>
      </c>
      <c r="B160" s="27" t="s">
        <v>64</v>
      </c>
      <c r="C160" s="32">
        <v>0.075071119256214</v>
      </c>
      <c r="D160" s="29">
        <v>14487.4</v>
      </c>
      <c r="E160" s="29">
        <v>3460.45</v>
      </c>
      <c r="F160" s="29">
        <v>11026.95</v>
      </c>
      <c r="G160" s="29">
        <v>1889.025</v>
      </c>
      <c r="H160" s="29">
        <v>377.805</v>
      </c>
      <c r="I160" s="29">
        <v>1511.22</v>
      </c>
      <c r="J160" s="29">
        <v>283247.2125</v>
      </c>
      <c r="K160" s="29">
        <v>56649.42</v>
      </c>
      <c r="L160" s="37">
        <v>226597.77</v>
      </c>
      <c r="M160" s="39">
        <f t="shared" si="2"/>
        <v>239135.94</v>
      </c>
    </row>
    <row r="161" spans="1:13" ht="12.75">
      <c r="A161" s="12">
        <v>150</v>
      </c>
      <c r="B161" s="27" t="s">
        <v>65</v>
      </c>
      <c r="C161" s="32">
        <v>0.762271286590262</v>
      </c>
      <c r="D161" s="29">
        <v>466716.49</v>
      </c>
      <c r="E161" s="29">
        <v>110514.19</v>
      </c>
      <c r="F161" s="29">
        <v>356202.3</v>
      </c>
      <c r="G161" s="29">
        <v>19181.1125</v>
      </c>
      <c r="H161" s="29">
        <v>3836.2225</v>
      </c>
      <c r="I161" s="29">
        <v>15344.89</v>
      </c>
      <c r="J161" s="29">
        <v>2876088.325</v>
      </c>
      <c r="K161" s="29">
        <v>575217.64</v>
      </c>
      <c r="L161" s="37">
        <v>2300870.66</v>
      </c>
      <c r="M161" s="39">
        <f t="shared" si="2"/>
        <v>2672417.85</v>
      </c>
    </row>
    <row r="162" spans="1:13" ht="12.75">
      <c r="A162" s="11">
        <v>151</v>
      </c>
      <c r="B162" s="27" t="s">
        <v>194</v>
      </c>
      <c r="C162" s="32">
        <v>0.088002916526121</v>
      </c>
      <c r="D162" s="29">
        <v>17653.05</v>
      </c>
      <c r="E162" s="29">
        <v>3815.32</v>
      </c>
      <c r="F162" s="29">
        <v>13837.73</v>
      </c>
      <c r="G162" s="29">
        <v>2214.425</v>
      </c>
      <c r="H162" s="29">
        <v>442.885</v>
      </c>
      <c r="I162" s="29">
        <v>1771.54</v>
      </c>
      <c r="J162" s="29">
        <v>332039.5</v>
      </c>
      <c r="K162" s="29">
        <v>66407.8</v>
      </c>
      <c r="L162" s="37">
        <v>265631.6</v>
      </c>
      <c r="M162" s="39">
        <f t="shared" si="2"/>
        <v>281240.87</v>
      </c>
    </row>
    <row r="163" spans="1:13" ht="12.75">
      <c r="A163" s="12">
        <v>152</v>
      </c>
      <c r="B163" s="27" t="s">
        <v>195</v>
      </c>
      <c r="C163" s="32">
        <v>0.125013061886117</v>
      </c>
      <c r="D163" s="29">
        <v>30808.1</v>
      </c>
      <c r="E163" s="29">
        <v>7237.32</v>
      </c>
      <c r="F163" s="29">
        <v>23570.78</v>
      </c>
      <c r="G163" s="29">
        <v>3145.7125</v>
      </c>
      <c r="H163" s="29">
        <v>629.1425</v>
      </c>
      <c r="I163" s="29">
        <v>2516.57</v>
      </c>
      <c r="J163" s="29">
        <v>471680.6375</v>
      </c>
      <c r="K163" s="29">
        <v>94336.09</v>
      </c>
      <c r="L163" s="37">
        <v>377344.51</v>
      </c>
      <c r="M163" s="39">
        <f t="shared" si="2"/>
        <v>403431.86</v>
      </c>
    </row>
    <row r="164" spans="1:13" ht="12.75">
      <c r="A164" s="11">
        <v>153</v>
      </c>
      <c r="B164" s="27" t="s">
        <v>196</v>
      </c>
      <c r="C164" s="32">
        <v>0.346340803688631</v>
      </c>
      <c r="D164" s="29">
        <v>94624.12</v>
      </c>
      <c r="E164" s="29">
        <v>21325.13</v>
      </c>
      <c r="F164" s="29">
        <v>73298.99</v>
      </c>
      <c r="G164" s="29">
        <v>8715.0125</v>
      </c>
      <c r="H164" s="29">
        <v>1743.0025</v>
      </c>
      <c r="I164" s="29">
        <v>6972.01</v>
      </c>
      <c r="J164" s="29">
        <v>1306761.4375</v>
      </c>
      <c r="K164" s="29">
        <v>261352.29</v>
      </c>
      <c r="L164" s="37">
        <v>1045409.15</v>
      </c>
      <c r="M164" s="39">
        <f t="shared" si="2"/>
        <v>1125680.15</v>
      </c>
    </row>
    <row r="165" spans="1:13" ht="12.75">
      <c r="A165" s="12">
        <v>154</v>
      </c>
      <c r="B165" s="27" t="s">
        <v>66</v>
      </c>
      <c r="C165" s="32">
        <v>0.126529360684812</v>
      </c>
      <c r="D165" s="29">
        <v>23328.5</v>
      </c>
      <c r="E165" s="29">
        <v>5129.93</v>
      </c>
      <c r="F165" s="29">
        <v>18198.57</v>
      </c>
      <c r="G165" s="29">
        <v>3183.875</v>
      </c>
      <c r="H165" s="29">
        <v>636.775</v>
      </c>
      <c r="I165" s="29">
        <v>2547.1</v>
      </c>
      <c r="J165" s="29">
        <v>477401.625</v>
      </c>
      <c r="K165" s="29">
        <v>95480.32</v>
      </c>
      <c r="L165" s="37">
        <v>381921.3</v>
      </c>
      <c r="M165" s="39">
        <f t="shared" si="2"/>
        <v>402666.97</v>
      </c>
    </row>
    <row r="166" spans="1:13" ht="12.75">
      <c r="A166" s="11">
        <v>155</v>
      </c>
      <c r="B166" s="27" t="s">
        <v>197</v>
      </c>
      <c r="C166" s="32">
        <v>0.07932456731381</v>
      </c>
      <c r="D166" s="29">
        <v>18516.51</v>
      </c>
      <c r="E166" s="29">
        <v>4461.79</v>
      </c>
      <c r="F166" s="29">
        <v>14054.72</v>
      </c>
      <c r="G166" s="29">
        <v>1996.05</v>
      </c>
      <c r="H166" s="29">
        <v>399.21</v>
      </c>
      <c r="I166" s="29">
        <v>1596.84</v>
      </c>
      <c r="J166" s="29">
        <v>299295.5125</v>
      </c>
      <c r="K166" s="29">
        <v>59859.23</v>
      </c>
      <c r="L166" s="37">
        <v>239436.41</v>
      </c>
      <c r="M166" s="39">
        <f t="shared" si="2"/>
        <v>255087.97</v>
      </c>
    </row>
    <row r="167" spans="1:13" ht="12.75">
      <c r="A167" s="12">
        <v>156</v>
      </c>
      <c r="B167" s="27" t="s">
        <v>198</v>
      </c>
      <c r="C167" s="32">
        <v>0.174935547768175</v>
      </c>
      <c r="D167" s="29">
        <v>41516.86</v>
      </c>
      <c r="E167" s="29">
        <v>9624.78</v>
      </c>
      <c r="F167" s="29">
        <v>31892.08</v>
      </c>
      <c r="G167" s="29">
        <v>4401.925</v>
      </c>
      <c r="H167" s="29">
        <v>880.385</v>
      </c>
      <c r="I167" s="29">
        <v>3521.54</v>
      </c>
      <c r="J167" s="29">
        <v>660040.7375</v>
      </c>
      <c r="K167" s="29">
        <v>132008.22</v>
      </c>
      <c r="L167" s="37">
        <v>528032.59</v>
      </c>
      <c r="M167" s="39">
        <f t="shared" si="2"/>
        <v>563446.21</v>
      </c>
    </row>
    <row r="168" spans="1:13" ht="12.75">
      <c r="A168" s="11">
        <v>157</v>
      </c>
      <c r="B168" s="27" t="s">
        <v>199</v>
      </c>
      <c r="C168" s="32">
        <v>0.635761909645811</v>
      </c>
      <c r="D168" s="29">
        <v>200153.54</v>
      </c>
      <c r="E168" s="29">
        <v>47603.08</v>
      </c>
      <c r="F168" s="29">
        <v>152550.46</v>
      </c>
      <c r="G168" s="29">
        <v>15997.7375</v>
      </c>
      <c r="H168" s="29">
        <v>3199.5475</v>
      </c>
      <c r="I168" s="29">
        <v>12798.19</v>
      </c>
      <c r="J168" s="29">
        <v>2398761.9125</v>
      </c>
      <c r="K168" s="29">
        <v>479752.43</v>
      </c>
      <c r="L168" s="37">
        <v>1919009.53</v>
      </c>
      <c r="M168" s="39">
        <f t="shared" si="2"/>
        <v>2084358.18</v>
      </c>
    </row>
    <row r="169" spans="1:13" ht="12.75">
      <c r="A169" s="12">
        <v>158</v>
      </c>
      <c r="B169" s="27" t="s">
        <v>200</v>
      </c>
      <c r="C169" s="32">
        <v>0.472282572329046</v>
      </c>
      <c r="D169" s="29">
        <v>273903.91</v>
      </c>
      <c r="E169" s="29">
        <v>64764.73</v>
      </c>
      <c r="F169" s="29">
        <v>209139.18</v>
      </c>
      <c r="G169" s="29">
        <v>11884.1</v>
      </c>
      <c r="H169" s="29">
        <v>2376.82</v>
      </c>
      <c r="I169" s="29">
        <v>9507.28</v>
      </c>
      <c r="J169" s="29">
        <v>1781946.1</v>
      </c>
      <c r="K169" s="29">
        <v>356389.23</v>
      </c>
      <c r="L169" s="37">
        <v>1425556.88</v>
      </c>
      <c r="M169" s="39">
        <f t="shared" si="2"/>
        <v>1644203.3399999999</v>
      </c>
    </row>
    <row r="170" spans="1:13" ht="12.75">
      <c r="A170" s="11">
        <v>159</v>
      </c>
      <c r="B170" s="27" t="s">
        <v>201</v>
      </c>
      <c r="C170" s="32">
        <v>0.086901801286128</v>
      </c>
      <c r="D170" s="29">
        <v>10878.16</v>
      </c>
      <c r="E170" s="29">
        <v>2625.58</v>
      </c>
      <c r="F170" s="29">
        <v>8252.58</v>
      </c>
      <c r="G170" s="29">
        <v>2186.7125</v>
      </c>
      <c r="H170" s="29">
        <v>437.3425</v>
      </c>
      <c r="I170" s="29">
        <v>1749.37</v>
      </c>
      <c r="J170" s="29">
        <v>327884.95</v>
      </c>
      <c r="K170" s="29">
        <v>65576.94</v>
      </c>
      <c r="L170" s="37">
        <v>262307.96</v>
      </c>
      <c r="M170" s="39">
        <f t="shared" si="2"/>
        <v>272309.91000000003</v>
      </c>
    </row>
    <row r="171" spans="1:13" ht="12.75">
      <c r="A171" s="12">
        <v>160</v>
      </c>
      <c r="B171" s="27" t="s">
        <v>67</v>
      </c>
      <c r="C171" s="32">
        <v>0.087527853997281</v>
      </c>
      <c r="D171" s="29">
        <v>21298.06</v>
      </c>
      <c r="E171" s="29">
        <v>4776.84</v>
      </c>
      <c r="F171" s="29">
        <v>16521.22</v>
      </c>
      <c r="G171" s="29">
        <v>2202.475</v>
      </c>
      <c r="H171" s="29">
        <v>440.495</v>
      </c>
      <c r="I171" s="29">
        <v>1761.98</v>
      </c>
      <c r="J171" s="29">
        <v>330247.1375</v>
      </c>
      <c r="K171" s="29">
        <v>66049.4</v>
      </c>
      <c r="L171" s="37">
        <v>264197.71</v>
      </c>
      <c r="M171" s="39">
        <f t="shared" si="2"/>
        <v>282480.91000000003</v>
      </c>
    </row>
    <row r="172" spans="1:13" ht="12.75">
      <c r="A172" s="11">
        <v>161</v>
      </c>
      <c r="B172" s="27" t="s">
        <v>202</v>
      </c>
      <c r="C172" s="32">
        <v>0.370063198130757</v>
      </c>
      <c r="D172" s="29">
        <v>54460.24</v>
      </c>
      <c r="E172" s="29">
        <v>12882.14</v>
      </c>
      <c r="F172" s="29">
        <v>41578.1</v>
      </c>
      <c r="G172" s="29">
        <v>9311.9375</v>
      </c>
      <c r="H172" s="29">
        <v>1862.3875</v>
      </c>
      <c r="I172" s="29">
        <v>7449.55</v>
      </c>
      <c r="J172" s="29">
        <v>1396267.1</v>
      </c>
      <c r="K172" s="29">
        <v>279253.43</v>
      </c>
      <c r="L172" s="37">
        <v>1117013.68</v>
      </c>
      <c r="M172" s="39">
        <f t="shared" si="2"/>
        <v>1166041.3299999998</v>
      </c>
    </row>
    <row r="173" spans="1:13" ht="12.75">
      <c r="A173" s="12">
        <v>162</v>
      </c>
      <c r="B173" s="27" t="s">
        <v>203</v>
      </c>
      <c r="C173" s="32">
        <v>0.070062358116053</v>
      </c>
      <c r="D173" s="29">
        <v>47796.82</v>
      </c>
      <c r="E173" s="29">
        <v>11152.75</v>
      </c>
      <c r="F173" s="29">
        <v>36644.07</v>
      </c>
      <c r="G173" s="29">
        <v>1762.9875</v>
      </c>
      <c r="H173" s="29">
        <v>352.5975</v>
      </c>
      <c r="I173" s="29">
        <v>1410.39</v>
      </c>
      <c r="J173" s="29">
        <v>264348.925</v>
      </c>
      <c r="K173" s="29">
        <v>52869.81</v>
      </c>
      <c r="L173" s="37">
        <v>211479.14</v>
      </c>
      <c r="M173" s="39">
        <f t="shared" si="2"/>
        <v>249533.6</v>
      </c>
    </row>
    <row r="174" spans="1:13" ht="12.75">
      <c r="A174" s="11">
        <v>163</v>
      </c>
      <c r="B174" s="27" t="s">
        <v>204</v>
      </c>
      <c r="C174" s="32">
        <v>0.053310878581512</v>
      </c>
      <c r="D174" s="29">
        <v>16808.56</v>
      </c>
      <c r="E174" s="29">
        <v>4054.95</v>
      </c>
      <c r="F174" s="29">
        <v>12753.61</v>
      </c>
      <c r="G174" s="29">
        <v>1341.4625</v>
      </c>
      <c r="H174" s="29">
        <v>268.2925</v>
      </c>
      <c r="I174" s="29">
        <v>1073.17</v>
      </c>
      <c r="J174" s="29">
        <v>201144.5875</v>
      </c>
      <c r="K174" s="29">
        <v>40228.99</v>
      </c>
      <c r="L174" s="37">
        <v>160915.67</v>
      </c>
      <c r="M174" s="39">
        <f t="shared" si="2"/>
        <v>174742.45</v>
      </c>
    </row>
    <row r="175" spans="1:13" ht="12.75">
      <c r="A175" s="12">
        <v>164</v>
      </c>
      <c r="B175" s="27" t="s">
        <v>68</v>
      </c>
      <c r="C175" s="32">
        <v>0.101363144506925</v>
      </c>
      <c r="D175" s="29">
        <v>9778.92</v>
      </c>
      <c r="E175" s="29">
        <v>2159.15</v>
      </c>
      <c r="F175" s="29">
        <v>7619.77</v>
      </c>
      <c r="G175" s="29">
        <v>2550.6125</v>
      </c>
      <c r="H175" s="29">
        <v>510.1225</v>
      </c>
      <c r="I175" s="29">
        <v>2040.49</v>
      </c>
      <c r="J175" s="29">
        <v>382448.1</v>
      </c>
      <c r="K175" s="29">
        <v>76489.6</v>
      </c>
      <c r="L175" s="37">
        <v>305958.48</v>
      </c>
      <c r="M175" s="39">
        <f t="shared" si="2"/>
        <v>315618.74</v>
      </c>
    </row>
    <row r="176" spans="1:13" ht="12.75">
      <c r="A176" s="11">
        <v>165</v>
      </c>
      <c r="B176" s="27" t="s">
        <v>69</v>
      </c>
      <c r="C176" s="32">
        <v>0.124119313338229</v>
      </c>
      <c r="D176" s="29">
        <v>70137.05</v>
      </c>
      <c r="E176" s="29">
        <v>15901.85</v>
      </c>
      <c r="F176" s="29">
        <v>54235.2</v>
      </c>
      <c r="G176" s="29">
        <v>3123.225</v>
      </c>
      <c r="H176" s="29">
        <v>624.645</v>
      </c>
      <c r="I176" s="29">
        <v>2498.58</v>
      </c>
      <c r="J176" s="29">
        <v>468308.5625</v>
      </c>
      <c r="K176" s="29">
        <v>93661.79</v>
      </c>
      <c r="L176" s="37">
        <v>374646.85</v>
      </c>
      <c r="M176" s="39">
        <f t="shared" si="2"/>
        <v>431380.63</v>
      </c>
    </row>
    <row r="177" spans="1:13" ht="12.75">
      <c r="A177" s="12">
        <v>166</v>
      </c>
      <c r="B177" s="27" t="s">
        <v>70</v>
      </c>
      <c r="C177" s="32">
        <v>0.078453115926183</v>
      </c>
      <c r="D177" s="29">
        <v>22735.17</v>
      </c>
      <c r="E177" s="29">
        <v>5283.97</v>
      </c>
      <c r="F177" s="29">
        <v>17451.2</v>
      </c>
      <c r="G177" s="29">
        <v>1974.125</v>
      </c>
      <c r="H177" s="29">
        <v>394.825</v>
      </c>
      <c r="I177" s="29">
        <v>1579.3</v>
      </c>
      <c r="J177" s="29">
        <v>296007.6</v>
      </c>
      <c r="K177" s="29">
        <v>59201.58</v>
      </c>
      <c r="L177" s="37">
        <v>236806.08</v>
      </c>
      <c r="M177" s="39">
        <f t="shared" si="2"/>
        <v>255836.58</v>
      </c>
    </row>
    <row r="178" spans="1:13" ht="12.75">
      <c r="A178" s="11">
        <v>167</v>
      </c>
      <c r="B178" s="27" t="s">
        <v>71</v>
      </c>
      <c r="C178" s="32">
        <v>0.16508463463329</v>
      </c>
      <c r="D178" s="29">
        <v>146614.24</v>
      </c>
      <c r="E178" s="29">
        <v>32992.22</v>
      </c>
      <c r="F178" s="29">
        <v>113622.02</v>
      </c>
      <c r="G178" s="29">
        <v>4154.0375</v>
      </c>
      <c r="H178" s="29">
        <v>830.8075</v>
      </c>
      <c r="I178" s="29">
        <v>3323.23</v>
      </c>
      <c r="J178" s="29">
        <v>622872.85</v>
      </c>
      <c r="K178" s="29">
        <v>124574.61</v>
      </c>
      <c r="L178" s="37">
        <v>498298.28</v>
      </c>
      <c r="M178" s="39">
        <f t="shared" si="2"/>
        <v>615243.53</v>
      </c>
    </row>
    <row r="179" spans="1:13" ht="12.75">
      <c r="A179" s="12">
        <v>168</v>
      </c>
      <c r="B179" s="27" t="s">
        <v>72</v>
      </c>
      <c r="C179" s="32">
        <v>0.080842501408254</v>
      </c>
      <c r="D179" s="29">
        <v>25706.38</v>
      </c>
      <c r="E179" s="29">
        <v>5786.41</v>
      </c>
      <c r="F179" s="29">
        <v>19919.97</v>
      </c>
      <c r="G179" s="29">
        <v>2034.25</v>
      </c>
      <c r="H179" s="29">
        <v>406.85</v>
      </c>
      <c r="I179" s="29">
        <v>1627.4</v>
      </c>
      <c r="J179" s="29">
        <v>305022.925</v>
      </c>
      <c r="K179" s="29">
        <v>61004.62</v>
      </c>
      <c r="L179" s="37">
        <v>244018.34</v>
      </c>
      <c r="M179" s="39">
        <f t="shared" si="2"/>
        <v>265565.71</v>
      </c>
    </row>
    <row r="180" spans="1:13" ht="12.75">
      <c r="A180" s="11">
        <v>169</v>
      </c>
      <c r="B180" s="27" t="s">
        <v>73</v>
      </c>
      <c r="C180" s="32">
        <v>0.289332309911589</v>
      </c>
      <c r="D180" s="29">
        <v>144772.09</v>
      </c>
      <c r="E180" s="29">
        <v>37362.44</v>
      </c>
      <c r="F180" s="29">
        <v>107409.65</v>
      </c>
      <c r="G180" s="29">
        <v>7280.5</v>
      </c>
      <c r="H180" s="29">
        <v>1456.1</v>
      </c>
      <c r="I180" s="29">
        <v>5824.4</v>
      </c>
      <c r="J180" s="29">
        <v>1091665.4875</v>
      </c>
      <c r="K180" s="29">
        <v>218333.16</v>
      </c>
      <c r="L180" s="37">
        <v>873332.39</v>
      </c>
      <c r="M180" s="39">
        <f t="shared" si="2"/>
        <v>986566.44</v>
      </c>
    </row>
    <row r="181" spans="1:13" ht="12.75">
      <c r="A181" s="12">
        <v>170</v>
      </c>
      <c r="B181" s="27" t="s">
        <v>205</v>
      </c>
      <c r="C181" s="32">
        <v>0.107446762180517</v>
      </c>
      <c r="D181" s="29">
        <v>15432.45</v>
      </c>
      <c r="E181" s="29">
        <v>3505.99</v>
      </c>
      <c r="F181" s="29">
        <v>11926.46</v>
      </c>
      <c r="G181" s="29">
        <v>2703.6875</v>
      </c>
      <c r="H181" s="29">
        <v>540.7375</v>
      </c>
      <c r="I181" s="29">
        <v>2162.95</v>
      </c>
      <c r="J181" s="29">
        <v>405402.175</v>
      </c>
      <c r="K181" s="29">
        <v>81080.41</v>
      </c>
      <c r="L181" s="37">
        <v>324321.74</v>
      </c>
      <c r="M181" s="39">
        <f t="shared" si="2"/>
        <v>338411.14999999997</v>
      </c>
    </row>
    <row r="182" spans="1:13" ht="12.75">
      <c r="A182" s="11">
        <v>171</v>
      </c>
      <c r="B182" s="27" t="s">
        <v>74</v>
      </c>
      <c r="C182" s="32">
        <v>0.502073053584881</v>
      </c>
      <c r="D182" s="29">
        <v>55735.09</v>
      </c>
      <c r="E182" s="29">
        <v>13177.47</v>
      </c>
      <c r="F182" s="29">
        <v>42557.62</v>
      </c>
      <c r="G182" s="29">
        <v>12633.7125</v>
      </c>
      <c r="H182" s="29">
        <v>2526.7425</v>
      </c>
      <c r="I182" s="29">
        <v>10106.97</v>
      </c>
      <c r="J182" s="29">
        <v>1894347.1875</v>
      </c>
      <c r="K182" s="29">
        <v>378869.36</v>
      </c>
      <c r="L182" s="37">
        <v>1515477.75</v>
      </c>
      <c r="M182" s="39">
        <f t="shared" si="2"/>
        <v>1568142.34</v>
      </c>
    </row>
    <row r="183" spans="1:13" ht="12.75">
      <c r="A183" s="12">
        <v>172</v>
      </c>
      <c r="B183" s="27" t="s">
        <v>75</v>
      </c>
      <c r="C183" s="32">
        <v>0.235733552254566</v>
      </c>
      <c r="D183" s="29">
        <v>52727.36</v>
      </c>
      <c r="E183" s="29">
        <v>11507.36</v>
      </c>
      <c r="F183" s="29">
        <v>41220</v>
      </c>
      <c r="G183" s="29">
        <v>5931.7875</v>
      </c>
      <c r="H183" s="29">
        <v>1186.3575</v>
      </c>
      <c r="I183" s="29">
        <v>4745.43</v>
      </c>
      <c r="J183" s="29">
        <v>889434.6625</v>
      </c>
      <c r="K183" s="29">
        <v>177886.95</v>
      </c>
      <c r="L183" s="37">
        <v>711547.73</v>
      </c>
      <c r="M183" s="39">
        <f t="shared" si="2"/>
        <v>757513.16</v>
      </c>
    </row>
    <row r="184" spans="1:13" ht="12.75">
      <c r="A184" s="11">
        <v>173</v>
      </c>
      <c r="B184" s="27" t="s">
        <v>206</v>
      </c>
      <c r="C184" s="32">
        <v>0.100820892212695</v>
      </c>
      <c r="D184" s="29">
        <v>16290.19</v>
      </c>
      <c r="E184" s="29">
        <v>3456.52</v>
      </c>
      <c r="F184" s="29">
        <v>12833.67</v>
      </c>
      <c r="G184" s="29">
        <v>2536.9625</v>
      </c>
      <c r="H184" s="29">
        <v>507.3925</v>
      </c>
      <c r="I184" s="29">
        <v>2029.57</v>
      </c>
      <c r="J184" s="29">
        <v>380402.425</v>
      </c>
      <c r="K184" s="29">
        <v>76080.4</v>
      </c>
      <c r="L184" s="37">
        <v>304321.94</v>
      </c>
      <c r="M184" s="39">
        <f t="shared" si="2"/>
        <v>319185.18</v>
      </c>
    </row>
    <row r="185" spans="1:13" ht="12.75">
      <c r="A185" s="12">
        <v>174</v>
      </c>
      <c r="B185" s="27" t="s">
        <v>207</v>
      </c>
      <c r="C185" s="32">
        <v>0.676802289364945</v>
      </c>
      <c r="D185" s="29">
        <v>244781.84</v>
      </c>
      <c r="E185" s="29">
        <v>56121.39</v>
      </c>
      <c r="F185" s="29">
        <v>188660.45</v>
      </c>
      <c r="G185" s="29">
        <v>17030.45</v>
      </c>
      <c r="H185" s="29">
        <v>3406.09</v>
      </c>
      <c r="I185" s="29">
        <v>13624.36</v>
      </c>
      <c r="J185" s="29">
        <v>2553609.3375</v>
      </c>
      <c r="K185" s="29">
        <v>510721.98</v>
      </c>
      <c r="L185" s="37">
        <v>2042887.47</v>
      </c>
      <c r="M185" s="39">
        <f t="shared" si="2"/>
        <v>2245172.28</v>
      </c>
    </row>
    <row r="186" spans="1:13" ht="12.75">
      <c r="A186" s="11">
        <v>175</v>
      </c>
      <c r="B186" s="27" t="s">
        <v>76</v>
      </c>
      <c r="C186" s="32">
        <v>0.047751395695567</v>
      </c>
      <c r="D186" s="29">
        <v>11771.06</v>
      </c>
      <c r="E186" s="29">
        <v>3118.57</v>
      </c>
      <c r="F186" s="29">
        <v>8652.49</v>
      </c>
      <c r="G186" s="29">
        <v>1201.575</v>
      </c>
      <c r="H186" s="29">
        <v>240.315</v>
      </c>
      <c r="I186" s="29">
        <v>961.26</v>
      </c>
      <c r="J186" s="29">
        <v>180168.6125</v>
      </c>
      <c r="K186" s="29">
        <v>36033.69</v>
      </c>
      <c r="L186" s="37">
        <v>144134.89</v>
      </c>
      <c r="M186" s="39">
        <f t="shared" si="2"/>
        <v>153748.64</v>
      </c>
    </row>
    <row r="187" spans="1:13" ht="12.75">
      <c r="A187" s="12">
        <v>176</v>
      </c>
      <c r="B187" s="27" t="s">
        <v>208</v>
      </c>
      <c r="C187" s="32">
        <v>0.149530394468883</v>
      </c>
      <c r="D187" s="29">
        <v>33294.24</v>
      </c>
      <c r="E187" s="29">
        <v>8031.72</v>
      </c>
      <c r="F187" s="29">
        <v>25262.52</v>
      </c>
      <c r="G187" s="29">
        <v>3762.65</v>
      </c>
      <c r="H187" s="29">
        <v>752.53</v>
      </c>
      <c r="I187" s="29">
        <v>3010.12</v>
      </c>
      <c r="J187" s="29">
        <v>564185.8125</v>
      </c>
      <c r="K187" s="29">
        <v>112837.15</v>
      </c>
      <c r="L187" s="37">
        <v>451348.65</v>
      </c>
      <c r="M187" s="39">
        <f t="shared" si="2"/>
        <v>479621.29000000004</v>
      </c>
    </row>
    <row r="188" spans="1:13" ht="12.75">
      <c r="A188" s="11">
        <v>177</v>
      </c>
      <c r="B188" s="27" t="s">
        <v>209</v>
      </c>
      <c r="C188" s="32">
        <v>0.089178836189288</v>
      </c>
      <c r="D188" s="29">
        <v>11582.99</v>
      </c>
      <c r="E188" s="29">
        <v>3496.16</v>
      </c>
      <c r="F188" s="29">
        <v>8086.83</v>
      </c>
      <c r="G188" s="29">
        <v>2244.0125</v>
      </c>
      <c r="H188" s="29">
        <v>448.8025</v>
      </c>
      <c r="I188" s="29">
        <v>1795.21</v>
      </c>
      <c r="J188" s="29">
        <v>336476.3875</v>
      </c>
      <c r="K188" s="29">
        <v>67295.35</v>
      </c>
      <c r="L188" s="37">
        <v>269181.11</v>
      </c>
      <c r="M188" s="39">
        <f t="shared" si="2"/>
        <v>279063.14999999997</v>
      </c>
    </row>
    <row r="189" spans="1:13" ht="12.75">
      <c r="A189" s="12">
        <v>178</v>
      </c>
      <c r="B189" s="27" t="s">
        <v>77</v>
      </c>
      <c r="C189" s="32">
        <v>0.251283388570157</v>
      </c>
      <c r="D189" s="29">
        <v>68444.97</v>
      </c>
      <c r="E189" s="29">
        <v>15411.11</v>
      </c>
      <c r="F189" s="29">
        <v>53033.86</v>
      </c>
      <c r="G189" s="29">
        <v>6323.075</v>
      </c>
      <c r="H189" s="29">
        <v>1264.615</v>
      </c>
      <c r="I189" s="29">
        <v>5058.46</v>
      </c>
      <c r="J189" s="29">
        <v>948105.1</v>
      </c>
      <c r="K189" s="29">
        <v>189620.92</v>
      </c>
      <c r="L189" s="37">
        <v>758484.08</v>
      </c>
      <c r="M189" s="39">
        <f t="shared" si="2"/>
        <v>816576.3999999999</v>
      </c>
    </row>
    <row r="190" spans="1:13" ht="12.75">
      <c r="A190" s="11">
        <v>179</v>
      </c>
      <c r="B190" s="27" t="s">
        <v>210</v>
      </c>
      <c r="C190" s="32">
        <v>0.620963526792676</v>
      </c>
      <c r="D190" s="29">
        <v>117328.25</v>
      </c>
      <c r="E190" s="29">
        <v>28081.48</v>
      </c>
      <c r="F190" s="29">
        <v>89246.77</v>
      </c>
      <c r="G190" s="29">
        <v>15625.3625</v>
      </c>
      <c r="H190" s="29">
        <v>3125.0725</v>
      </c>
      <c r="I190" s="29">
        <v>12500.29</v>
      </c>
      <c r="J190" s="29">
        <v>2342927.0625</v>
      </c>
      <c r="K190" s="29">
        <v>468585.48</v>
      </c>
      <c r="L190" s="37">
        <v>1874341.65</v>
      </c>
      <c r="M190" s="39">
        <f t="shared" si="2"/>
        <v>1976088.71</v>
      </c>
    </row>
    <row r="191" spans="1:13" ht="12.75">
      <c r="A191" s="12">
        <v>180</v>
      </c>
      <c r="B191" s="27" t="s">
        <v>211</v>
      </c>
      <c r="C191" s="32">
        <v>0.318809178497756</v>
      </c>
      <c r="D191" s="29">
        <v>18900.86</v>
      </c>
      <c r="E191" s="29">
        <v>4296.67</v>
      </c>
      <c r="F191" s="29">
        <v>14604.19</v>
      </c>
      <c r="G191" s="29">
        <v>8022.225</v>
      </c>
      <c r="H191" s="29">
        <v>1604.445</v>
      </c>
      <c r="I191" s="29">
        <v>6417.78</v>
      </c>
      <c r="J191" s="29">
        <v>1202883.15</v>
      </c>
      <c r="K191" s="29">
        <v>240576.68</v>
      </c>
      <c r="L191" s="37">
        <v>962306.52</v>
      </c>
      <c r="M191" s="39">
        <f t="shared" si="2"/>
        <v>983328.49</v>
      </c>
    </row>
    <row r="192" spans="1:13" ht="12.75">
      <c r="A192" s="11">
        <v>181</v>
      </c>
      <c r="B192" s="27" t="s">
        <v>212</v>
      </c>
      <c r="C192" s="32">
        <v>0.110173165670442</v>
      </c>
      <c r="D192" s="29">
        <v>64671.9</v>
      </c>
      <c r="E192" s="29">
        <v>15976.49</v>
      </c>
      <c r="F192" s="29">
        <v>48695.41</v>
      </c>
      <c r="G192" s="29">
        <v>2772.3</v>
      </c>
      <c r="H192" s="29">
        <v>554.46</v>
      </c>
      <c r="I192" s="29">
        <v>2217.84</v>
      </c>
      <c r="J192" s="29">
        <v>415688.9625</v>
      </c>
      <c r="K192" s="29">
        <v>83137.78</v>
      </c>
      <c r="L192" s="37">
        <v>332551.17</v>
      </c>
      <c r="M192" s="39">
        <f t="shared" si="2"/>
        <v>383464.42</v>
      </c>
    </row>
    <row r="193" spans="1:13" ht="12.75">
      <c r="A193" s="12">
        <v>182</v>
      </c>
      <c r="B193" s="27" t="s">
        <v>213</v>
      </c>
      <c r="C193" s="32">
        <v>0.215715172561372</v>
      </c>
      <c r="D193" s="29">
        <v>13718.98</v>
      </c>
      <c r="E193" s="29">
        <v>3102.28</v>
      </c>
      <c r="F193" s="29">
        <v>10616.7</v>
      </c>
      <c r="G193" s="29">
        <v>5428.0625</v>
      </c>
      <c r="H193" s="29">
        <v>1085.6125</v>
      </c>
      <c r="I193" s="29">
        <v>4342.45</v>
      </c>
      <c r="J193" s="29">
        <v>813904.4625</v>
      </c>
      <c r="K193" s="29">
        <v>162780.87</v>
      </c>
      <c r="L193" s="37">
        <v>651123.57</v>
      </c>
      <c r="M193" s="39">
        <f t="shared" si="2"/>
        <v>666082.72</v>
      </c>
    </row>
    <row r="194" spans="1:13" ht="12.75">
      <c r="A194" s="11">
        <v>183</v>
      </c>
      <c r="B194" s="27" t="s">
        <v>78</v>
      </c>
      <c r="C194" s="32">
        <v>0.365452607691977</v>
      </c>
      <c r="D194" s="29">
        <v>277234.21</v>
      </c>
      <c r="E194" s="29">
        <v>62802.27</v>
      </c>
      <c r="F194" s="29">
        <v>214431.94</v>
      </c>
      <c r="G194" s="29">
        <v>9195.925</v>
      </c>
      <c r="H194" s="29">
        <v>1839.185</v>
      </c>
      <c r="I194" s="29">
        <v>7356.74</v>
      </c>
      <c r="J194" s="29">
        <v>1378871.2375</v>
      </c>
      <c r="K194" s="29">
        <v>275774.31</v>
      </c>
      <c r="L194" s="37">
        <v>1103096.99</v>
      </c>
      <c r="M194" s="39">
        <f t="shared" si="2"/>
        <v>1324885.67</v>
      </c>
    </row>
    <row r="195" spans="1:13" ht="12.75">
      <c r="A195" s="12">
        <v>184</v>
      </c>
      <c r="B195" s="27" t="s">
        <v>79</v>
      </c>
      <c r="C195" s="32">
        <v>0.204808282973141</v>
      </c>
      <c r="D195" s="29">
        <v>111395.06</v>
      </c>
      <c r="E195" s="29">
        <v>24571.22</v>
      </c>
      <c r="F195" s="29">
        <v>86823.84</v>
      </c>
      <c r="G195" s="29">
        <v>5153.6125</v>
      </c>
      <c r="H195" s="29">
        <v>1030.7225</v>
      </c>
      <c r="I195" s="29">
        <v>4122.89</v>
      </c>
      <c r="J195" s="29">
        <v>772752</v>
      </c>
      <c r="K195" s="29">
        <v>154550.45</v>
      </c>
      <c r="L195" s="37">
        <v>618201.6</v>
      </c>
      <c r="M195" s="39">
        <f t="shared" si="2"/>
        <v>709148.33</v>
      </c>
    </row>
    <row r="196" spans="1:13" ht="12.75">
      <c r="A196" s="11">
        <v>185</v>
      </c>
      <c r="B196" s="27" t="s">
        <v>214</v>
      </c>
      <c r="C196" s="32">
        <v>0.176994062046588</v>
      </c>
      <c r="D196" s="29">
        <v>181380.57</v>
      </c>
      <c r="E196" s="29">
        <v>41889.77</v>
      </c>
      <c r="F196" s="29">
        <v>139490.8</v>
      </c>
      <c r="G196" s="29">
        <v>4453.725</v>
      </c>
      <c r="H196" s="29">
        <v>890.745</v>
      </c>
      <c r="I196" s="29">
        <v>3562.98</v>
      </c>
      <c r="J196" s="29">
        <v>667807.6375</v>
      </c>
      <c r="K196" s="29">
        <v>133561.52</v>
      </c>
      <c r="L196" s="37">
        <v>534246.11</v>
      </c>
      <c r="M196" s="39">
        <f t="shared" si="2"/>
        <v>677299.89</v>
      </c>
    </row>
    <row r="197" spans="1:13" ht="12.75">
      <c r="A197" s="12">
        <v>186</v>
      </c>
      <c r="B197" s="27" t="s">
        <v>80</v>
      </c>
      <c r="C197" s="32">
        <v>0.46323308275884</v>
      </c>
      <c r="D197" s="29">
        <v>360373.09</v>
      </c>
      <c r="E197" s="29">
        <v>87621.94</v>
      </c>
      <c r="F197" s="29">
        <v>272751.15</v>
      </c>
      <c r="G197" s="29">
        <v>11656.375</v>
      </c>
      <c r="H197" s="29">
        <v>2331.275</v>
      </c>
      <c r="I197" s="29">
        <v>9325.1</v>
      </c>
      <c r="J197" s="29">
        <v>1747801.95</v>
      </c>
      <c r="K197" s="29">
        <v>349560.46</v>
      </c>
      <c r="L197" s="37">
        <v>1398241.56</v>
      </c>
      <c r="M197" s="39">
        <f t="shared" si="2"/>
        <v>1680317.81</v>
      </c>
    </row>
    <row r="198" spans="1:13" ht="12.75">
      <c r="A198" s="11">
        <v>187</v>
      </c>
      <c r="B198" s="27" t="s">
        <v>81</v>
      </c>
      <c r="C198" s="32">
        <v>0.267445763294377</v>
      </c>
      <c r="D198" s="29">
        <v>107823.32</v>
      </c>
      <c r="E198" s="29">
        <v>23732.49</v>
      </c>
      <c r="F198" s="29">
        <v>84090.83</v>
      </c>
      <c r="G198" s="29">
        <v>6729.7625</v>
      </c>
      <c r="H198" s="29">
        <v>1345.9525</v>
      </c>
      <c r="I198" s="29">
        <v>5383.81</v>
      </c>
      <c r="J198" s="29">
        <v>1009086.4375</v>
      </c>
      <c r="K198" s="29">
        <v>201817.33</v>
      </c>
      <c r="L198" s="37">
        <v>807269.15</v>
      </c>
      <c r="M198" s="39">
        <f t="shared" si="2"/>
        <v>896743.79</v>
      </c>
    </row>
    <row r="199" spans="1:13" ht="12.75">
      <c r="A199" s="12">
        <v>188</v>
      </c>
      <c r="B199" s="27" t="s">
        <v>82</v>
      </c>
      <c r="C199" s="32">
        <v>0.251839183122596</v>
      </c>
      <c r="D199" s="29">
        <v>160939.39</v>
      </c>
      <c r="E199" s="29">
        <v>37411.41</v>
      </c>
      <c r="F199" s="29">
        <v>123527.98</v>
      </c>
      <c r="G199" s="29">
        <v>6337.05</v>
      </c>
      <c r="H199" s="29">
        <v>1267.41</v>
      </c>
      <c r="I199" s="29">
        <v>5069.64</v>
      </c>
      <c r="J199" s="29">
        <v>950202.1</v>
      </c>
      <c r="K199" s="29">
        <v>190040.41</v>
      </c>
      <c r="L199" s="37">
        <v>760161.68</v>
      </c>
      <c r="M199" s="39">
        <f t="shared" si="2"/>
        <v>888759.3</v>
      </c>
    </row>
    <row r="200" spans="1:13" ht="12.75">
      <c r="A200" s="11">
        <v>189</v>
      </c>
      <c r="B200" s="27" t="s">
        <v>83</v>
      </c>
      <c r="C200" s="32">
        <v>0.346161734301246</v>
      </c>
      <c r="D200" s="29">
        <v>418609.54</v>
      </c>
      <c r="E200" s="29">
        <v>95461.43</v>
      </c>
      <c r="F200" s="29">
        <v>323148.11</v>
      </c>
      <c r="G200" s="29">
        <v>8710.5</v>
      </c>
      <c r="H200" s="29">
        <v>1742.1</v>
      </c>
      <c r="I200" s="29">
        <v>6968.4</v>
      </c>
      <c r="J200" s="29">
        <v>1306085.8625</v>
      </c>
      <c r="K200" s="29">
        <v>261217</v>
      </c>
      <c r="L200" s="37">
        <v>1044868.69</v>
      </c>
      <c r="M200" s="39">
        <f t="shared" si="2"/>
        <v>1374985.2</v>
      </c>
    </row>
    <row r="201" spans="1:13" ht="12.75">
      <c r="A201" s="12">
        <v>190</v>
      </c>
      <c r="B201" s="27" t="s">
        <v>215</v>
      </c>
      <c r="C201" s="32">
        <v>0.169126933658797</v>
      </c>
      <c r="D201" s="29">
        <v>24253.12</v>
      </c>
      <c r="E201" s="29">
        <v>5340.52</v>
      </c>
      <c r="F201" s="29">
        <v>18912.6</v>
      </c>
      <c r="G201" s="29">
        <v>4255.7625</v>
      </c>
      <c r="H201" s="29">
        <v>851.1525</v>
      </c>
      <c r="I201" s="29">
        <v>3404.61</v>
      </c>
      <c r="J201" s="29">
        <v>638124.5375</v>
      </c>
      <c r="K201" s="29">
        <v>127624.9</v>
      </c>
      <c r="L201" s="37">
        <v>510499.63</v>
      </c>
      <c r="M201" s="39">
        <f t="shared" si="2"/>
        <v>532816.84</v>
      </c>
    </row>
    <row r="202" spans="1:13" ht="12.75">
      <c r="A202" s="11">
        <v>191</v>
      </c>
      <c r="B202" s="27" t="s">
        <v>216</v>
      </c>
      <c r="C202" s="32">
        <v>0.145370802079653</v>
      </c>
      <c r="D202" s="29">
        <v>19920.96</v>
      </c>
      <c r="E202" s="29">
        <v>4521.45</v>
      </c>
      <c r="F202" s="29">
        <v>15399.51</v>
      </c>
      <c r="G202" s="29">
        <v>3657.975</v>
      </c>
      <c r="H202" s="29">
        <v>731.595</v>
      </c>
      <c r="I202" s="29">
        <v>2926.38</v>
      </c>
      <c r="J202" s="29">
        <v>548491.3125</v>
      </c>
      <c r="K202" s="29">
        <v>109698.26</v>
      </c>
      <c r="L202" s="37">
        <v>438793.05</v>
      </c>
      <c r="M202" s="39">
        <f t="shared" si="2"/>
        <v>457118.94</v>
      </c>
    </row>
    <row r="203" spans="1:13" ht="12.75">
      <c r="A203" s="12">
        <v>192</v>
      </c>
      <c r="B203" s="27" t="s">
        <v>84</v>
      </c>
      <c r="C203" s="32">
        <v>0.185100450893685</v>
      </c>
      <c r="D203" s="29">
        <v>278397.73</v>
      </c>
      <c r="E203" s="29">
        <v>64659.04</v>
      </c>
      <c r="F203" s="29">
        <v>213738.69</v>
      </c>
      <c r="G203" s="29">
        <v>4657.7</v>
      </c>
      <c r="H203" s="29">
        <v>931.54</v>
      </c>
      <c r="I203" s="29">
        <v>3726.16</v>
      </c>
      <c r="J203" s="29">
        <v>698393.3875</v>
      </c>
      <c r="K203" s="29">
        <v>139678.7</v>
      </c>
      <c r="L203" s="37">
        <v>558714.71</v>
      </c>
      <c r="M203" s="39">
        <f t="shared" si="2"/>
        <v>776179.5599999999</v>
      </c>
    </row>
    <row r="204" spans="1:13" ht="12.75">
      <c r="A204" s="11">
        <v>193</v>
      </c>
      <c r="B204" s="27" t="s">
        <v>85</v>
      </c>
      <c r="C204" s="32">
        <v>0.06075108246553</v>
      </c>
      <c r="D204" s="29">
        <v>16115.6</v>
      </c>
      <c r="E204" s="29">
        <v>3392.33</v>
      </c>
      <c r="F204" s="29">
        <v>12723.27</v>
      </c>
      <c r="G204" s="29">
        <v>1528.6875</v>
      </c>
      <c r="H204" s="29">
        <v>305.7375</v>
      </c>
      <c r="I204" s="29">
        <v>1222.95</v>
      </c>
      <c r="J204" s="29">
        <v>229216.9625</v>
      </c>
      <c r="K204" s="29">
        <v>45843.3</v>
      </c>
      <c r="L204" s="37">
        <v>183373.57</v>
      </c>
      <c r="M204" s="39">
        <f t="shared" si="2"/>
        <v>197319.79</v>
      </c>
    </row>
    <row r="205" spans="1:13" ht="12.75">
      <c r="A205" s="12">
        <v>194</v>
      </c>
      <c r="B205" s="27" t="s">
        <v>217</v>
      </c>
      <c r="C205" s="32">
        <v>1.10346327510156</v>
      </c>
      <c r="D205" s="29">
        <v>559521.75</v>
      </c>
      <c r="E205" s="29">
        <v>128556.03</v>
      </c>
      <c r="F205" s="29">
        <v>430965.72</v>
      </c>
      <c r="G205" s="29">
        <v>27766.5625</v>
      </c>
      <c r="H205" s="29">
        <v>5553.3125</v>
      </c>
      <c r="I205" s="29">
        <v>22213.25</v>
      </c>
      <c r="J205" s="29">
        <v>4163423.0375</v>
      </c>
      <c r="K205" s="29">
        <v>832684.57</v>
      </c>
      <c r="L205" s="37">
        <v>3330738.43</v>
      </c>
      <c r="M205" s="39">
        <f aca="true" t="shared" si="3" ref="M205:M258">+F205+I205+L205</f>
        <v>3783917.4000000004</v>
      </c>
    </row>
    <row r="206" spans="1:13" ht="12.75">
      <c r="A206" s="11">
        <v>195</v>
      </c>
      <c r="B206" s="27" t="s">
        <v>86</v>
      </c>
      <c r="C206" s="32">
        <v>0.13850375350011</v>
      </c>
      <c r="D206" s="29">
        <v>104972.89</v>
      </c>
      <c r="E206" s="29">
        <v>23823.07</v>
      </c>
      <c r="F206" s="29">
        <v>81149.82</v>
      </c>
      <c r="G206" s="29">
        <v>3485.1875</v>
      </c>
      <c r="H206" s="29">
        <v>697.0375</v>
      </c>
      <c r="I206" s="29">
        <v>2788.15</v>
      </c>
      <c r="J206" s="29">
        <v>522581.7375</v>
      </c>
      <c r="K206" s="29">
        <v>104516.31</v>
      </c>
      <c r="L206" s="37">
        <v>418065.39</v>
      </c>
      <c r="M206" s="39">
        <f t="shared" si="3"/>
        <v>502003.36</v>
      </c>
    </row>
    <row r="207" spans="1:13" ht="12.75">
      <c r="A207" s="12">
        <v>196</v>
      </c>
      <c r="B207" s="27" t="s">
        <v>218</v>
      </c>
      <c r="C207" s="32">
        <v>0.089434516842351</v>
      </c>
      <c r="D207" s="29">
        <v>32738.26</v>
      </c>
      <c r="E207" s="29">
        <v>6985.81</v>
      </c>
      <c r="F207" s="29">
        <v>25752.45</v>
      </c>
      <c r="G207" s="29">
        <v>2250.45</v>
      </c>
      <c r="H207" s="29">
        <v>450.09</v>
      </c>
      <c r="I207" s="29">
        <v>1800.36</v>
      </c>
      <c r="J207" s="29">
        <v>337440.9625</v>
      </c>
      <c r="K207" s="29">
        <v>67488.28</v>
      </c>
      <c r="L207" s="37">
        <v>269952.77</v>
      </c>
      <c r="M207" s="39">
        <f t="shared" si="3"/>
        <v>297505.58</v>
      </c>
    </row>
    <row r="208" spans="1:13" ht="12.75">
      <c r="A208" s="11">
        <v>197</v>
      </c>
      <c r="B208" s="27" t="s">
        <v>87</v>
      </c>
      <c r="C208" s="32">
        <v>0.133808468678427</v>
      </c>
      <c r="D208" s="29">
        <v>43707.84</v>
      </c>
      <c r="E208" s="29">
        <v>9709.42</v>
      </c>
      <c r="F208" s="29">
        <v>33998.42</v>
      </c>
      <c r="G208" s="29">
        <v>3367.0375</v>
      </c>
      <c r="H208" s="29">
        <v>673.4075</v>
      </c>
      <c r="I208" s="29">
        <v>2693.63</v>
      </c>
      <c r="J208" s="29">
        <v>504866.175</v>
      </c>
      <c r="K208" s="29">
        <v>100973.2</v>
      </c>
      <c r="L208" s="37">
        <v>403892.94</v>
      </c>
      <c r="M208" s="39">
        <f t="shared" si="3"/>
        <v>440584.99</v>
      </c>
    </row>
    <row r="209" spans="1:13" ht="12.75">
      <c r="A209" s="12">
        <v>198</v>
      </c>
      <c r="B209" s="27" t="s">
        <v>88</v>
      </c>
      <c r="C209" s="32">
        <v>5.01442137317655</v>
      </c>
      <c r="D209" s="29">
        <v>3029875.24</v>
      </c>
      <c r="E209" s="29">
        <v>702253.58</v>
      </c>
      <c r="F209" s="29">
        <v>2327621.66</v>
      </c>
      <c r="G209" s="29">
        <v>126178.3875</v>
      </c>
      <c r="H209" s="29">
        <v>25235.6775</v>
      </c>
      <c r="I209" s="29">
        <v>100942.71</v>
      </c>
      <c r="J209" s="29">
        <v>18919666.8</v>
      </c>
      <c r="K209" s="29">
        <v>3783933.27</v>
      </c>
      <c r="L209" s="37">
        <v>15135733.44</v>
      </c>
      <c r="M209" s="39">
        <f t="shared" si="3"/>
        <v>17564297.81</v>
      </c>
    </row>
    <row r="210" spans="1:13" ht="12.75">
      <c r="A210" s="11">
        <v>199</v>
      </c>
      <c r="B210" s="27" t="s">
        <v>89</v>
      </c>
      <c r="C210" s="32">
        <v>0.281648221003018</v>
      </c>
      <c r="D210" s="29">
        <v>208623.52</v>
      </c>
      <c r="E210" s="29">
        <v>53287.9</v>
      </c>
      <c r="F210" s="29">
        <v>155335.62</v>
      </c>
      <c r="G210" s="29">
        <v>7087.1375</v>
      </c>
      <c r="H210" s="29">
        <v>1417.4275</v>
      </c>
      <c r="I210" s="29">
        <v>5669.71</v>
      </c>
      <c r="J210" s="29">
        <v>1062672.95</v>
      </c>
      <c r="K210" s="29">
        <v>212534.58</v>
      </c>
      <c r="L210" s="37">
        <v>850138.36</v>
      </c>
      <c r="M210" s="39">
        <f t="shared" si="3"/>
        <v>1011143.69</v>
      </c>
    </row>
    <row r="211" spans="1:13" ht="12.75">
      <c r="A211" s="12">
        <v>200</v>
      </c>
      <c r="B211" s="27" t="s">
        <v>219</v>
      </c>
      <c r="C211" s="32">
        <v>0.121162537509077</v>
      </c>
      <c r="D211" s="29">
        <v>69130.27</v>
      </c>
      <c r="E211" s="29">
        <v>15896.56</v>
      </c>
      <c r="F211" s="29">
        <v>53233.71</v>
      </c>
      <c r="G211" s="29">
        <v>3048.825</v>
      </c>
      <c r="H211" s="29">
        <v>609.765</v>
      </c>
      <c r="I211" s="29">
        <v>2439.06</v>
      </c>
      <c r="J211" s="29">
        <v>457152.4375</v>
      </c>
      <c r="K211" s="29">
        <v>91430.44</v>
      </c>
      <c r="L211" s="37">
        <v>365721.95</v>
      </c>
      <c r="M211" s="39">
        <f t="shared" si="3"/>
        <v>421394.72000000003</v>
      </c>
    </row>
    <row r="212" spans="1:13" ht="12.75">
      <c r="A212" s="11">
        <v>201</v>
      </c>
      <c r="B212" s="27" t="s">
        <v>220</v>
      </c>
      <c r="C212" s="32">
        <v>0.070091384697932</v>
      </c>
      <c r="D212" s="29">
        <v>33078.39</v>
      </c>
      <c r="E212" s="29">
        <v>7169.2</v>
      </c>
      <c r="F212" s="29">
        <v>25909.19</v>
      </c>
      <c r="G212" s="29">
        <v>1763.7125</v>
      </c>
      <c r="H212" s="29">
        <v>352.7425</v>
      </c>
      <c r="I212" s="29">
        <v>1410.97</v>
      </c>
      <c r="J212" s="29">
        <v>264458.4</v>
      </c>
      <c r="K212" s="29">
        <v>52891.77</v>
      </c>
      <c r="L212" s="37">
        <v>211566.72</v>
      </c>
      <c r="M212" s="39">
        <f t="shared" si="3"/>
        <v>238886.88</v>
      </c>
    </row>
    <row r="213" spans="1:13" ht="12.75">
      <c r="A213" s="12">
        <v>202</v>
      </c>
      <c r="B213" s="27" t="s">
        <v>221</v>
      </c>
      <c r="C213" s="32">
        <v>0.124729573654134</v>
      </c>
      <c r="D213" s="29">
        <v>12160.33</v>
      </c>
      <c r="E213" s="29">
        <v>3114.25</v>
      </c>
      <c r="F213" s="29">
        <v>9046.08</v>
      </c>
      <c r="G213" s="29">
        <v>3138.5875</v>
      </c>
      <c r="H213" s="29">
        <v>627.7175</v>
      </c>
      <c r="I213" s="29">
        <v>2510.87</v>
      </c>
      <c r="J213" s="29">
        <v>470611.05</v>
      </c>
      <c r="K213" s="29">
        <v>94122.24</v>
      </c>
      <c r="L213" s="37">
        <v>376488.84</v>
      </c>
      <c r="M213" s="39">
        <f t="shared" si="3"/>
        <v>388045.79000000004</v>
      </c>
    </row>
    <row r="214" spans="1:13" ht="12.75">
      <c r="A214" s="11">
        <v>203</v>
      </c>
      <c r="B214" s="27" t="s">
        <v>222</v>
      </c>
      <c r="C214" s="32">
        <v>0.230974713508356</v>
      </c>
      <c r="D214" s="29">
        <v>26202.13</v>
      </c>
      <c r="E214" s="29">
        <v>6114.62</v>
      </c>
      <c r="F214" s="29">
        <v>20087.51</v>
      </c>
      <c r="G214" s="29">
        <v>5812.0375</v>
      </c>
      <c r="H214" s="29">
        <v>1162.4075</v>
      </c>
      <c r="I214" s="29">
        <v>4649.63</v>
      </c>
      <c r="J214" s="29">
        <v>871479.3</v>
      </c>
      <c r="K214" s="29">
        <v>174295.83</v>
      </c>
      <c r="L214" s="37">
        <v>697183.44</v>
      </c>
      <c r="M214" s="39">
        <f t="shared" si="3"/>
        <v>721920.58</v>
      </c>
    </row>
    <row r="215" spans="1:13" ht="12.75">
      <c r="A215" s="12">
        <v>204</v>
      </c>
      <c r="B215" s="27" t="s">
        <v>223</v>
      </c>
      <c r="C215" s="32">
        <v>0.623177997032285</v>
      </c>
      <c r="D215" s="29">
        <v>381768.24</v>
      </c>
      <c r="E215" s="29">
        <v>91002.26</v>
      </c>
      <c r="F215" s="29">
        <v>290765.98</v>
      </c>
      <c r="G215" s="29">
        <v>15681.0875</v>
      </c>
      <c r="H215" s="29">
        <v>3136.2175</v>
      </c>
      <c r="I215" s="29">
        <v>12544.87</v>
      </c>
      <c r="J215" s="29">
        <v>2351282.1375</v>
      </c>
      <c r="K215" s="29">
        <v>470256.46</v>
      </c>
      <c r="L215" s="37">
        <v>1881025.71</v>
      </c>
      <c r="M215" s="39">
        <f t="shared" si="3"/>
        <v>2184336.56</v>
      </c>
    </row>
    <row r="216" spans="1:13" ht="12.75">
      <c r="A216" s="11">
        <v>205</v>
      </c>
      <c r="B216" s="27" t="s">
        <v>258</v>
      </c>
      <c r="C216" s="32">
        <v>0.078609698110774</v>
      </c>
      <c r="D216" s="29">
        <v>15760.04</v>
      </c>
      <c r="E216" s="29">
        <v>3744.01</v>
      </c>
      <c r="F216" s="29">
        <v>12016.03</v>
      </c>
      <c r="G216" s="29">
        <v>1978.0625</v>
      </c>
      <c r="H216" s="29">
        <v>395.6125</v>
      </c>
      <c r="I216" s="29">
        <v>1582.45</v>
      </c>
      <c r="J216" s="29">
        <v>296598.4125</v>
      </c>
      <c r="K216" s="29">
        <v>59319.55</v>
      </c>
      <c r="L216" s="37">
        <v>237278.73</v>
      </c>
      <c r="M216" s="39">
        <f t="shared" si="3"/>
        <v>250877.21000000002</v>
      </c>
    </row>
    <row r="217" spans="1:13" ht="12.75">
      <c r="A217" s="12">
        <v>206</v>
      </c>
      <c r="B217" s="27" t="s">
        <v>90</v>
      </c>
      <c r="C217" s="32">
        <v>0.122691486398172</v>
      </c>
      <c r="D217" s="29">
        <v>62061.4</v>
      </c>
      <c r="E217" s="29">
        <v>14240.87</v>
      </c>
      <c r="F217" s="29">
        <v>47820.53</v>
      </c>
      <c r="G217" s="29">
        <v>3087.3</v>
      </c>
      <c r="H217" s="29">
        <v>617.46</v>
      </c>
      <c r="I217" s="29">
        <v>2469.84</v>
      </c>
      <c r="J217" s="29">
        <v>462921.2125</v>
      </c>
      <c r="K217" s="29">
        <v>92584.22</v>
      </c>
      <c r="L217" s="37">
        <v>370336.97</v>
      </c>
      <c r="M217" s="39">
        <f t="shared" si="3"/>
        <v>420627.33999999997</v>
      </c>
    </row>
    <row r="218" spans="1:13" ht="12.75">
      <c r="A218" s="11">
        <v>207</v>
      </c>
      <c r="B218" s="27" t="s">
        <v>91</v>
      </c>
      <c r="C218" s="32">
        <v>0.08928329590033</v>
      </c>
      <c r="D218" s="29">
        <v>6438.85</v>
      </c>
      <c r="E218" s="29">
        <v>1530.37</v>
      </c>
      <c r="F218" s="29">
        <v>4908.48</v>
      </c>
      <c r="G218" s="29">
        <v>2246.65</v>
      </c>
      <c r="H218" s="29">
        <v>449.33</v>
      </c>
      <c r="I218" s="29">
        <v>1797.32</v>
      </c>
      <c r="J218" s="29">
        <v>336870.3875</v>
      </c>
      <c r="K218" s="29">
        <v>67374.13</v>
      </c>
      <c r="L218" s="37">
        <v>269496.31</v>
      </c>
      <c r="M218" s="39">
        <f t="shared" si="3"/>
        <v>276202.11</v>
      </c>
    </row>
    <row r="219" spans="1:13" ht="12.75">
      <c r="A219" s="12">
        <v>208</v>
      </c>
      <c r="B219" s="27" t="s">
        <v>224</v>
      </c>
      <c r="C219" s="32">
        <v>0.094959024763532</v>
      </c>
      <c r="D219" s="29">
        <v>14906.17</v>
      </c>
      <c r="E219" s="29">
        <v>3329.8</v>
      </c>
      <c r="F219" s="29">
        <v>11576.37</v>
      </c>
      <c r="G219" s="29">
        <v>2389.4625</v>
      </c>
      <c r="H219" s="29">
        <v>477.8925</v>
      </c>
      <c r="I219" s="29">
        <v>1911.57</v>
      </c>
      <c r="J219" s="29">
        <v>358285.2125</v>
      </c>
      <c r="K219" s="29">
        <v>71657.01</v>
      </c>
      <c r="L219" s="37">
        <v>286628.17</v>
      </c>
      <c r="M219" s="39">
        <f t="shared" si="3"/>
        <v>300116.11</v>
      </c>
    </row>
    <row r="220" spans="1:13" ht="12.75">
      <c r="A220" s="11">
        <v>209</v>
      </c>
      <c r="B220" s="27" t="s">
        <v>225</v>
      </c>
      <c r="C220" s="32">
        <v>0.100606954223417</v>
      </c>
      <c r="D220" s="29">
        <v>19880.19</v>
      </c>
      <c r="E220" s="29">
        <v>4866.87</v>
      </c>
      <c r="F220" s="29">
        <v>15013.32</v>
      </c>
      <c r="G220" s="29">
        <v>2531.5875</v>
      </c>
      <c r="H220" s="29">
        <v>506.3175</v>
      </c>
      <c r="I220" s="29">
        <v>2025.27</v>
      </c>
      <c r="J220" s="29">
        <v>379595.075</v>
      </c>
      <c r="K220" s="29">
        <v>75919.03</v>
      </c>
      <c r="L220" s="37">
        <v>303676.06</v>
      </c>
      <c r="M220" s="39">
        <f t="shared" si="3"/>
        <v>320714.65</v>
      </c>
    </row>
    <row r="221" spans="1:13" ht="12.75">
      <c r="A221" s="12">
        <v>210</v>
      </c>
      <c r="B221" s="27" t="s">
        <v>226</v>
      </c>
      <c r="C221" s="32">
        <v>0.088825117438709</v>
      </c>
      <c r="D221" s="29">
        <v>58796.55</v>
      </c>
      <c r="E221" s="29">
        <v>13132.18</v>
      </c>
      <c r="F221" s="29">
        <v>45664.37</v>
      </c>
      <c r="G221" s="29">
        <v>2235.1125</v>
      </c>
      <c r="H221" s="29">
        <v>447.0225</v>
      </c>
      <c r="I221" s="29">
        <v>1788.09</v>
      </c>
      <c r="J221" s="29">
        <v>335141.675</v>
      </c>
      <c r="K221" s="29">
        <v>67028.39</v>
      </c>
      <c r="L221" s="37">
        <v>268113.34</v>
      </c>
      <c r="M221" s="39">
        <f t="shared" si="3"/>
        <v>315565.80000000005</v>
      </c>
    </row>
    <row r="222" spans="1:13" ht="12.75">
      <c r="A222" s="11">
        <v>211</v>
      </c>
      <c r="B222" s="27" t="s">
        <v>227</v>
      </c>
      <c r="C222" s="32">
        <v>0.152323467857577</v>
      </c>
      <c r="D222" s="29">
        <v>18008.05</v>
      </c>
      <c r="E222" s="29">
        <v>4254.84</v>
      </c>
      <c r="F222" s="29">
        <v>13753.21</v>
      </c>
      <c r="G222" s="29">
        <v>3832.925</v>
      </c>
      <c r="H222" s="29">
        <v>766.585</v>
      </c>
      <c r="I222" s="29">
        <v>3066.34</v>
      </c>
      <c r="J222" s="29">
        <v>574724.1875</v>
      </c>
      <c r="K222" s="29">
        <v>114944.81</v>
      </c>
      <c r="L222" s="37">
        <v>459779.35</v>
      </c>
      <c r="M222" s="39">
        <f t="shared" si="3"/>
        <v>476598.89999999997</v>
      </c>
    </row>
    <row r="223" spans="1:13" ht="12.75">
      <c r="A223" s="12">
        <v>212</v>
      </c>
      <c r="B223" s="27" t="s">
        <v>228</v>
      </c>
      <c r="C223" s="32">
        <v>0.074010944702898</v>
      </c>
      <c r="D223" s="29">
        <v>40582.63</v>
      </c>
      <c r="E223" s="29">
        <v>9636.23</v>
      </c>
      <c r="F223" s="29">
        <v>30946.4</v>
      </c>
      <c r="G223" s="29">
        <v>1862.35</v>
      </c>
      <c r="H223" s="29">
        <v>372.47</v>
      </c>
      <c r="I223" s="29">
        <v>1489.88</v>
      </c>
      <c r="J223" s="29">
        <v>279246.9375</v>
      </c>
      <c r="K223" s="29">
        <v>55849.36</v>
      </c>
      <c r="L223" s="37">
        <v>223397.55</v>
      </c>
      <c r="M223" s="39">
        <f t="shared" si="3"/>
        <v>255833.83</v>
      </c>
    </row>
    <row r="224" spans="1:13" ht="12.75">
      <c r="A224" s="11">
        <v>213</v>
      </c>
      <c r="B224" s="27" t="s">
        <v>229</v>
      </c>
      <c r="C224" s="32">
        <v>0.163310952808014</v>
      </c>
      <c r="D224" s="29">
        <v>70189.21</v>
      </c>
      <c r="E224" s="29">
        <v>16909.98</v>
      </c>
      <c r="F224" s="29">
        <v>53279.23</v>
      </c>
      <c r="G224" s="29">
        <v>4109.4125</v>
      </c>
      <c r="H224" s="29">
        <v>821.8825</v>
      </c>
      <c r="I224" s="29">
        <v>3287.53</v>
      </c>
      <c r="J224" s="29">
        <v>616180.625</v>
      </c>
      <c r="K224" s="29">
        <v>123236.13</v>
      </c>
      <c r="L224" s="37">
        <v>492944.5</v>
      </c>
      <c r="M224" s="39">
        <f t="shared" si="3"/>
        <v>549511.26</v>
      </c>
    </row>
    <row r="225" spans="1:13" ht="12.75">
      <c r="A225" s="12">
        <v>214</v>
      </c>
      <c r="B225" s="27" t="s">
        <v>259</v>
      </c>
      <c r="C225" s="32">
        <v>0.151594244226014</v>
      </c>
      <c r="D225" s="29">
        <v>23139.34</v>
      </c>
      <c r="E225" s="29">
        <v>4784.69</v>
      </c>
      <c r="F225" s="29">
        <v>18354.65</v>
      </c>
      <c r="G225" s="29">
        <v>3814.575</v>
      </c>
      <c r="H225" s="29">
        <v>762.915</v>
      </c>
      <c r="I225" s="29">
        <v>3051.66</v>
      </c>
      <c r="J225" s="29">
        <v>571972.8125</v>
      </c>
      <c r="K225" s="29">
        <v>114394.54</v>
      </c>
      <c r="L225" s="37">
        <v>457578.25</v>
      </c>
      <c r="M225" s="39">
        <f t="shared" si="3"/>
        <v>478984.56</v>
      </c>
    </row>
    <row r="226" spans="1:13" ht="12.75">
      <c r="A226" s="11">
        <v>215</v>
      </c>
      <c r="B226" s="27" t="s">
        <v>230</v>
      </c>
      <c r="C226" s="32">
        <v>0.093867208657152</v>
      </c>
      <c r="D226" s="29">
        <v>27284.36</v>
      </c>
      <c r="E226" s="29">
        <v>6428.05</v>
      </c>
      <c r="F226" s="29">
        <v>20856.31</v>
      </c>
      <c r="G226" s="29">
        <v>2361.9875</v>
      </c>
      <c r="H226" s="29">
        <v>472.3975</v>
      </c>
      <c r="I226" s="29">
        <v>1889.59</v>
      </c>
      <c r="J226" s="29">
        <v>354165.7375</v>
      </c>
      <c r="K226" s="29">
        <v>70833.23</v>
      </c>
      <c r="L226" s="37">
        <v>283332.59</v>
      </c>
      <c r="M226" s="39">
        <f t="shared" si="3"/>
        <v>306078.49000000005</v>
      </c>
    </row>
    <row r="227" spans="1:13" ht="12.75">
      <c r="A227" s="12">
        <v>216</v>
      </c>
      <c r="B227" s="27" t="s">
        <v>232</v>
      </c>
      <c r="C227" s="32">
        <v>0.163126194669063</v>
      </c>
      <c r="D227" s="29">
        <v>32363.63</v>
      </c>
      <c r="E227" s="29">
        <v>7408.75</v>
      </c>
      <c r="F227" s="29">
        <v>24954.88</v>
      </c>
      <c r="G227" s="29">
        <v>4104.7625</v>
      </c>
      <c r="H227" s="29">
        <v>820.9525</v>
      </c>
      <c r="I227" s="29">
        <v>3283.81</v>
      </c>
      <c r="J227" s="29">
        <v>615483.1875</v>
      </c>
      <c r="K227" s="29">
        <v>123096.77</v>
      </c>
      <c r="L227" s="37">
        <v>492386.55</v>
      </c>
      <c r="M227" s="39">
        <f t="shared" si="3"/>
        <v>520625.24</v>
      </c>
    </row>
    <row r="228" spans="1:13" ht="12.75">
      <c r="A228" s="11">
        <v>217</v>
      </c>
      <c r="B228" s="27" t="s">
        <v>231</v>
      </c>
      <c r="C228" s="32">
        <v>0.077190688758433</v>
      </c>
      <c r="D228" s="29">
        <v>21884.28</v>
      </c>
      <c r="E228" s="29">
        <v>4598.71</v>
      </c>
      <c r="F228" s="29">
        <v>17285.57</v>
      </c>
      <c r="G228" s="29">
        <v>1942.3625</v>
      </c>
      <c r="H228" s="29">
        <v>388.4725</v>
      </c>
      <c r="I228" s="29">
        <v>1553.89</v>
      </c>
      <c r="J228" s="29">
        <v>291244.375</v>
      </c>
      <c r="K228" s="29">
        <v>58248.9</v>
      </c>
      <c r="L228" s="37">
        <v>232995.5</v>
      </c>
      <c r="M228" s="39">
        <f t="shared" si="3"/>
        <v>251834.96</v>
      </c>
    </row>
    <row r="229" spans="1:13" ht="12.75">
      <c r="A229" s="12">
        <v>218</v>
      </c>
      <c r="B229" s="27" t="s">
        <v>233</v>
      </c>
      <c r="C229" s="32">
        <v>0.316998441636096</v>
      </c>
      <c r="D229" s="29">
        <v>360321.32</v>
      </c>
      <c r="E229" s="29">
        <v>84678.33</v>
      </c>
      <c r="F229" s="29">
        <v>275642.99</v>
      </c>
      <c r="G229" s="29">
        <v>7976.6625</v>
      </c>
      <c r="H229" s="29">
        <v>1595.3325</v>
      </c>
      <c r="I229" s="29">
        <v>6381.33</v>
      </c>
      <c r="J229" s="29">
        <v>1196051.2375</v>
      </c>
      <c r="K229" s="29">
        <v>239210.25</v>
      </c>
      <c r="L229" s="37">
        <v>956840.99</v>
      </c>
      <c r="M229" s="39">
        <f t="shared" si="3"/>
        <v>1238865.31</v>
      </c>
    </row>
    <row r="230" spans="1:13" ht="12.75">
      <c r="A230" s="11">
        <v>219</v>
      </c>
      <c r="B230" s="27" t="s">
        <v>234</v>
      </c>
      <c r="C230" s="32">
        <v>0.150455407144095</v>
      </c>
      <c r="D230" s="29">
        <v>22463.9</v>
      </c>
      <c r="E230" s="29">
        <v>4766.99</v>
      </c>
      <c r="F230" s="29">
        <v>17696.91</v>
      </c>
      <c r="G230" s="29">
        <v>3785.925</v>
      </c>
      <c r="H230" s="29">
        <v>757.185</v>
      </c>
      <c r="I230" s="29">
        <v>3028.74</v>
      </c>
      <c r="J230" s="29">
        <v>567676.1</v>
      </c>
      <c r="K230" s="29">
        <v>113535.07</v>
      </c>
      <c r="L230" s="37">
        <v>454140.88</v>
      </c>
      <c r="M230" s="39">
        <f t="shared" si="3"/>
        <v>474866.53</v>
      </c>
    </row>
    <row r="231" spans="1:13" ht="12.75">
      <c r="A231" s="12">
        <v>220</v>
      </c>
      <c r="B231" s="27" t="s">
        <v>235</v>
      </c>
      <c r="C231" s="32">
        <v>0.337638023546719</v>
      </c>
      <c r="D231" s="29">
        <v>196158.07</v>
      </c>
      <c r="E231" s="29">
        <v>44954.94</v>
      </c>
      <c r="F231" s="29">
        <v>151203.13</v>
      </c>
      <c r="G231" s="29">
        <v>8496.025</v>
      </c>
      <c r="H231" s="29">
        <v>1699.205</v>
      </c>
      <c r="I231" s="29">
        <v>6796.82</v>
      </c>
      <c r="J231" s="29">
        <v>1273925.4625</v>
      </c>
      <c r="K231" s="29">
        <v>254785.03</v>
      </c>
      <c r="L231" s="37">
        <v>1019140.37</v>
      </c>
      <c r="M231" s="39">
        <f t="shared" si="3"/>
        <v>1177140.32</v>
      </c>
    </row>
    <row r="232" spans="1:13" ht="12.75">
      <c r="A232" s="11">
        <v>221</v>
      </c>
      <c r="B232" s="27" t="s">
        <v>236</v>
      </c>
      <c r="C232" s="32">
        <v>0.09113801897715</v>
      </c>
      <c r="D232" s="29">
        <v>20063.2</v>
      </c>
      <c r="E232" s="29">
        <v>4762.81</v>
      </c>
      <c r="F232" s="29">
        <v>15300.39</v>
      </c>
      <c r="G232" s="29">
        <v>2293.3125</v>
      </c>
      <c r="H232" s="29">
        <v>458.6625</v>
      </c>
      <c r="I232" s="29">
        <v>1834.65</v>
      </c>
      <c r="J232" s="29">
        <v>343868.3875</v>
      </c>
      <c r="K232" s="29">
        <v>68773.76</v>
      </c>
      <c r="L232" s="37">
        <v>275094.71</v>
      </c>
      <c r="M232" s="39">
        <f t="shared" si="3"/>
        <v>292229.75</v>
      </c>
    </row>
    <row r="233" spans="1:13" ht="12.75">
      <c r="A233" s="12">
        <v>222</v>
      </c>
      <c r="B233" s="27" t="s">
        <v>237</v>
      </c>
      <c r="C233" s="32">
        <v>0.097528811762456</v>
      </c>
      <c r="D233" s="29">
        <v>19280.63</v>
      </c>
      <c r="E233" s="29">
        <v>4544.38</v>
      </c>
      <c r="F233" s="29">
        <v>14736.25</v>
      </c>
      <c r="G233" s="29">
        <v>2454.125</v>
      </c>
      <c r="H233" s="29">
        <v>490.825</v>
      </c>
      <c r="I233" s="29">
        <v>1963.3</v>
      </c>
      <c r="J233" s="29">
        <v>367981.15</v>
      </c>
      <c r="K233" s="29">
        <v>73596.18</v>
      </c>
      <c r="L233" s="37">
        <v>294384.92</v>
      </c>
      <c r="M233" s="39">
        <f t="shared" si="3"/>
        <v>311084.47</v>
      </c>
    </row>
    <row r="234" spans="1:13" ht="12.75">
      <c r="A234" s="11">
        <v>223</v>
      </c>
      <c r="B234" s="27" t="s">
        <v>238</v>
      </c>
      <c r="C234" s="32">
        <v>1.63637433408772</v>
      </c>
      <c r="D234" s="29">
        <v>146305.28</v>
      </c>
      <c r="E234" s="29">
        <v>32730.77</v>
      </c>
      <c r="F234" s="29">
        <v>113574.51</v>
      </c>
      <c r="G234" s="29">
        <v>41176.25</v>
      </c>
      <c r="H234" s="29">
        <v>8235.25</v>
      </c>
      <c r="I234" s="29">
        <v>32941</v>
      </c>
      <c r="J234" s="29">
        <v>6174123.6625</v>
      </c>
      <c r="K234" s="29">
        <v>1234824.65</v>
      </c>
      <c r="L234" s="37">
        <v>4939298.93</v>
      </c>
      <c r="M234" s="39">
        <f t="shared" si="3"/>
        <v>5085814.4399999995</v>
      </c>
    </row>
    <row r="235" spans="1:13" ht="12.75">
      <c r="A235" s="12">
        <v>224</v>
      </c>
      <c r="B235" s="27" t="s">
        <v>92</v>
      </c>
      <c r="C235" s="32">
        <v>4.2068290069312</v>
      </c>
      <c r="D235" s="29">
        <v>747076.21</v>
      </c>
      <c r="E235" s="29">
        <v>171322.81</v>
      </c>
      <c r="F235" s="29">
        <v>575753.4</v>
      </c>
      <c r="G235" s="29">
        <v>105856.8625</v>
      </c>
      <c r="H235" s="29">
        <v>21171.3725</v>
      </c>
      <c r="I235" s="29">
        <v>84685.49</v>
      </c>
      <c r="J235" s="29">
        <v>15872579.575</v>
      </c>
      <c r="K235" s="29">
        <v>3174515.96</v>
      </c>
      <c r="L235" s="37">
        <v>12698063.66</v>
      </c>
      <c r="M235" s="39">
        <f t="shared" si="3"/>
        <v>13358502.55</v>
      </c>
    </row>
    <row r="236" spans="1:13" ht="12.75">
      <c r="A236" s="11">
        <v>225</v>
      </c>
      <c r="B236" s="27" t="s">
        <v>239</v>
      </c>
      <c r="C236" s="32">
        <v>0.353643387717554</v>
      </c>
      <c r="D236" s="29">
        <v>68196.34</v>
      </c>
      <c r="E236" s="29">
        <v>15816.18</v>
      </c>
      <c r="F236" s="29">
        <v>52380.16</v>
      </c>
      <c r="G236" s="29">
        <v>8898.7625</v>
      </c>
      <c r="H236" s="29">
        <v>1779.7525</v>
      </c>
      <c r="I236" s="29">
        <v>7119.01</v>
      </c>
      <c r="J236" s="29">
        <v>1334314.5375</v>
      </c>
      <c r="K236" s="29">
        <v>266862.84</v>
      </c>
      <c r="L236" s="37">
        <v>1067451.63</v>
      </c>
      <c r="M236" s="39">
        <f t="shared" si="3"/>
        <v>1126950.7999999998</v>
      </c>
    </row>
    <row r="237" spans="1:13" ht="12.75">
      <c r="A237" s="12">
        <v>226</v>
      </c>
      <c r="B237" s="27" t="s">
        <v>240</v>
      </c>
      <c r="C237" s="32">
        <v>0.397771451122866</v>
      </c>
      <c r="D237" s="29">
        <v>211971.05</v>
      </c>
      <c r="E237" s="29">
        <v>47778.96</v>
      </c>
      <c r="F237" s="29">
        <v>164192.09</v>
      </c>
      <c r="G237" s="29">
        <v>10009.1625</v>
      </c>
      <c r="H237" s="29">
        <v>2001.8325</v>
      </c>
      <c r="I237" s="29">
        <v>8007.33</v>
      </c>
      <c r="J237" s="29">
        <v>1500811.875</v>
      </c>
      <c r="K237" s="29">
        <v>300162.5</v>
      </c>
      <c r="L237" s="37">
        <v>1200649.5</v>
      </c>
      <c r="M237" s="39">
        <f t="shared" si="3"/>
        <v>1372848.92</v>
      </c>
    </row>
    <row r="238" spans="1:13" ht="12.75">
      <c r="A238" s="11">
        <v>227</v>
      </c>
      <c r="B238" s="27" t="s">
        <v>241</v>
      </c>
      <c r="C238" s="32">
        <v>0.084972878536526</v>
      </c>
      <c r="D238" s="29">
        <v>29409.39</v>
      </c>
      <c r="E238" s="29">
        <v>7067.77</v>
      </c>
      <c r="F238" s="29">
        <v>22341.62</v>
      </c>
      <c r="G238" s="29">
        <v>2138.175</v>
      </c>
      <c r="H238" s="29">
        <v>427.635</v>
      </c>
      <c r="I238" s="29">
        <v>1710.54</v>
      </c>
      <c r="J238" s="29">
        <v>320607.0625</v>
      </c>
      <c r="K238" s="29">
        <v>64121.36</v>
      </c>
      <c r="L238" s="37">
        <v>256485.65</v>
      </c>
      <c r="M238" s="39">
        <f t="shared" si="3"/>
        <v>280537.81</v>
      </c>
    </row>
    <row r="239" spans="1:13" ht="12.75">
      <c r="A239" s="12">
        <v>228</v>
      </c>
      <c r="B239" s="27" t="s">
        <v>242</v>
      </c>
      <c r="C239" s="32">
        <v>0.081128517476872</v>
      </c>
      <c r="D239" s="29">
        <v>4494.37</v>
      </c>
      <c r="E239" s="29">
        <v>995.51</v>
      </c>
      <c r="F239" s="29">
        <v>3498.86</v>
      </c>
      <c r="G239" s="29">
        <v>2041.45</v>
      </c>
      <c r="H239" s="29">
        <v>408.29</v>
      </c>
      <c r="I239" s="29">
        <v>1633.16</v>
      </c>
      <c r="J239" s="29">
        <v>306102.075</v>
      </c>
      <c r="K239" s="29">
        <v>61220.46</v>
      </c>
      <c r="L239" s="37">
        <v>244881.66</v>
      </c>
      <c r="M239" s="39">
        <f t="shared" si="3"/>
        <v>250013.68</v>
      </c>
    </row>
    <row r="240" spans="1:13" ht="12.75">
      <c r="A240" s="11">
        <v>229</v>
      </c>
      <c r="B240" s="27" t="s">
        <v>243</v>
      </c>
      <c r="C240" s="32">
        <v>0.07398159962284</v>
      </c>
      <c r="D240" s="29">
        <v>24563.54</v>
      </c>
      <c r="E240" s="29">
        <v>6033.41</v>
      </c>
      <c r="F240" s="29">
        <v>18530.13</v>
      </c>
      <c r="G240" s="29">
        <v>1861.6125</v>
      </c>
      <c r="H240" s="29">
        <v>372.3225</v>
      </c>
      <c r="I240" s="29">
        <v>1489.29</v>
      </c>
      <c r="J240" s="29">
        <v>279136.3125</v>
      </c>
      <c r="K240" s="29">
        <v>55827.22</v>
      </c>
      <c r="L240" s="37">
        <v>223309.05</v>
      </c>
      <c r="M240" s="39">
        <f t="shared" si="3"/>
        <v>243328.47</v>
      </c>
    </row>
    <row r="241" spans="1:13" ht="12.75">
      <c r="A241" s="12">
        <v>230</v>
      </c>
      <c r="B241" s="27" t="s">
        <v>244</v>
      </c>
      <c r="C241" s="32">
        <v>0.081694451803879</v>
      </c>
      <c r="D241" s="29">
        <v>10578.72</v>
      </c>
      <c r="E241" s="29">
        <v>2184.68</v>
      </c>
      <c r="F241" s="29">
        <v>8394.04</v>
      </c>
      <c r="G241" s="29">
        <v>2055.6875</v>
      </c>
      <c r="H241" s="29">
        <v>411.1375</v>
      </c>
      <c r="I241" s="29">
        <v>1644.55</v>
      </c>
      <c r="J241" s="29">
        <v>308237.2875</v>
      </c>
      <c r="K241" s="29">
        <v>61647.38</v>
      </c>
      <c r="L241" s="37">
        <v>246589.83</v>
      </c>
      <c r="M241" s="39">
        <f t="shared" si="3"/>
        <v>256628.41999999998</v>
      </c>
    </row>
    <row r="242" spans="1:13" ht="12.75">
      <c r="A242" s="11">
        <v>231</v>
      </c>
      <c r="B242" s="27" t="s">
        <v>245</v>
      </c>
      <c r="C242" s="32">
        <v>0.128421546119975</v>
      </c>
      <c r="D242" s="29">
        <v>33884.65</v>
      </c>
      <c r="E242" s="29">
        <v>7612.29</v>
      </c>
      <c r="F242" s="29">
        <v>26272.36</v>
      </c>
      <c r="G242" s="29">
        <v>3231.4875</v>
      </c>
      <c r="H242" s="29">
        <v>646.2975</v>
      </c>
      <c r="I242" s="29">
        <v>2585.19</v>
      </c>
      <c r="J242" s="29">
        <v>484541.025</v>
      </c>
      <c r="K242" s="29">
        <v>96908.21</v>
      </c>
      <c r="L242" s="37">
        <v>387632.82</v>
      </c>
      <c r="M242" s="39">
        <f t="shared" si="3"/>
        <v>416490.37</v>
      </c>
    </row>
    <row r="243" spans="1:13" ht="12.75">
      <c r="A243" s="12">
        <v>232</v>
      </c>
      <c r="B243" s="27" t="s">
        <v>246</v>
      </c>
      <c r="C243" s="32">
        <v>0.052751601358735</v>
      </c>
      <c r="D243" s="29">
        <v>28044.06</v>
      </c>
      <c r="E243" s="29">
        <v>7662.94</v>
      </c>
      <c r="F243" s="29">
        <v>20381.12</v>
      </c>
      <c r="G243" s="29">
        <v>1327.4</v>
      </c>
      <c r="H243" s="29">
        <v>265.48</v>
      </c>
      <c r="I243" s="29">
        <v>1061.92</v>
      </c>
      <c r="J243" s="29">
        <v>199034.55</v>
      </c>
      <c r="K243" s="29">
        <v>39806.83</v>
      </c>
      <c r="L243" s="37">
        <v>159227.64</v>
      </c>
      <c r="M243" s="39">
        <f t="shared" si="3"/>
        <v>180670.68000000002</v>
      </c>
    </row>
    <row r="244" spans="1:13" ht="12.75">
      <c r="A244" s="11">
        <v>233</v>
      </c>
      <c r="B244" s="27" t="s">
        <v>93</v>
      </c>
      <c r="C244" s="32">
        <v>0.801640206886943</v>
      </c>
      <c r="D244" s="29">
        <v>810248.52</v>
      </c>
      <c r="E244" s="29">
        <v>191251.56</v>
      </c>
      <c r="F244" s="29">
        <v>618996.96</v>
      </c>
      <c r="G244" s="29">
        <v>20171.75</v>
      </c>
      <c r="H244" s="29">
        <v>4034.35</v>
      </c>
      <c r="I244" s="29">
        <v>16137.4</v>
      </c>
      <c r="J244" s="29">
        <v>3024629.3125</v>
      </c>
      <c r="K244" s="29">
        <v>604925.8</v>
      </c>
      <c r="L244" s="37">
        <v>2419703.45</v>
      </c>
      <c r="M244" s="39">
        <f t="shared" si="3"/>
        <v>3054837.81</v>
      </c>
    </row>
    <row r="245" spans="1:13" ht="12.75">
      <c r="A245" s="12">
        <v>234</v>
      </c>
      <c r="B245" s="27" t="s">
        <v>94</v>
      </c>
      <c r="C245" s="32">
        <v>0.104539349595068</v>
      </c>
      <c r="D245" s="29">
        <v>16301.81</v>
      </c>
      <c r="E245" s="29">
        <v>3595.46</v>
      </c>
      <c r="F245" s="29">
        <v>12706.35</v>
      </c>
      <c r="G245" s="29">
        <v>2630.5375</v>
      </c>
      <c r="H245" s="29">
        <v>526.1075</v>
      </c>
      <c r="I245" s="29">
        <v>2104.43</v>
      </c>
      <c r="J245" s="29">
        <v>394432.375</v>
      </c>
      <c r="K245" s="29">
        <v>78886.49</v>
      </c>
      <c r="L245" s="37">
        <v>315545.9</v>
      </c>
      <c r="M245" s="39">
        <f t="shared" si="3"/>
        <v>330356.68000000005</v>
      </c>
    </row>
    <row r="246" spans="1:13" ht="12.75">
      <c r="A246" s="11">
        <v>235</v>
      </c>
      <c r="B246" s="27" t="s">
        <v>247</v>
      </c>
      <c r="C246" s="32">
        <v>0.177676808173028</v>
      </c>
      <c r="D246" s="29">
        <v>26395.19</v>
      </c>
      <c r="E246" s="29">
        <v>6761.65</v>
      </c>
      <c r="F246" s="29">
        <v>19633.54</v>
      </c>
      <c r="G246" s="29">
        <v>4470.9</v>
      </c>
      <c r="H246" s="29">
        <v>894.18</v>
      </c>
      <c r="I246" s="29">
        <v>3576.72</v>
      </c>
      <c r="J246" s="29">
        <v>670383.6625</v>
      </c>
      <c r="K246" s="29">
        <v>134076.61</v>
      </c>
      <c r="L246" s="37">
        <v>536306.93</v>
      </c>
      <c r="M246" s="39">
        <f t="shared" si="3"/>
        <v>559517.1900000001</v>
      </c>
    </row>
    <row r="247" spans="1:13" ht="12.75">
      <c r="A247" s="12">
        <v>236</v>
      </c>
      <c r="B247" s="27" t="s">
        <v>248</v>
      </c>
      <c r="C247" s="32">
        <v>0.318947419838808</v>
      </c>
      <c r="D247" s="29">
        <v>38500.3</v>
      </c>
      <c r="E247" s="29">
        <v>8501.22</v>
      </c>
      <c r="F247" s="29">
        <v>29999.08</v>
      </c>
      <c r="G247" s="29">
        <v>8025.7</v>
      </c>
      <c r="H247" s="29">
        <v>1605.14</v>
      </c>
      <c r="I247" s="29">
        <v>6420.56</v>
      </c>
      <c r="J247" s="29">
        <v>1203404.75</v>
      </c>
      <c r="K247" s="29">
        <v>240680.94</v>
      </c>
      <c r="L247" s="37">
        <v>962723.8</v>
      </c>
      <c r="M247" s="39">
        <f t="shared" si="3"/>
        <v>999143.4400000001</v>
      </c>
    </row>
    <row r="248" spans="1:13" ht="12.75">
      <c r="A248" s="11">
        <v>237</v>
      </c>
      <c r="B248" s="27" t="s">
        <v>95</v>
      </c>
      <c r="C248" s="32">
        <v>0.067827767310988</v>
      </c>
      <c r="D248" s="29">
        <v>6251.09</v>
      </c>
      <c r="E248" s="29">
        <v>1641.31</v>
      </c>
      <c r="F248" s="29">
        <v>4609.78</v>
      </c>
      <c r="G248" s="29">
        <v>1706.7625</v>
      </c>
      <c r="H248" s="29">
        <v>341.3525</v>
      </c>
      <c r="I248" s="29">
        <v>1365.41</v>
      </c>
      <c r="J248" s="29">
        <v>255917.7</v>
      </c>
      <c r="K248" s="29">
        <v>51183.47</v>
      </c>
      <c r="L248" s="37">
        <v>204734.16</v>
      </c>
      <c r="M248" s="39">
        <f t="shared" si="3"/>
        <v>210709.35</v>
      </c>
    </row>
    <row r="249" spans="1:13" ht="12.75">
      <c r="A249" s="12">
        <v>238</v>
      </c>
      <c r="B249" s="27" t="s">
        <v>249</v>
      </c>
      <c r="C249" s="32">
        <v>0.333198031266494</v>
      </c>
      <c r="D249" s="29">
        <v>365261.88</v>
      </c>
      <c r="E249" s="29">
        <v>87409.16</v>
      </c>
      <c r="F249" s="29">
        <v>277852.72</v>
      </c>
      <c r="G249" s="29">
        <v>8384.3</v>
      </c>
      <c r="H249" s="29">
        <v>1676.86</v>
      </c>
      <c r="I249" s="29">
        <v>6707.44</v>
      </c>
      <c r="J249" s="29">
        <v>1257173.1375</v>
      </c>
      <c r="K249" s="29">
        <v>251434.61</v>
      </c>
      <c r="L249" s="37">
        <v>1005738.51</v>
      </c>
      <c r="M249" s="39">
        <f t="shared" si="3"/>
        <v>1290298.67</v>
      </c>
    </row>
    <row r="250" spans="1:13" ht="12.75">
      <c r="A250" s="11">
        <v>239</v>
      </c>
      <c r="B250" s="27" t="s">
        <v>96</v>
      </c>
      <c r="C250" s="32">
        <v>0.173379677060866</v>
      </c>
      <c r="D250" s="29">
        <v>98442.26</v>
      </c>
      <c r="E250" s="29">
        <v>23261.79</v>
      </c>
      <c r="F250" s="29">
        <v>75180.47</v>
      </c>
      <c r="G250" s="29">
        <v>4362.775</v>
      </c>
      <c r="H250" s="29">
        <v>872.555</v>
      </c>
      <c r="I250" s="29">
        <v>3490.22</v>
      </c>
      <c r="J250" s="29">
        <v>654170.4125</v>
      </c>
      <c r="K250" s="29">
        <v>130834.05</v>
      </c>
      <c r="L250" s="37">
        <v>523336.33</v>
      </c>
      <c r="M250" s="39">
        <f t="shared" si="3"/>
        <v>602007.02</v>
      </c>
    </row>
    <row r="251" spans="1:13" ht="12.75">
      <c r="A251" s="12">
        <v>240</v>
      </c>
      <c r="B251" s="27" t="s">
        <v>250</v>
      </c>
      <c r="C251" s="32">
        <v>0.107142704640081</v>
      </c>
      <c r="D251" s="29">
        <v>31589.98</v>
      </c>
      <c r="E251" s="29">
        <v>7372.23</v>
      </c>
      <c r="F251" s="29">
        <v>24217.75</v>
      </c>
      <c r="G251" s="29">
        <v>2696.0375</v>
      </c>
      <c r="H251" s="29">
        <v>539.2075</v>
      </c>
      <c r="I251" s="29">
        <v>2156.83</v>
      </c>
      <c r="J251" s="29">
        <v>404254.8375</v>
      </c>
      <c r="K251" s="29">
        <v>80850.99</v>
      </c>
      <c r="L251" s="37">
        <v>323403.87</v>
      </c>
      <c r="M251" s="39">
        <f t="shared" si="3"/>
        <v>349778.45</v>
      </c>
    </row>
    <row r="252" spans="1:13" ht="12.75">
      <c r="A252" s="11">
        <v>241</v>
      </c>
      <c r="B252" s="27" t="s">
        <v>251</v>
      </c>
      <c r="C252" s="32">
        <v>0.484835104584571</v>
      </c>
      <c r="D252" s="29">
        <v>537395.38</v>
      </c>
      <c r="E252" s="29">
        <v>120339.69</v>
      </c>
      <c r="F252" s="29">
        <v>417055.69</v>
      </c>
      <c r="G252" s="29">
        <v>12199.95</v>
      </c>
      <c r="H252" s="29">
        <v>2439.99</v>
      </c>
      <c r="I252" s="29">
        <v>9759.96</v>
      </c>
      <c r="J252" s="29">
        <v>1829307.3125</v>
      </c>
      <c r="K252" s="29">
        <v>365861.57</v>
      </c>
      <c r="L252" s="37">
        <v>1463445.85</v>
      </c>
      <c r="M252" s="39">
        <f t="shared" si="3"/>
        <v>1890261.5</v>
      </c>
    </row>
    <row r="253" spans="1:13" ht="12.75">
      <c r="A253" s="12">
        <v>242</v>
      </c>
      <c r="B253" s="27" t="s">
        <v>252</v>
      </c>
      <c r="C253" s="32">
        <v>0.07015842341972</v>
      </c>
      <c r="D253" s="29">
        <v>28899.66</v>
      </c>
      <c r="E253" s="29">
        <v>6898.55</v>
      </c>
      <c r="F253" s="29">
        <v>22001.11</v>
      </c>
      <c r="G253" s="29">
        <v>1765.4</v>
      </c>
      <c r="H253" s="29">
        <v>353.08</v>
      </c>
      <c r="I253" s="29">
        <v>1412.32</v>
      </c>
      <c r="J253" s="29">
        <v>264711.3625</v>
      </c>
      <c r="K253" s="29">
        <v>52942.26</v>
      </c>
      <c r="L253" s="37">
        <v>211769.09</v>
      </c>
      <c r="M253" s="39">
        <f t="shared" si="3"/>
        <v>235182.52</v>
      </c>
    </row>
    <row r="254" spans="1:13" ht="12.75">
      <c r="A254" s="11">
        <v>243</v>
      </c>
      <c r="B254" s="27" t="s">
        <v>253</v>
      </c>
      <c r="C254" s="32">
        <v>0.281613998010698</v>
      </c>
      <c r="D254" s="29">
        <v>164703.09</v>
      </c>
      <c r="E254" s="29">
        <v>39032.91</v>
      </c>
      <c r="F254" s="29">
        <v>125670.18</v>
      </c>
      <c r="G254" s="29">
        <v>7086.2875</v>
      </c>
      <c r="H254" s="29">
        <v>1417.2575</v>
      </c>
      <c r="I254" s="29">
        <v>5669.03</v>
      </c>
      <c r="J254" s="29">
        <v>1062543.9125</v>
      </c>
      <c r="K254" s="29">
        <v>212508.83</v>
      </c>
      <c r="L254" s="37">
        <v>850035.13</v>
      </c>
      <c r="M254" s="39">
        <f t="shared" si="3"/>
        <v>981374.34</v>
      </c>
    </row>
    <row r="255" spans="1:13" ht="12.75">
      <c r="A255" s="12">
        <v>244</v>
      </c>
      <c r="B255" s="27" t="s">
        <v>254</v>
      </c>
      <c r="C255" s="32">
        <v>0.257161326938534</v>
      </c>
      <c r="D255" s="29">
        <v>106450.32</v>
      </c>
      <c r="E255" s="29">
        <v>25047.77</v>
      </c>
      <c r="F255" s="29">
        <v>81402.55</v>
      </c>
      <c r="G255" s="29">
        <v>6470.975</v>
      </c>
      <c r="H255" s="29">
        <v>1294.195</v>
      </c>
      <c r="I255" s="29">
        <v>5176.78</v>
      </c>
      <c r="J255" s="29">
        <v>970282.8375</v>
      </c>
      <c r="K255" s="29">
        <v>194056.61</v>
      </c>
      <c r="L255" s="37">
        <v>776226.27</v>
      </c>
      <c r="M255" s="39">
        <f t="shared" si="3"/>
        <v>862805.6</v>
      </c>
    </row>
    <row r="256" spans="1:13" ht="12.75">
      <c r="A256" s="11">
        <v>245</v>
      </c>
      <c r="B256" s="27" t="s">
        <v>97</v>
      </c>
      <c r="C256" s="32">
        <v>0.079583821291927</v>
      </c>
      <c r="D256" s="29">
        <v>7405.56</v>
      </c>
      <c r="E256" s="29">
        <v>1663.87</v>
      </c>
      <c r="F256" s="29">
        <v>5741.69</v>
      </c>
      <c r="G256" s="29">
        <v>2002.575</v>
      </c>
      <c r="H256" s="29">
        <v>400.515</v>
      </c>
      <c r="I256" s="29">
        <v>1602.06</v>
      </c>
      <c r="J256" s="29">
        <v>300273.9625</v>
      </c>
      <c r="K256" s="29">
        <v>60054.71</v>
      </c>
      <c r="L256" s="37">
        <v>240219.17</v>
      </c>
      <c r="M256" s="39">
        <f t="shared" si="3"/>
        <v>247562.92</v>
      </c>
    </row>
    <row r="257" spans="1:13" ht="12.75">
      <c r="A257" s="12">
        <v>246</v>
      </c>
      <c r="B257" s="27" t="s">
        <v>255</v>
      </c>
      <c r="C257" s="32">
        <v>0.194316794578438</v>
      </c>
      <c r="D257" s="29">
        <v>14887.51</v>
      </c>
      <c r="E257" s="29">
        <v>3602.46</v>
      </c>
      <c r="F257" s="29">
        <v>11285.05</v>
      </c>
      <c r="G257" s="29">
        <v>4889.6125</v>
      </c>
      <c r="H257" s="29">
        <v>977.9225</v>
      </c>
      <c r="I257" s="29">
        <v>3911.69</v>
      </c>
      <c r="J257" s="29">
        <v>733167.2625</v>
      </c>
      <c r="K257" s="29">
        <v>146633.38</v>
      </c>
      <c r="L257" s="37">
        <v>586533.81</v>
      </c>
      <c r="M257" s="40">
        <f t="shared" si="3"/>
        <v>601730.55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69792277.39000005</v>
      </c>
      <c r="E258" s="15">
        <f aca="true" t="shared" si="4" ref="E258:L258">SUM(E12:E257)</f>
        <v>16215153.829999996</v>
      </c>
      <c r="F258" s="15">
        <f t="shared" si="4"/>
        <v>53577123.55999993</v>
      </c>
      <c r="G258" s="15">
        <f t="shared" si="4"/>
        <v>2516310.0374999996</v>
      </c>
      <c r="H258" s="15">
        <f t="shared" si="4"/>
        <v>503262.00749999995</v>
      </c>
      <c r="I258" s="15">
        <f t="shared" si="4"/>
        <v>2013048.0299999998</v>
      </c>
      <c r="J258" s="15">
        <f t="shared" si="4"/>
        <v>377305082.9875</v>
      </c>
      <c r="K258" s="15">
        <f t="shared" si="4"/>
        <v>75461016.54999994</v>
      </c>
      <c r="L258" s="38">
        <f t="shared" si="4"/>
        <v>301844066.3899999</v>
      </c>
      <c r="M258" s="41">
        <f t="shared" si="3"/>
        <v>357434237.97999984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325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276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323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61" t="s">
        <v>260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18"/>
    </row>
    <row r="265" spans="1:13" ht="16.5">
      <c r="A265" s="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18"/>
    </row>
    <row r="266" spans="1:13" ht="15.75">
      <c r="A266" s="1"/>
      <c r="B266" s="23" t="s">
        <v>322</v>
      </c>
      <c r="C266" s="5"/>
      <c r="D266" s="1"/>
      <c r="E266" s="1"/>
      <c r="F266" s="1"/>
      <c r="G266" s="1"/>
      <c r="H266" s="60"/>
      <c r="I266" s="60"/>
      <c r="J266" s="60"/>
      <c r="K266" s="60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56"/>
      <c r="H267" s="56"/>
      <c r="I267" s="56"/>
      <c r="J267" s="24"/>
      <c r="K267" s="60" t="s">
        <v>101</v>
      </c>
      <c r="L267" s="60"/>
      <c r="M267" s="60"/>
    </row>
    <row r="268" spans="1:13" ht="15.75">
      <c r="A268" s="1"/>
      <c r="B268" s="1"/>
      <c r="C268" s="5"/>
      <c r="D268" s="1"/>
      <c r="E268" s="1"/>
      <c r="F268" s="1"/>
      <c r="G268" s="59"/>
      <c r="H268" s="59"/>
      <c r="I268" s="59"/>
      <c r="J268" s="25"/>
      <c r="K268" s="59" t="s">
        <v>267</v>
      </c>
      <c r="L268" s="59"/>
      <c r="M268" s="59"/>
    </row>
    <row r="269" spans="1:13" ht="12.75">
      <c r="A269" s="1"/>
      <c r="B269" s="1"/>
      <c r="C269" s="5"/>
      <c r="D269" s="1"/>
      <c r="E269" s="1"/>
      <c r="F269" s="1"/>
      <c r="G269" s="55"/>
      <c r="H269" s="55"/>
      <c r="I269" s="55"/>
      <c r="J269" s="26"/>
      <c r="K269" s="55" t="s">
        <v>102</v>
      </c>
      <c r="L269" s="55"/>
      <c r="M269" s="55"/>
    </row>
    <row r="270" spans="1:13" ht="16.5">
      <c r="A270" s="6"/>
      <c r="B270" s="22"/>
      <c r="C270" s="22"/>
      <c r="D270" s="31"/>
      <c r="E270" s="22"/>
      <c r="F270" s="22"/>
      <c r="G270" s="22"/>
      <c r="H270" s="55"/>
      <c r="I270" s="55"/>
      <c r="J270" s="55"/>
      <c r="K270" s="55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3:13" ht="12.75"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</row>
    <row r="274" spans="3:13" ht="12.75"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</row>
  </sheetData>
  <sheetProtection/>
  <mergeCells count="18">
    <mergeCell ref="B7:M7"/>
    <mergeCell ref="B8:M8"/>
    <mergeCell ref="A10:A11"/>
    <mergeCell ref="B10:B11"/>
    <mergeCell ref="C10:C11"/>
    <mergeCell ref="D10:F10"/>
    <mergeCell ref="G10:I10"/>
    <mergeCell ref="J10:L10"/>
    <mergeCell ref="M10:M11"/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</mergeCells>
  <printOptions horizontalCentered="1"/>
  <pageMargins left="0.3346456692913386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76"/>
  <sheetViews>
    <sheetView showGridLines="0" view="pageBreakPreview" zoomScale="70" zoomScaleNormal="75" zoomScaleSheetLayoutView="70" zoomScalePageLayoutView="0" workbookViewId="0" topLeftCell="A1">
      <selection activeCell="A3" sqref="A3:IV3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264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315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265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48" t="s">
        <v>100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>
      <c r="A8" s="8"/>
      <c r="B8" s="49" t="s">
        <v>281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2" t="s">
        <v>0</v>
      </c>
      <c r="B10" s="53" t="s">
        <v>1</v>
      </c>
      <c r="C10" s="54" t="s">
        <v>103</v>
      </c>
      <c r="D10" s="50" t="s">
        <v>2</v>
      </c>
      <c r="E10" s="50"/>
      <c r="F10" s="50"/>
      <c r="G10" s="50" t="s">
        <v>3</v>
      </c>
      <c r="H10" s="50"/>
      <c r="I10" s="50"/>
      <c r="J10" s="50" t="s">
        <v>99</v>
      </c>
      <c r="K10" s="50"/>
      <c r="L10" s="51"/>
      <c r="M10" s="57" t="s">
        <v>98</v>
      </c>
    </row>
    <row r="11" spans="1:13" ht="47.25">
      <c r="A11" s="52"/>
      <c r="B11" s="53"/>
      <c r="C11" s="54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8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13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278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279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268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61" t="s">
        <v>260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18"/>
    </row>
    <row r="265" spans="1:13" ht="15.75">
      <c r="A265" s="6"/>
      <c r="B265" s="22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5.75">
      <c r="A266" s="1"/>
      <c r="B266" s="23" t="s">
        <v>280</v>
      </c>
      <c r="C266" s="5"/>
      <c r="D266" s="1"/>
      <c r="E266" s="1"/>
      <c r="F266" s="1"/>
      <c r="G266" s="1"/>
      <c r="H266" s="60"/>
      <c r="I266" s="60"/>
      <c r="J266" s="60"/>
      <c r="K266" s="60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56"/>
      <c r="H267" s="56"/>
      <c r="I267" s="56"/>
      <c r="J267" s="24"/>
      <c r="K267" s="60" t="s">
        <v>101</v>
      </c>
      <c r="L267" s="60"/>
      <c r="M267" s="60"/>
    </row>
    <row r="268" spans="1:13" ht="15.75">
      <c r="A268" s="1"/>
      <c r="B268" s="1"/>
      <c r="C268" s="5"/>
      <c r="D268" s="1"/>
      <c r="E268" s="1"/>
      <c r="F268" s="1"/>
      <c r="G268" s="59"/>
      <c r="H268" s="59"/>
      <c r="I268" s="59"/>
      <c r="J268" s="25"/>
      <c r="K268" s="59" t="s">
        <v>267</v>
      </c>
      <c r="L268" s="59"/>
      <c r="M268" s="59"/>
    </row>
    <row r="269" spans="1:13" ht="12.75">
      <c r="A269" s="1"/>
      <c r="B269" s="1"/>
      <c r="C269" s="5"/>
      <c r="D269" s="1"/>
      <c r="E269" s="1"/>
      <c r="F269" s="1"/>
      <c r="G269" s="55"/>
      <c r="H269" s="55"/>
      <c r="I269" s="55"/>
      <c r="J269" s="26"/>
      <c r="K269" s="55" t="s">
        <v>102</v>
      </c>
      <c r="L269" s="55"/>
      <c r="M269" s="55"/>
    </row>
    <row r="270" spans="1:13" ht="16.5">
      <c r="A270" s="6"/>
      <c r="B270" s="22"/>
      <c r="C270" s="22"/>
      <c r="D270" s="31"/>
      <c r="E270" s="22"/>
      <c r="F270" s="22"/>
      <c r="G270" s="22"/>
      <c r="H270" s="55"/>
      <c r="I270" s="55"/>
      <c r="J270" s="55"/>
      <c r="K270" s="55"/>
      <c r="L270" s="22"/>
      <c r="M270" s="18"/>
    </row>
    <row r="275" spans="3:13" ht="12.75"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</row>
    <row r="276" spans="3:13" ht="12.75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</sheetData>
  <sheetProtection/>
  <mergeCells count="18"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  <mergeCell ref="B7:M7"/>
    <mergeCell ref="B8:M8"/>
    <mergeCell ref="A10:A11"/>
    <mergeCell ref="B10:B11"/>
    <mergeCell ref="C10:C11"/>
    <mergeCell ref="D10:F10"/>
    <mergeCell ref="G10:I10"/>
    <mergeCell ref="J10:L10"/>
    <mergeCell ref="M10:M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71"/>
  <sheetViews>
    <sheetView showGridLines="0" view="pageBreakPreview" zoomScale="80" zoomScaleNormal="75" zoomScaleSheetLayoutView="80" zoomScalePageLayoutView="0" workbookViewId="0" topLeftCell="A1">
      <selection activeCell="A3" sqref="A3:IV3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20.8515625" style="0" bestFit="1" customWidth="1"/>
    <col min="5" max="5" width="18.8515625" style="0" customWidth="1"/>
    <col min="6" max="6" width="19.14062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264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315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265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48" t="s">
        <v>100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>
      <c r="A8" s="8"/>
      <c r="B8" s="49" t="s">
        <v>285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2" t="s">
        <v>0</v>
      </c>
      <c r="B10" s="53" t="s">
        <v>1</v>
      </c>
      <c r="C10" s="54" t="s">
        <v>103</v>
      </c>
      <c r="D10" s="50" t="s">
        <v>2</v>
      </c>
      <c r="E10" s="50"/>
      <c r="F10" s="50"/>
      <c r="G10" s="50" t="s">
        <v>3</v>
      </c>
      <c r="H10" s="50"/>
      <c r="I10" s="50"/>
      <c r="J10" s="50" t="s">
        <v>99</v>
      </c>
      <c r="K10" s="50"/>
      <c r="L10" s="51"/>
      <c r="M10" s="57" t="s">
        <v>98</v>
      </c>
    </row>
    <row r="11" spans="1:13" ht="47.25">
      <c r="A11" s="52"/>
      <c r="B11" s="53"/>
      <c r="C11" s="54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8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13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282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283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268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61" t="s">
        <v>260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18"/>
    </row>
    <row r="265" spans="1:13" ht="16.5">
      <c r="A265" s="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18"/>
    </row>
    <row r="266" spans="1:13" ht="15.75">
      <c r="A266" s="1"/>
      <c r="B266" s="23" t="s">
        <v>284</v>
      </c>
      <c r="C266" s="5"/>
      <c r="D266" s="1"/>
      <c r="E266" s="1"/>
      <c r="F266" s="1"/>
      <c r="G266" s="1"/>
      <c r="H266" s="60"/>
      <c r="I266" s="60"/>
      <c r="J266" s="60"/>
      <c r="K266" s="60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56"/>
      <c r="H267" s="56"/>
      <c r="I267" s="56"/>
      <c r="J267" s="24"/>
      <c r="K267" s="60" t="s">
        <v>101</v>
      </c>
      <c r="L267" s="60"/>
      <c r="M267" s="60"/>
    </row>
    <row r="268" spans="1:13" ht="15.75">
      <c r="A268" s="1"/>
      <c r="B268" s="1"/>
      <c r="C268" s="5"/>
      <c r="D268" s="1"/>
      <c r="E268" s="1"/>
      <c r="F268" s="1"/>
      <c r="G268" s="59"/>
      <c r="H268" s="59"/>
      <c r="I268" s="59"/>
      <c r="J268" s="25"/>
      <c r="K268" s="59" t="s">
        <v>267</v>
      </c>
      <c r="L268" s="59"/>
      <c r="M268" s="59"/>
    </row>
    <row r="269" spans="1:13" ht="12.75">
      <c r="A269" s="1"/>
      <c r="B269" s="1"/>
      <c r="C269" s="5"/>
      <c r="D269" s="1"/>
      <c r="E269" s="1"/>
      <c r="F269" s="1"/>
      <c r="G269" s="55"/>
      <c r="H269" s="55"/>
      <c r="I269" s="55"/>
      <c r="J269" s="26"/>
      <c r="K269" s="55" t="s">
        <v>102</v>
      </c>
      <c r="L269" s="55"/>
      <c r="M269" s="55"/>
    </row>
    <row r="270" spans="1:13" ht="16.5">
      <c r="A270" s="6"/>
      <c r="B270" s="22"/>
      <c r="C270" s="22"/>
      <c r="D270" s="31"/>
      <c r="E270" s="22"/>
      <c r="F270" s="22"/>
      <c r="G270" s="22"/>
      <c r="H270" s="55"/>
      <c r="I270" s="55"/>
      <c r="J270" s="55"/>
      <c r="K270" s="55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</sheetData>
  <sheetProtection/>
  <mergeCells count="18">
    <mergeCell ref="B7:M7"/>
    <mergeCell ref="B8:M8"/>
    <mergeCell ref="A10:A11"/>
    <mergeCell ref="B10:B11"/>
    <mergeCell ref="C10:C11"/>
    <mergeCell ref="D10:F10"/>
    <mergeCell ref="G10:I10"/>
    <mergeCell ref="J10:L10"/>
    <mergeCell ref="M10:M11"/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273"/>
  <sheetViews>
    <sheetView showGridLines="0" view="pageBreakPreview" zoomScale="80" zoomScaleNormal="75" zoomScaleSheetLayoutView="80" zoomScalePageLayoutView="0" workbookViewId="0" topLeftCell="A1">
      <selection activeCell="A2" sqref="A2:IV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  <col min="20" max="20" width="16.8515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264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315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265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48" t="s">
        <v>100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>
      <c r="A8" s="8"/>
      <c r="B8" s="49" t="s">
        <v>290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2" t="s">
        <v>0</v>
      </c>
      <c r="B10" s="53" t="s">
        <v>1</v>
      </c>
      <c r="C10" s="54" t="s">
        <v>103</v>
      </c>
      <c r="D10" s="50" t="s">
        <v>2</v>
      </c>
      <c r="E10" s="50"/>
      <c r="F10" s="50"/>
      <c r="G10" s="50" t="s">
        <v>3</v>
      </c>
      <c r="H10" s="50"/>
      <c r="I10" s="50"/>
      <c r="J10" s="50" t="s">
        <v>99</v>
      </c>
      <c r="K10" s="50"/>
      <c r="L10" s="51"/>
      <c r="M10" s="57" t="s">
        <v>98</v>
      </c>
    </row>
    <row r="11" spans="1:13" ht="47.25">
      <c r="A11" s="52"/>
      <c r="B11" s="53"/>
      <c r="C11" s="54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8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20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  <c r="T255" s="33"/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286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287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288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61" t="s">
        <v>260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18"/>
    </row>
    <row r="265" spans="1:13" ht="16.5">
      <c r="A265" s="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18"/>
    </row>
    <row r="266" spans="1:13" ht="15.75">
      <c r="A266" s="1"/>
      <c r="B266" s="23" t="s">
        <v>289</v>
      </c>
      <c r="C266" s="5"/>
      <c r="D266" s="1"/>
      <c r="E266" s="1"/>
      <c r="F266" s="1"/>
      <c r="G266" s="1"/>
      <c r="H266" s="60"/>
      <c r="I266" s="60"/>
      <c r="J266" s="60"/>
      <c r="K266" s="60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56"/>
      <c r="H267" s="56"/>
      <c r="I267" s="56"/>
      <c r="J267" s="24"/>
      <c r="K267" s="60" t="s">
        <v>101</v>
      </c>
      <c r="L267" s="60"/>
      <c r="M267" s="60"/>
    </row>
    <row r="268" spans="1:13" ht="15.75">
      <c r="A268" s="1"/>
      <c r="B268" s="1"/>
      <c r="C268" s="5"/>
      <c r="D268" s="1"/>
      <c r="E268" s="1"/>
      <c r="F268" s="1"/>
      <c r="G268" s="59"/>
      <c r="H268" s="59"/>
      <c r="I268" s="59"/>
      <c r="J268" s="25"/>
      <c r="K268" s="59" t="s">
        <v>267</v>
      </c>
      <c r="L268" s="59"/>
      <c r="M268" s="59"/>
    </row>
    <row r="269" spans="1:13" ht="12.75">
      <c r="A269" s="1"/>
      <c r="B269" s="1"/>
      <c r="C269" s="5"/>
      <c r="D269" s="1"/>
      <c r="E269" s="1"/>
      <c r="F269" s="1"/>
      <c r="G269" s="55"/>
      <c r="H269" s="55"/>
      <c r="I269" s="55"/>
      <c r="J269" s="26"/>
      <c r="K269" s="55" t="s">
        <v>102</v>
      </c>
      <c r="L269" s="55"/>
      <c r="M269" s="55"/>
    </row>
    <row r="270" spans="1:13" ht="16.5">
      <c r="A270" s="6"/>
      <c r="B270" s="22"/>
      <c r="C270" s="22"/>
      <c r="D270" s="31"/>
      <c r="E270" s="22"/>
      <c r="F270" s="22"/>
      <c r="G270" s="22"/>
      <c r="H270" s="55"/>
      <c r="I270" s="55"/>
      <c r="J270" s="55"/>
      <c r="K270" s="55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3" spans="3:13" ht="12.75"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</sheetData>
  <sheetProtection/>
  <mergeCells count="18">
    <mergeCell ref="B7:M7"/>
    <mergeCell ref="B8:M8"/>
    <mergeCell ref="A10:A11"/>
    <mergeCell ref="B10:B11"/>
    <mergeCell ref="C10:C11"/>
    <mergeCell ref="D10:F10"/>
    <mergeCell ref="G10:I10"/>
    <mergeCell ref="J10:L10"/>
    <mergeCell ref="M10:M11"/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71"/>
  <sheetViews>
    <sheetView showGridLines="0" view="pageBreakPreview" zoomScale="80" zoomScaleNormal="75" zoomScaleSheetLayoutView="80" zoomScalePageLayoutView="90" workbookViewId="0" topLeftCell="A1">
      <selection activeCell="A2" sqref="A2:IV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28125" style="0" bestFit="1" customWidth="1"/>
    <col min="5" max="5" width="20.28125" style="0" bestFit="1" customWidth="1"/>
    <col min="6" max="6" width="18.421875" style="0" bestFit="1" customWidth="1"/>
    <col min="7" max="7" width="17.7109375" style="0" bestFit="1" customWidth="1"/>
    <col min="8" max="8" width="16.57421875" style="0" bestFit="1" customWidth="1"/>
    <col min="9" max="9" width="18.421875" style="0" bestFit="1" customWidth="1"/>
    <col min="10" max="10" width="19.57421875" style="0" bestFit="1" customWidth="1"/>
    <col min="11" max="11" width="21.28125" style="0" bestFit="1" customWidth="1"/>
    <col min="12" max="12" width="20.57421875" style="0" bestFit="1" customWidth="1"/>
    <col min="13" max="13" width="20.140625" style="0" bestFit="1" customWidth="1"/>
    <col min="20" max="20" width="16.8515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264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315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265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48" t="s">
        <v>100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>
      <c r="A8" s="8"/>
      <c r="B8" s="49" t="s">
        <v>295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2" t="s">
        <v>0</v>
      </c>
      <c r="B10" s="53" t="s">
        <v>1</v>
      </c>
      <c r="C10" s="54" t="s">
        <v>103</v>
      </c>
      <c r="D10" s="50" t="s">
        <v>2</v>
      </c>
      <c r="E10" s="50"/>
      <c r="F10" s="50"/>
      <c r="G10" s="50" t="s">
        <v>3</v>
      </c>
      <c r="H10" s="50"/>
      <c r="I10" s="50"/>
      <c r="J10" s="50" t="s">
        <v>99</v>
      </c>
      <c r="K10" s="50"/>
      <c r="L10" s="51"/>
      <c r="M10" s="57" t="s">
        <v>98</v>
      </c>
    </row>
    <row r="11" spans="1:13" ht="47.25">
      <c r="A11" s="52"/>
      <c r="B11" s="53"/>
      <c r="C11" s="54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8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20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  <c r="T255" s="33"/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291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292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293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61" t="s">
        <v>260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18"/>
    </row>
    <row r="265" spans="1:13" ht="16.5">
      <c r="A265" s="6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18"/>
    </row>
    <row r="266" spans="1:13" ht="15.75">
      <c r="A266" s="1"/>
      <c r="B266" s="23" t="s">
        <v>294</v>
      </c>
      <c r="C266" s="5"/>
      <c r="D266" s="1"/>
      <c r="E266" s="1"/>
      <c r="F266" s="1"/>
      <c r="G266" s="1"/>
      <c r="H266" s="60"/>
      <c r="I266" s="60"/>
      <c r="J266" s="60"/>
      <c r="K266" s="60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56"/>
      <c r="H267" s="56"/>
      <c r="I267" s="56"/>
      <c r="J267" s="24"/>
      <c r="K267" s="60" t="s">
        <v>101</v>
      </c>
      <c r="L267" s="60"/>
      <c r="M267" s="60"/>
    </row>
    <row r="268" spans="1:13" ht="15.75">
      <c r="A268" s="1"/>
      <c r="B268" s="1"/>
      <c r="C268" s="5"/>
      <c r="D268" s="1"/>
      <c r="E268" s="1"/>
      <c r="F268" s="1"/>
      <c r="G268" s="59"/>
      <c r="H268" s="59"/>
      <c r="I268" s="59"/>
      <c r="J268" s="25"/>
      <c r="K268" s="59" t="s">
        <v>267</v>
      </c>
      <c r="L268" s="59"/>
      <c r="M268" s="59"/>
    </row>
    <row r="269" spans="1:13" ht="12.75">
      <c r="A269" s="1"/>
      <c r="B269" s="1"/>
      <c r="C269" s="5"/>
      <c r="D269" s="1"/>
      <c r="E269" s="1"/>
      <c r="F269" s="1"/>
      <c r="G269" s="55"/>
      <c r="H269" s="55"/>
      <c r="I269" s="55"/>
      <c r="J269" s="26"/>
      <c r="K269" s="55" t="s">
        <v>102</v>
      </c>
      <c r="L269" s="55"/>
      <c r="M269" s="55"/>
    </row>
    <row r="270" spans="1:13" ht="16.5">
      <c r="A270" s="6"/>
      <c r="B270" s="22"/>
      <c r="C270" s="22"/>
      <c r="D270" s="31"/>
      <c r="E270" s="22"/>
      <c r="F270" s="22"/>
      <c r="G270" s="22"/>
      <c r="H270" s="55"/>
      <c r="I270" s="55"/>
      <c r="J270" s="55"/>
      <c r="K270" s="55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</sheetData>
  <sheetProtection/>
  <mergeCells count="18"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  <mergeCell ref="B7:M7"/>
    <mergeCell ref="B8:M8"/>
    <mergeCell ref="A10:A11"/>
    <mergeCell ref="B10:B11"/>
    <mergeCell ref="C10:C11"/>
    <mergeCell ref="D10:F10"/>
    <mergeCell ref="G10:I10"/>
    <mergeCell ref="J10:L10"/>
    <mergeCell ref="M10:M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273"/>
  <sheetViews>
    <sheetView showGridLines="0" view="pageBreakPreview" zoomScale="80" zoomScaleNormal="75" zoomScaleSheetLayoutView="80" zoomScalePageLayoutView="0" workbookViewId="0" topLeftCell="A1">
      <selection activeCell="A2" sqref="A2:IV4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4" width="18.421875" style="0" bestFit="1" customWidth="1"/>
    <col min="5" max="5" width="20.421875" style="0" bestFit="1" customWidth="1"/>
    <col min="6" max="6" width="18.57421875" style="0" bestFit="1" customWidth="1"/>
    <col min="7" max="7" width="17.8515625" style="0" bestFit="1" customWidth="1"/>
    <col min="8" max="8" width="16.7109375" style="0" bestFit="1" customWidth="1"/>
    <col min="9" max="9" width="18.57421875" style="0" bestFit="1" customWidth="1"/>
    <col min="10" max="10" width="19.7109375" style="0" bestFit="1" customWidth="1"/>
    <col min="11" max="11" width="21.421875" style="0" bestFit="1" customWidth="1"/>
    <col min="12" max="12" width="20.7109375" style="0" bestFit="1" customWidth="1"/>
    <col min="13" max="13" width="20.28125" style="0" bestFit="1" customWidth="1"/>
    <col min="14" max="14" width="16.57421875" style="0" bestFit="1" customWidth="1"/>
    <col min="20" max="20" width="16.85156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264</v>
      </c>
      <c r="C2" s="2"/>
      <c r="D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315</v>
      </c>
      <c r="C3" s="5"/>
      <c r="D3" s="2"/>
      <c r="F3" s="30"/>
      <c r="G3" s="47"/>
      <c r="H3" s="47"/>
      <c r="J3" s="47"/>
      <c r="K3" s="2"/>
      <c r="L3" s="2"/>
      <c r="M3" s="2"/>
    </row>
    <row r="4" spans="1:13" ht="15">
      <c r="A4" s="1"/>
      <c r="B4" s="4" t="s">
        <v>265</v>
      </c>
      <c r="C4" s="6"/>
      <c r="D4" s="6"/>
      <c r="F4" s="3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48" t="s">
        <v>100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9.5">
      <c r="A8" s="8"/>
      <c r="B8" s="49" t="s">
        <v>300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2" t="s">
        <v>0</v>
      </c>
      <c r="B10" s="53" t="s">
        <v>1</v>
      </c>
      <c r="C10" s="54" t="s">
        <v>103</v>
      </c>
      <c r="D10" s="50" t="s">
        <v>2</v>
      </c>
      <c r="E10" s="50"/>
      <c r="F10" s="50"/>
      <c r="G10" s="50" t="s">
        <v>3</v>
      </c>
      <c r="H10" s="50"/>
      <c r="I10" s="50"/>
      <c r="J10" s="50" t="s">
        <v>99</v>
      </c>
      <c r="K10" s="50"/>
      <c r="L10" s="51"/>
      <c r="M10" s="57" t="s">
        <v>98</v>
      </c>
    </row>
    <row r="11" spans="1:13" ht="47.25">
      <c r="A11" s="52"/>
      <c r="B11" s="53"/>
      <c r="C11" s="54"/>
      <c r="D11" s="10" t="s">
        <v>4</v>
      </c>
      <c r="E11" s="10" t="s">
        <v>5</v>
      </c>
      <c r="F11" s="10" t="s">
        <v>6</v>
      </c>
      <c r="G11" s="10" t="s">
        <v>4</v>
      </c>
      <c r="H11" s="10" t="s">
        <v>5</v>
      </c>
      <c r="I11" s="10" t="s">
        <v>6</v>
      </c>
      <c r="J11" s="10" t="s">
        <v>4</v>
      </c>
      <c r="K11" s="28" t="s">
        <v>5</v>
      </c>
      <c r="L11" s="36" t="s">
        <v>6</v>
      </c>
      <c r="M11" s="58"/>
    </row>
    <row r="12" spans="1:13" ht="12.75">
      <c r="A12" s="11"/>
      <c r="B12" s="27"/>
      <c r="C12" s="32"/>
      <c r="D12" s="29"/>
      <c r="E12" s="29"/>
      <c r="F12" s="29"/>
      <c r="G12" s="29"/>
      <c r="H12" s="29"/>
      <c r="I12" s="29"/>
      <c r="J12" s="29"/>
      <c r="K12" s="29"/>
      <c r="L12" s="37"/>
      <c r="M12" s="42">
        <f>+F12+I12+L12</f>
        <v>0</v>
      </c>
    </row>
    <row r="13" spans="1:13" ht="12.75">
      <c r="A13" s="12"/>
      <c r="B13" s="27"/>
      <c r="C13" s="32"/>
      <c r="D13" s="29"/>
      <c r="E13" s="29"/>
      <c r="F13" s="29"/>
      <c r="G13" s="29"/>
      <c r="H13" s="29"/>
      <c r="I13" s="29"/>
      <c r="J13" s="29"/>
      <c r="K13" s="29"/>
      <c r="L13" s="37"/>
      <c r="M13" s="39">
        <f aca="true" t="shared" si="0" ref="M13:M76">+F13+I13+L13</f>
        <v>0</v>
      </c>
    </row>
    <row r="14" spans="1:13" ht="12.75">
      <c r="A14" s="12"/>
      <c r="B14" s="27"/>
      <c r="C14" s="32"/>
      <c r="D14" s="29"/>
      <c r="E14" s="29"/>
      <c r="F14" s="29"/>
      <c r="G14" s="29"/>
      <c r="H14" s="29"/>
      <c r="I14" s="29"/>
      <c r="J14" s="29"/>
      <c r="K14" s="29"/>
      <c r="L14" s="37"/>
      <c r="M14" s="39">
        <f t="shared" si="0"/>
        <v>0</v>
      </c>
    </row>
    <row r="15" spans="1:13" ht="12.75">
      <c r="A15" s="12"/>
      <c r="B15" s="27"/>
      <c r="C15" s="32"/>
      <c r="D15" s="29"/>
      <c r="E15" s="29"/>
      <c r="F15" s="29"/>
      <c r="G15" s="29"/>
      <c r="H15" s="29"/>
      <c r="I15" s="29"/>
      <c r="J15" s="29"/>
      <c r="K15" s="29"/>
      <c r="L15" s="37"/>
      <c r="M15" s="39">
        <f t="shared" si="0"/>
        <v>0</v>
      </c>
    </row>
    <row r="16" spans="1:13" ht="12.75">
      <c r="A16" s="12"/>
      <c r="B16" s="27"/>
      <c r="C16" s="32"/>
      <c r="D16" s="29"/>
      <c r="E16" s="29"/>
      <c r="F16" s="29"/>
      <c r="G16" s="29"/>
      <c r="H16" s="29"/>
      <c r="I16" s="29"/>
      <c r="J16" s="29"/>
      <c r="K16" s="29"/>
      <c r="L16" s="37"/>
      <c r="M16" s="39">
        <f t="shared" si="0"/>
        <v>0</v>
      </c>
    </row>
    <row r="17" spans="1:13" ht="12.75">
      <c r="A17" s="12"/>
      <c r="B17" s="27"/>
      <c r="C17" s="32"/>
      <c r="D17" s="29"/>
      <c r="E17" s="29"/>
      <c r="F17" s="29"/>
      <c r="G17" s="29"/>
      <c r="H17" s="29"/>
      <c r="I17" s="29"/>
      <c r="J17" s="29"/>
      <c r="K17" s="29"/>
      <c r="L17" s="37"/>
      <c r="M17" s="39">
        <f t="shared" si="0"/>
        <v>0</v>
      </c>
    </row>
    <row r="18" spans="1:13" ht="12.75">
      <c r="A18" s="12"/>
      <c r="B18" s="27"/>
      <c r="C18" s="32"/>
      <c r="D18" s="29"/>
      <c r="E18" s="29"/>
      <c r="F18" s="29"/>
      <c r="G18" s="29"/>
      <c r="H18" s="29"/>
      <c r="I18" s="29"/>
      <c r="J18" s="29"/>
      <c r="K18" s="29"/>
      <c r="L18" s="37"/>
      <c r="M18" s="39">
        <f t="shared" si="0"/>
        <v>0</v>
      </c>
    </row>
    <row r="19" spans="1:13" ht="12.75">
      <c r="A19" s="12"/>
      <c r="B19" s="27"/>
      <c r="C19" s="32"/>
      <c r="D19" s="29"/>
      <c r="E19" s="29"/>
      <c r="F19" s="29"/>
      <c r="G19" s="29"/>
      <c r="H19" s="29"/>
      <c r="I19" s="29"/>
      <c r="J19" s="29"/>
      <c r="K19" s="29"/>
      <c r="L19" s="37"/>
      <c r="M19" s="39">
        <f t="shared" si="0"/>
        <v>0</v>
      </c>
    </row>
    <row r="20" spans="1:13" ht="12.75">
      <c r="A20" s="12"/>
      <c r="B20" s="27"/>
      <c r="C20" s="32"/>
      <c r="D20" s="29"/>
      <c r="E20" s="29"/>
      <c r="F20" s="29"/>
      <c r="G20" s="29"/>
      <c r="H20" s="29"/>
      <c r="I20" s="29"/>
      <c r="J20" s="29"/>
      <c r="K20" s="29"/>
      <c r="L20" s="37"/>
      <c r="M20" s="39">
        <f t="shared" si="0"/>
        <v>0</v>
      </c>
    </row>
    <row r="21" spans="1:13" ht="12.75">
      <c r="A21" s="12"/>
      <c r="B21" s="27"/>
      <c r="C21" s="32"/>
      <c r="D21" s="29"/>
      <c r="E21" s="29"/>
      <c r="F21" s="29"/>
      <c r="G21" s="29"/>
      <c r="H21" s="29"/>
      <c r="I21" s="29"/>
      <c r="J21" s="29"/>
      <c r="K21" s="29"/>
      <c r="L21" s="37"/>
      <c r="M21" s="39">
        <f t="shared" si="0"/>
        <v>0</v>
      </c>
    </row>
    <row r="22" spans="1:13" ht="12.75">
      <c r="A22" s="12"/>
      <c r="B22" s="27"/>
      <c r="C22" s="32"/>
      <c r="D22" s="29"/>
      <c r="E22" s="29"/>
      <c r="F22" s="29"/>
      <c r="G22" s="29"/>
      <c r="H22" s="29"/>
      <c r="I22" s="29"/>
      <c r="J22" s="29"/>
      <c r="K22" s="29"/>
      <c r="L22" s="37"/>
      <c r="M22" s="39">
        <f t="shared" si="0"/>
        <v>0</v>
      </c>
    </row>
    <row r="23" spans="1:13" ht="12.75">
      <c r="A23" s="12"/>
      <c r="B23" s="27"/>
      <c r="C23" s="32"/>
      <c r="D23" s="29"/>
      <c r="E23" s="29"/>
      <c r="F23" s="29"/>
      <c r="G23" s="29"/>
      <c r="H23" s="29"/>
      <c r="I23" s="29"/>
      <c r="J23" s="29"/>
      <c r="K23" s="29"/>
      <c r="L23" s="37"/>
      <c r="M23" s="39">
        <f t="shared" si="0"/>
        <v>0</v>
      </c>
    </row>
    <row r="24" spans="1:13" ht="12.75">
      <c r="A24" s="12"/>
      <c r="B24" s="27"/>
      <c r="C24" s="32"/>
      <c r="D24" s="29"/>
      <c r="E24" s="29"/>
      <c r="F24" s="29"/>
      <c r="G24" s="29"/>
      <c r="H24" s="29"/>
      <c r="I24" s="29"/>
      <c r="J24" s="29"/>
      <c r="K24" s="29"/>
      <c r="L24" s="37"/>
      <c r="M24" s="39">
        <f t="shared" si="0"/>
        <v>0</v>
      </c>
    </row>
    <row r="25" spans="1:13" ht="12.75">
      <c r="A25" s="12"/>
      <c r="B25" s="27"/>
      <c r="C25" s="32"/>
      <c r="D25" s="29"/>
      <c r="E25" s="29"/>
      <c r="F25" s="29"/>
      <c r="G25" s="29"/>
      <c r="H25" s="29"/>
      <c r="I25" s="29"/>
      <c r="J25" s="29"/>
      <c r="K25" s="29"/>
      <c r="L25" s="37"/>
      <c r="M25" s="39">
        <f t="shared" si="0"/>
        <v>0</v>
      </c>
    </row>
    <row r="26" spans="1:13" ht="12.75">
      <c r="A26" s="12"/>
      <c r="B26" s="27"/>
      <c r="C26" s="32"/>
      <c r="D26" s="29"/>
      <c r="E26" s="29"/>
      <c r="F26" s="29"/>
      <c r="G26" s="29"/>
      <c r="H26" s="29"/>
      <c r="I26" s="29"/>
      <c r="J26" s="29"/>
      <c r="K26" s="29"/>
      <c r="L26" s="37"/>
      <c r="M26" s="39">
        <f t="shared" si="0"/>
        <v>0</v>
      </c>
    </row>
    <row r="27" spans="1:13" ht="12.75">
      <c r="A27" s="12"/>
      <c r="B27" s="27"/>
      <c r="C27" s="32"/>
      <c r="D27" s="29"/>
      <c r="E27" s="29"/>
      <c r="F27" s="29"/>
      <c r="G27" s="29"/>
      <c r="H27" s="29"/>
      <c r="I27" s="29"/>
      <c r="J27" s="29"/>
      <c r="K27" s="29"/>
      <c r="L27" s="37"/>
      <c r="M27" s="39">
        <f t="shared" si="0"/>
        <v>0</v>
      </c>
    </row>
    <row r="28" spans="1:13" ht="12.75">
      <c r="A28" s="12"/>
      <c r="B28" s="27"/>
      <c r="C28" s="32"/>
      <c r="D28" s="29"/>
      <c r="E28" s="29"/>
      <c r="F28" s="29"/>
      <c r="G28" s="29"/>
      <c r="H28" s="29"/>
      <c r="I28" s="29"/>
      <c r="J28" s="29"/>
      <c r="K28" s="29"/>
      <c r="L28" s="37"/>
      <c r="M28" s="39">
        <f t="shared" si="0"/>
        <v>0</v>
      </c>
    </row>
    <row r="29" spans="1:13" ht="12.75">
      <c r="A29" s="12"/>
      <c r="B29" s="27"/>
      <c r="C29" s="32"/>
      <c r="D29" s="29"/>
      <c r="E29" s="29"/>
      <c r="F29" s="29"/>
      <c r="G29" s="29"/>
      <c r="H29" s="29"/>
      <c r="I29" s="29"/>
      <c r="J29" s="29"/>
      <c r="K29" s="29"/>
      <c r="L29" s="37"/>
      <c r="M29" s="39">
        <f t="shared" si="0"/>
        <v>0</v>
      </c>
    </row>
    <row r="30" spans="1:13" ht="12.75">
      <c r="A30" s="12"/>
      <c r="B30" s="27"/>
      <c r="C30" s="32"/>
      <c r="D30" s="29"/>
      <c r="E30" s="29"/>
      <c r="F30" s="29"/>
      <c r="G30" s="29"/>
      <c r="H30" s="29"/>
      <c r="I30" s="29"/>
      <c r="J30" s="29"/>
      <c r="K30" s="29"/>
      <c r="L30" s="37"/>
      <c r="M30" s="39">
        <f t="shared" si="0"/>
        <v>0</v>
      </c>
    </row>
    <row r="31" spans="1:13" ht="12.75">
      <c r="A31" s="12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37"/>
      <c r="M31" s="39">
        <f t="shared" si="0"/>
        <v>0</v>
      </c>
    </row>
    <row r="32" spans="1:13" ht="12.75">
      <c r="A32" s="12"/>
      <c r="B32" s="27"/>
      <c r="C32" s="32"/>
      <c r="D32" s="29"/>
      <c r="E32" s="29"/>
      <c r="F32" s="29"/>
      <c r="G32" s="29"/>
      <c r="H32" s="29"/>
      <c r="I32" s="29"/>
      <c r="J32" s="29"/>
      <c r="K32" s="29"/>
      <c r="L32" s="37"/>
      <c r="M32" s="39">
        <f t="shared" si="0"/>
        <v>0</v>
      </c>
    </row>
    <row r="33" spans="1:13" ht="12.75">
      <c r="A33" s="12"/>
      <c r="B33" s="27"/>
      <c r="C33" s="32"/>
      <c r="D33" s="29"/>
      <c r="E33" s="29"/>
      <c r="F33" s="29"/>
      <c r="G33" s="29"/>
      <c r="H33" s="29"/>
      <c r="I33" s="29"/>
      <c r="J33" s="29"/>
      <c r="K33" s="29"/>
      <c r="L33" s="37"/>
      <c r="M33" s="39">
        <f t="shared" si="0"/>
        <v>0</v>
      </c>
    </row>
    <row r="34" spans="1:13" ht="12.75">
      <c r="A34" s="12"/>
      <c r="B34" s="27"/>
      <c r="C34" s="32"/>
      <c r="D34" s="29"/>
      <c r="E34" s="29"/>
      <c r="F34" s="29"/>
      <c r="G34" s="29"/>
      <c r="H34" s="29"/>
      <c r="I34" s="29"/>
      <c r="J34" s="29"/>
      <c r="K34" s="29"/>
      <c r="L34" s="37"/>
      <c r="M34" s="39">
        <f t="shared" si="0"/>
        <v>0</v>
      </c>
    </row>
    <row r="35" spans="1:13" ht="12.75">
      <c r="A35" s="12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37"/>
      <c r="M35" s="39">
        <f t="shared" si="0"/>
        <v>0</v>
      </c>
    </row>
    <row r="36" spans="1:13" ht="12.75">
      <c r="A36" s="12"/>
      <c r="B36" s="27"/>
      <c r="C36" s="32"/>
      <c r="D36" s="29"/>
      <c r="E36" s="29"/>
      <c r="F36" s="29"/>
      <c r="G36" s="29"/>
      <c r="H36" s="29"/>
      <c r="I36" s="29"/>
      <c r="J36" s="29"/>
      <c r="K36" s="29"/>
      <c r="L36" s="37"/>
      <c r="M36" s="39">
        <f t="shared" si="0"/>
        <v>0</v>
      </c>
    </row>
    <row r="37" spans="1:13" ht="12.75">
      <c r="A37" s="12"/>
      <c r="B37" s="27"/>
      <c r="C37" s="32"/>
      <c r="D37" s="29"/>
      <c r="E37" s="29"/>
      <c r="F37" s="29"/>
      <c r="G37" s="29"/>
      <c r="H37" s="29"/>
      <c r="I37" s="29"/>
      <c r="J37" s="29"/>
      <c r="K37" s="29"/>
      <c r="L37" s="37"/>
      <c r="M37" s="39">
        <f t="shared" si="0"/>
        <v>0</v>
      </c>
    </row>
    <row r="38" spans="1:13" ht="12.75">
      <c r="A38" s="12"/>
      <c r="B38" s="27"/>
      <c r="C38" s="32"/>
      <c r="D38" s="29"/>
      <c r="E38" s="29"/>
      <c r="F38" s="29"/>
      <c r="G38" s="29"/>
      <c r="H38" s="29"/>
      <c r="I38" s="29"/>
      <c r="J38" s="29"/>
      <c r="K38" s="29"/>
      <c r="L38" s="37"/>
      <c r="M38" s="39">
        <f t="shared" si="0"/>
        <v>0</v>
      </c>
    </row>
    <row r="39" spans="1:13" ht="12.75">
      <c r="A39" s="12"/>
      <c r="B39" s="27"/>
      <c r="C39" s="32"/>
      <c r="D39" s="29"/>
      <c r="E39" s="29"/>
      <c r="F39" s="29"/>
      <c r="G39" s="29"/>
      <c r="H39" s="29"/>
      <c r="I39" s="29"/>
      <c r="J39" s="29"/>
      <c r="K39" s="29"/>
      <c r="L39" s="37"/>
      <c r="M39" s="39">
        <f t="shared" si="0"/>
        <v>0</v>
      </c>
    </row>
    <row r="40" spans="1:13" ht="12.75">
      <c r="A40" s="12"/>
      <c r="B40" s="27"/>
      <c r="C40" s="32"/>
      <c r="D40" s="29"/>
      <c r="E40" s="29"/>
      <c r="F40" s="29"/>
      <c r="G40" s="29"/>
      <c r="H40" s="29"/>
      <c r="I40" s="29"/>
      <c r="J40" s="29"/>
      <c r="K40" s="29"/>
      <c r="L40" s="37"/>
      <c r="M40" s="39">
        <f t="shared" si="0"/>
        <v>0</v>
      </c>
    </row>
    <row r="41" spans="1:13" ht="12.75">
      <c r="A41" s="12"/>
      <c r="B41" s="27"/>
      <c r="C41" s="32"/>
      <c r="D41" s="29"/>
      <c r="E41" s="29"/>
      <c r="F41" s="29"/>
      <c r="G41" s="29"/>
      <c r="H41" s="29"/>
      <c r="I41" s="29"/>
      <c r="J41" s="29"/>
      <c r="K41" s="29"/>
      <c r="L41" s="37"/>
      <c r="M41" s="39">
        <f t="shared" si="0"/>
        <v>0</v>
      </c>
    </row>
    <row r="42" spans="1:13" ht="12.75">
      <c r="A42" s="12"/>
      <c r="B42" s="27"/>
      <c r="C42" s="32"/>
      <c r="D42" s="29"/>
      <c r="E42" s="29"/>
      <c r="F42" s="29"/>
      <c r="G42" s="29"/>
      <c r="H42" s="29"/>
      <c r="I42" s="29"/>
      <c r="J42" s="29"/>
      <c r="K42" s="29"/>
      <c r="L42" s="37"/>
      <c r="M42" s="39">
        <f t="shared" si="0"/>
        <v>0</v>
      </c>
    </row>
    <row r="43" spans="1:13" ht="12.75">
      <c r="A43" s="12"/>
      <c r="B43" s="27"/>
      <c r="C43" s="32"/>
      <c r="D43" s="29"/>
      <c r="E43" s="29"/>
      <c r="F43" s="29"/>
      <c r="G43" s="29"/>
      <c r="H43" s="29"/>
      <c r="I43" s="29"/>
      <c r="J43" s="29"/>
      <c r="K43" s="29"/>
      <c r="L43" s="37"/>
      <c r="M43" s="39">
        <f t="shared" si="0"/>
        <v>0</v>
      </c>
    </row>
    <row r="44" spans="1:13" ht="12.75">
      <c r="A44" s="12"/>
      <c r="B44" s="27"/>
      <c r="C44" s="32"/>
      <c r="D44" s="29"/>
      <c r="E44" s="29"/>
      <c r="F44" s="29"/>
      <c r="G44" s="29"/>
      <c r="H44" s="29"/>
      <c r="I44" s="29"/>
      <c r="J44" s="29"/>
      <c r="K44" s="29"/>
      <c r="L44" s="37"/>
      <c r="M44" s="39">
        <f t="shared" si="0"/>
        <v>0</v>
      </c>
    </row>
    <row r="45" spans="1:13" ht="12.75">
      <c r="A45" s="12"/>
      <c r="B45" s="27"/>
      <c r="C45" s="32"/>
      <c r="D45" s="29"/>
      <c r="E45" s="29"/>
      <c r="F45" s="29"/>
      <c r="G45" s="29"/>
      <c r="H45" s="29"/>
      <c r="I45" s="29"/>
      <c r="J45" s="29"/>
      <c r="K45" s="29"/>
      <c r="L45" s="37"/>
      <c r="M45" s="39">
        <f t="shared" si="0"/>
        <v>0</v>
      </c>
    </row>
    <row r="46" spans="1:13" ht="12.75">
      <c r="A46" s="12"/>
      <c r="B46" s="27"/>
      <c r="C46" s="32"/>
      <c r="D46" s="29"/>
      <c r="E46" s="29"/>
      <c r="F46" s="29"/>
      <c r="G46" s="29"/>
      <c r="H46" s="29"/>
      <c r="I46" s="29"/>
      <c r="J46" s="29"/>
      <c r="K46" s="29"/>
      <c r="L46" s="37"/>
      <c r="M46" s="39">
        <f t="shared" si="0"/>
        <v>0</v>
      </c>
    </row>
    <row r="47" spans="1:13" ht="12.75">
      <c r="A47" s="12"/>
      <c r="B47" s="27"/>
      <c r="C47" s="32"/>
      <c r="D47" s="29"/>
      <c r="E47" s="29"/>
      <c r="F47" s="29"/>
      <c r="G47" s="29"/>
      <c r="H47" s="29"/>
      <c r="I47" s="29"/>
      <c r="J47" s="29"/>
      <c r="K47" s="29"/>
      <c r="L47" s="37"/>
      <c r="M47" s="39">
        <f t="shared" si="0"/>
        <v>0</v>
      </c>
    </row>
    <row r="48" spans="1:13" ht="12.75">
      <c r="A48" s="12"/>
      <c r="B48" s="27"/>
      <c r="C48" s="32"/>
      <c r="D48" s="29"/>
      <c r="E48" s="29"/>
      <c r="F48" s="29"/>
      <c r="G48" s="29"/>
      <c r="H48" s="29"/>
      <c r="I48" s="29"/>
      <c r="J48" s="29"/>
      <c r="K48" s="29"/>
      <c r="L48" s="37"/>
      <c r="M48" s="39">
        <f t="shared" si="0"/>
        <v>0</v>
      </c>
    </row>
    <row r="49" spans="1:13" ht="12.75">
      <c r="A49" s="12"/>
      <c r="B49" s="27"/>
      <c r="C49" s="32"/>
      <c r="D49" s="29"/>
      <c r="E49" s="29"/>
      <c r="F49" s="29"/>
      <c r="G49" s="29"/>
      <c r="H49" s="29"/>
      <c r="I49" s="29"/>
      <c r="J49" s="29"/>
      <c r="K49" s="29"/>
      <c r="L49" s="37"/>
      <c r="M49" s="39">
        <f t="shared" si="0"/>
        <v>0</v>
      </c>
    </row>
    <row r="50" spans="1:13" ht="12.75">
      <c r="A50" s="12"/>
      <c r="B50" s="27"/>
      <c r="C50" s="32"/>
      <c r="D50" s="29"/>
      <c r="E50" s="29"/>
      <c r="F50" s="29"/>
      <c r="G50" s="29"/>
      <c r="H50" s="29"/>
      <c r="I50" s="29"/>
      <c r="J50" s="29"/>
      <c r="K50" s="29"/>
      <c r="L50" s="37"/>
      <c r="M50" s="39">
        <f t="shared" si="0"/>
        <v>0</v>
      </c>
    </row>
    <row r="51" spans="1:13" ht="12.75">
      <c r="A51" s="12"/>
      <c r="B51" s="27"/>
      <c r="C51" s="32"/>
      <c r="D51" s="29"/>
      <c r="E51" s="29"/>
      <c r="F51" s="29"/>
      <c r="G51" s="29"/>
      <c r="H51" s="29"/>
      <c r="I51" s="29"/>
      <c r="J51" s="29"/>
      <c r="K51" s="29"/>
      <c r="L51" s="37"/>
      <c r="M51" s="39">
        <f t="shared" si="0"/>
        <v>0</v>
      </c>
    </row>
    <row r="52" spans="1:13" ht="12.75">
      <c r="A52" s="12"/>
      <c r="B52" s="27"/>
      <c r="C52" s="32"/>
      <c r="D52" s="29"/>
      <c r="E52" s="29"/>
      <c r="F52" s="29"/>
      <c r="G52" s="29"/>
      <c r="H52" s="29"/>
      <c r="I52" s="29"/>
      <c r="J52" s="29"/>
      <c r="K52" s="29"/>
      <c r="L52" s="37"/>
      <c r="M52" s="39">
        <f t="shared" si="0"/>
        <v>0</v>
      </c>
    </row>
    <row r="53" spans="1:13" ht="12.75">
      <c r="A53" s="12"/>
      <c r="B53" s="27"/>
      <c r="C53" s="32"/>
      <c r="D53" s="29"/>
      <c r="E53" s="29"/>
      <c r="F53" s="29"/>
      <c r="G53" s="29"/>
      <c r="H53" s="29"/>
      <c r="I53" s="29"/>
      <c r="J53" s="29"/>
      <c r="K53" s="29"/>
      <c r="L53" s="37"/>
      <c r="M53" s="39">
        <f t="shared" si="0"/>
        <v>0</v>
      </c>
    </row>
    <row r="54" spans="1:13" ht="12.75">
      <c r="A54" s="12"/>
      <c r="B54" s="27"/>
      <c r="C54" s="32"/>
      <c r="D54" s="29"/>
      <c r="E54" s="29"/>
      <c r="F54" s="29"/>
      <c r="G54" s="29"/>
      <c r="H54" s="29"/>
      <c r="I54" s="29"/>
      <c r="J54" s="29"/>
      <c r="K54" s="29"/>
      <c r="L54" s="37"/>
      <c r="M54" s="39">
        <f t="shared" si="0"/>
        <v>0</v>
      </c>
    </row>
    <row r="55" spans="1:13" ht="12.75">
      <c r="A55" s="12"/>
      <c r="B55" s="27"/>
      <c r="C55" s="32"/>
      <c r="D55" s="29"/>
      <c r="E55" s="29"/>
      <c r="F55" s="29"/>
      <c r="G55" s="29"/>
      <c r="H55" s="29"/>
      <c r="I55" s="29"/>
      <c r="J55" s="29"/>
      <c r="K55" s="29"/>
      <c r="L55" s="37"/>
      <c r="M55" s="39">
        <f t="shared" si="0"/>
        <v>0</v>
      </c>
    </row>
    <row r="56" spans="1:13" ht="12.75">
      <c r="A56" s="12"/>
      <c r="B56" s="27"/>
      <c r="C56" s="32"/>
      <c r="D56" s="29"/>
      <c r="E56" s="29"/>
      <c r="F56" s="29"/>
      <c r="G56" s="29"/>
      <c r="H56" s="29"/>
      <c r="I56" s="29"/>
      <c r="J56" s="29"/>
      <c r="K56" s="29"/>
      <c r="L56" s="37"/>
      <c r="M56" s="39">
        <f t="shared" si="0"/>
        <v>0</v>
      </c>
    </row>
    <row r="57" spans="1:13" ht="12.75">
      <c r="A57" s="12"/>
      <c r="B57" s="27"/>
      <c r="C57" s="32"/>
      <c r="D57" s="29"/>
      <c r="E57" s="29"/>
      <c r="F57" s="29"/>
      <c r="G57" s="29"/>
      <c r="H57" s="29"/>
      <c r="I57" s="29"/>
      <c r="J57" s="29"/>
      <c r="K57" s="29"/>
      <c r="L57" s="37"/>
      <c r="M57" s="39">
        <f t="shared" si="0"/>
        <v>0</v>
      </c>
    </row>
    <row r="58" spans="1:13" ht="12.75">
      <c r="A58" s="12"/>
      <c r="B58" s="27"/>
      <c r="C58" s="32"/>
      <c r="D58" s="29"/>
      <c r="E58" s="29"/>
      <c r="F58" s="29"/>
      <c r="G58" s="29"/>
      <c r="H58" s="29"/>
      <c r="I58" s="29"/>
      <c r="J58" s="29"/>
      <c r="K58" s="29"/>
      <c r="L58" s="37"/>
      <c r="M58" s="39">
        <f t="shared" si="0"/>
        <v>0</v>
      </c>
    </row>
    <row r="59" spans="1:13" ht="12.75">
      <c r="A59" s="12"/>
      <c r="B59" s="27"/>
      <c r="C59" s="32"/>
      <c r="D59" s="29"/>
      <c r="E59" s="29"/>
      <c r="F59" s="29"/>
      <c r="G59" s="29"/>
      <c r="H59" s="29"/>
      <c r="I59" s="29"/>
      <c r="J59" s="29"/>
      <c r="K59" s="29"/>
      <c r="L59" s="37"/>
      <c r="M59" s="39">
        <f t="shared" si="0"/>
        <v>0</v>
      </c>
    </row>
    <row r="60" spans="1:13" ht="12.75">
      <c r="A60" s="12"/>
      <c r="B60" s="27"/>
      <c r="C60" s="32"/>
      <c r="D60" s="29"/>
      <c r="E60" s="29"/>
      <c r="F60" s="29"/>
      <c r="G60" s="29"/>
      <c r="H60" s="29"/>
      <c r="I60" s="29"/>
      <c r="J60" s="29"/>
      <c r="K60" s="29"/>
      <c r="L60" s="37"/>
      <c r="M60" s="39">
        <f t="shared" si="0"/>
        <v>0</v>
      </c>
    </row>
    <row r="61" spans="1:13" ht="12.75">
      <c r="A61" s="12"/>
      <c r="B61" s="27"/>
      <c r="C61" s="32"/>
      <c r="D61" s="29"/>
      <c r="E61" s="29"/>
      <c r="F61" s="29"/>
      <c r="G61" s="29"/>
      <c r="H61" s="29"/>
      <c r="I61" s="29"/>
      <c r="J61" s="29"/>
      <c r="K61" s="29"/>
      <c r="L61" s="37"/>
      <c r="M61" s="39">
        <f t="shared" si="0"/>
        <v>0</v>
      </c>
    </row>
    <row r="62" spans="1:13" ht="12.75">
      <c r="A62" s="12"/>
      <c r="B62" s="27"/>
      <c r="C62" s="32"/>
      <c r="D62" s="29"/>
      <c r="E62" s="29"/>
      <c r="F62" s="29"/>
      <c r="G62" s="29"/>
      <c r="H62" s="29"/>
      <c r="I62" s="29"/>
      <c r="J62" s="29"/>
      <c r="K62" s="29"/>
      <c r="L62" s="37"/>
      <c r="M62" s="39">
        <f t="shared" si="0"/>
        <v>0</v>
      </c>
    </row>
    <row r="63" spans="1:13" ht="12.75">
      <c r="A63" s="12"/>
      <c r="B63" s="27"/>
      <c r="C63" s="32"/>
      <c r="D63" s="29"/>
      <c r="E63" s="29"/>
      <c r="F63" s="29"/>
      <c r="G63" s="29"/>
      <c r="H63" s="29"/>
      <c r="I63" s="29"/>
      <c r="J63" s="29"/>
      <c r="K63" s="29"/>
      <c r="L63" s="37"/>
      <c r="M63" s="39">
        <f t="shared" si="0"/>
        <v>0</v>
      </c>
    </row>
    <row r="64" spans="1:13" ht="12.75">
      <c r="A64" s="12"/>
      <c r="B64" s="27"/>
      <c r="C64" s="32"/>
      <c r="D64" s="29"/>
      <c r="E64" s="29"/>
      <c r="F64" s="29"/>
      <c r="G64" s="29"/>
      <c r="H64" s="29"/>
      <c r="I64" s="29"/>
      <c r="J64" s="29"/>
      <c r="K64" s="29"/>
      <c r="L64" s="37"/>
      <c r="M64" s="39">
        <f t="shared" si="0"/>
        <v>0</v>
      </c>
    </row>
    <row r="65" spans="1:13" ht="12.75">
      <c r="A65" s="12"/>
      <c r="B65" s="27"/>
      <c r="C65" s="32"/>
      <c r="D65" s="29"/>
      <c r="E65" s="29"/>
      <c r="F65" s="29"/>
      <c r="G65" s="29"/>
      <c r="H65" s="29"/>
      <c r="I65" s="29"/>
      <c r="J65" s="29"/>
      <c r="K65" s="29"/>
      <c r="L65" s="37"/>
      <c r="M65" s="39">
        <f t="shared" si="0"/>
        <v>0</v>
      </c>
    </row>
    <row r="66" spans="1:13" ht="12.75">
      <c r="A66" s="12"/>
      <c r="B66" s="27"/>
      <c r="C66" s="32"/>
      <c r="D66" s="29"/>
      <c r="E66" s="29"/>
      <c r="F66" s="29"/>
      <c r="G66" s="29"/>
      <c r="H66" s="29"/>
      <c r="I66" s="29"/>
      <c r="J66" s="29"/>
      <c r="K66" s="29"/>
      <c r="L66" s="37"/>
      <c r="M66" s="39">
        <f t="shared" si="0"/>
        <v>0</v>
      </c>
    </row>
    <row r="67" spans="1:13" ht="12.75">
      <c r="A67" s="12"/>
      <c r="B67" s="27"/>
      <c r="C67" s="32"/>
      <c r="D67" s="29"/>
      <c r="E67" s="29"/>
      <c r="F67" s="29"/>
      <c r="G67" s="29"/>
      <c r="H67" s="29"/>
      <c r="I67" s="29"/>
      <c r="J67" s="29"/>
      <c r="K67" s="29"/>
      <c r="L67" s="37"/>
      <c r="M67" s="39">
        <f t="shared" si="0"/>
        <v>0</v>
      </c>
    </row>
    <row r="68" spans="1:13" ht="12.75">
      <c r="A68" s="12"/>
      <c r="B68" s="27"/>
      <c r="C68" s="32"/>
      <c r="D68" s="29"/>
      <c r="E68" s="29"/>
      <c r="F68" s="29"/>
      <c r="G68" s="29"/>
      <c r="H68" s="29"/>
      <c r="I68" s="29"/>
      <c r="J68" s="29"/>
      <c r="K68" s="29"/>
      <c r="L68" s="37"/>
      <c r="M68" s="39">
        <f t="shared" si="0"/>
        <v>0</v>
      </c>
    </row>
    <row r="69" spans="1:13" ht="12.75">
      <c r="A69" s="12"/>
      <c r="B69" s="27"/>
      <c r="C69" s="32"/>
      <c r="D69" s="29"/>
      <c r="E69" s="29"/>
      <c r="F69" s="29"/>
      <c r="G69" s="29"/>
      <c r="H69" s="29"/>
      <c r="I69" s="29"/>
      <c r="J69" s="29"/>
      <c r="K69" s="29"/>
      <c r="L69" s="37"/>
      <c r="M69" s="39">
        <f t="shared" si="0"/>
        <v>0</v>
      </c>
    </row>
    <row r="70" spans="1:13" ht="12.75">
      <c r="A70" s="12"/>
      <c r="B70" s="27"/>
      <c r="C70" s="32"/>
      <c r="D70" s="29"/>
      <c r="E70" s="29"/>
      <c r="F70" s="29"/>
      <c r="G70" s="29"/>
      <c r="H70" s="29"/>
      <c r="I70" s="29"/>
      <c r="J70" s="29"/>
      <c r="K70" s="29"/>
      <c r="L70" s="37"/>
      <c r="M70" s="39">
        <f t="shared" si="0"/>
        <v>0</v>
      </c>
    </row>
    <row r="71" spans="1:13" ht="12.75">
      <c r="A71" s="12"/>
      <c r="B71" s="27"/>
      <c r="C71" s="32"/>
      <c r="D71" s="29"/>
      <c r="E71" s="29"/>
      <c r="F71" s="29"/>
      <c r="G71" s="29"/>
      <c r="H71" s="29"/>
      <c r="I71" s="29"/>
      <c r="J71" s="29"/>
      <c r="K71" s="29"/>
      <c r="L71" s="37"/>
      <c r="M71" s="39">
        <f t="shared" si="0"/>
        <v>0</v>
      </c>
    </row>
    <row r="72" spans="1:13" ht="12.75">
      <c r="A72" s="12"/>
      <c r="B72" s="27"/>
      <c r="C72" s="32"/>
      <c r="D72" s="29"/>
      <c r="E72" s="29"/>
      <c r="F72" s="29"/>
      <c r="G72" s="29"/>
      <c r="H72" s="29"/>
      <c r="I72" s="29"/>
      <c r="J72" s="29"/>
      <c r="K72" s="29"/>
      <c r="L72" s="37"/>
      <c r="M72" s="39">
        <f t="shared" si="0"/>
        <v>0</v>
      </c>
    </row>
    <row r="73" spans="1:13" ht="12.75">
      <c r="A73" s="12"/>
      <c r="B73" s="27"/>
      <c r="C73" s="32"/>
      <c r="D73" s="29"/>
      <c r="E73" s="29"/>
      <c r="F73" s="29"/>
      <c r="G73" s="29"/>
      <c r="H73" s="29"/>
      <c r="I73" s="29"/>
      <c r="J73" s="29"/>
      <c r="K73" s="29"/>
      <c r="L73" s="37"/>
      <c r="M73" s="39">
        <f t="shared" si="0"/>
        <v>0</v>
      </c>
    </row>
    <row r="74" spans="1:13" ht="12.75">
      <c r="A74" s="12"/>
      <c r="B74" s="27"/>
      <c r="C74" s="32"/>
      <c r="D74" s="29"/>
      <c r="E74" s="29"/>
      <c r="F74" s="29"/>
      <c r="G74" s="29"/>
      <c r="H74" s="29"/>
      <c r="I74" s="29"/>
      <c r="J74" s="29"/>
      <c r="K74" s="29"/>
      <c r="L74" s="37"/>
      <c r="M74" s="39">
        <f t="shared" si="0"/>
        <v>0</v>
      </c>
    </row>
    <row r="75" spans="1:13" ht="12.75">
      <c r="A75" s="12"/>
      <c r="B75" s="27"/>
      <c r="C75" s="32"/>
      <c r="D75" s="29"/>
      <c r="E75" s="29"/>
      <c r="F75" s="29"/>
      <c r="G75" s="29"/>
      <c r="H75" s="29"/>
      <c r="I75" s="29"/>
      <c r="J75" s="29"/>
      <c r="K75" s="29"/>
      <c r="L75" s="37"/>
      <c r="M75" s="39">
        <f t="shared" si="0"/>
        <v>0</v>
      </c>
    </row>
    <row r="76" spans="1:13" ht="12.75">
      <c r="A76" s="12"/>
      <c r="B76" s="27"/>
      <c r="C76" s="32"/>
      <c r="D76" s="29"/>
      <c r="E76" s="29"/>
      <c r="F76" s="29"/>
      <c r="G76" s="29"/>
      <c r="H76" s="29"/>
      <c r="I76" s="29"/>
      <c r="J76" s="29"/>
      <c r="K76" s="29"/>
      <c r="L76" s="37"/>
      <c r="M76" s="39">
        <f t="shared" si="0"/>
        <v>0</v>
      </c>
    </row>
    <row r="77" spans="1:13" ht="12.75">
      <c r="A77" s="12"/>
      <c r="B77" s="27"/>
      <c r="C77" s="32"/>
      <c r="D77" s="29"/>
      <c r="E77" s="29"/>
      <c r="F77" s="29"/>
      <c r="G77" s="29"/>
      <c r="H77" s="29"/>
      <c r="I77" s="29"/>
      <c r="J77" s="29"/>
      <c r="K77" s="29"/>
      <c r="L77" s="37"/>
      <c r="M77" s="39">
        <f aca="true" t="shared" si="1" ref="M77:M140">+F77+I77+L77</f>
        <v>0</v>
      </c>
    </row>
    <row r="78" spans="1:13" ht="12.75">
      <c r="A78" s="12"/>
      <c r="B78" s="27"/>
      <c r="C78" s="32"/>
      <c r="D78" s="29"/>
      <c r="E78" s="29"/>
      <c r="F78" s="29"/>
      <c r="G78" s="29"/>
      <c r="H78" s="29"/>
      <c r="I78" s="29"/>
      <c r="J78" s="29"/>
      <c r="K78" s="29"/>
      <c r="L78" s="37"/>
      <c r="M78" s="39">
        <f t="shared" si="1"/>
        <v>0</v>
      </c>
    </row>
    <row r="79" spans="1:13" ht="12.75">
      <c r="A79" s="12"/>
      <c r="B79" s="27"/>
      <c r="C79" s="32"/>
      <c r="D79" s="29"/>
      <c r="E79" s="29"/>
      <c r="F79" s="29"/>
      <c r="G79" s="29"/>
      <c r="H79" s="29"/>
      <c r="I79" s="29"/>
      <c r="J79" s="29"/>
      <c r="K79" s="29"/>
      <c r="L79" s="37"/>
      <c r="M79" s="39">
        <f t="shared" si="1"/>
        <v>0</v>
      </c>
    </row>
    <row r="80" spans="1:13" ht="12.75">
      <c r="A80" s="12"/>
      <c r="B80" s="27"/>
      <c r="C80" s="32"/>
      <c r="D80" s="29"/>
      <c r="E80" s="29"/>
      <c r="F80" s="29"/>
      <c r="G80" s="29"/>
      <c r="H80" s="29"/>
      <c r="I80" s="29"/>
      <c r="J80" s="29"/>
      <c r="K80" s="29"/>
      <c r="L80" s="37"/>
      <c r="M80" s="39">
        <f t="shared" si="1"/>
        <v>0</v>
      </c>
    </row>
    <row r="81" spans="1:13" ht="12.75">
      <c r="A81" s="12"/>
      <c r="B81" s="27"/>
      <c r="C81" s="32"/>
      <c r="D81" s="29"/>
      <c r="E81" s="29"/>
      <c r="F81" s="29"/>
      <c r="G81" s="29"/>
      <c r="H81" s="29"/>
      <c r="I81" s="29"/>
      <c r="J81" s="29"/>
      <c r="K81" s="29"/>
      <c r="L81" s="37"/>
      <c r="M81" s="39">
        <f t="shared" si="1"/>
        <v>0</v>
      </c>
    </row>
    <row r="82" spans="1:13" ht="12.75">
      <c r="A82" s="12"/>
      <c r="B82" s="27"/>
      <c r="C82" s="32"/>
      <c r="D82" s="29"/>
      <c r="E82" s="29"/>
      <c r="F82" s="29"/>
      <c r="G82" s="29"/>
      <c r="H82" s="29"/>
      <c r="I82" s="29"/>
      <c r="J82" s="29"/>
      <c r="K82" s="29"/>
      <c r="L82" s="37"/>
      <c r="M82" s="39">
        <f t="shared" si="1"/>
        <v>0</v>
      </c>
    </row>
    <row r="83" spans="1:13" ht="12.75">
      <c r="A83" s="12"/>
      <c r="B83" s="27"/>
      <c r="C83" s="32"/>
      <c r="D83" s="29"/>
      <c r="E83" s="29"/>
      <c r="F83" s="29"/>
      <c r="G83" s="29"/>
      <c r="H83" s="29"/>
      <c r="I83" s="29"/>
      <c r="J83" s="29"/>
      <c r="K83" s="29"/>
      <c r="L83" s="37"/>
      <c r="M83" s="39">
        <f t="shared" si="1"/>
        <v>0</v>
      </c>
    </row>
    <row r="84" spans="1:13" ht="12.75">
      <c r="A84" s="12"/>
      <c r="B84" s="27"/>
      <c r="C84" s="32"/>
      <c r="D84" s="29"/>
      <c r="E84" s="29"/>
      <c r="F84" s="29"/>
      <c r="G84" s="29"/>
      <c r="H84" s="29"/>
      <c r="I84" s="29"/>
      <c r="J84" s="29"/>
      <c r="K84" s="29"/>
      <c r="L84" s="37"/>
      <c r="M84" s="39">
        <f t="shared" si="1"/>
        <v>0</v>
      </c>
    </row>
    <row r="85" spans="1:13" ht="12.75">
      <c r="A85" s="12"/>
      <c r="B85" s="27"/>
      <c r="C85" s="32"/>
      <c r="D85" s="29"/>
      <c r="E85" s="29"/>
      <c r="F85" s="29"/>
      <c r="G85" s="29"/>
      <c r="H85" s="29"/>
      <c r="I85" s="29"/>
      <c r="J85" s="29"/>
      <c r="K85" s="29"/>
      <c r="L85" s="37"/>
      <c r="M85" s="39">
        <f t="shared" si="1"/>
        <v>0</v>
      </c>
    </row>
    <row r="86" spans="1:13" ht="12.75">
      <c r="A86" s="12"/>
      <c r="B86" s="27"/>
      <c r="C86" s="32"/>
      <c r="D86" s="29"/>
      <c r="E86" s="29"/>
      <c r="F86" s="29"/>
      <c r="G86" s="29"/>
      <c r="H86" s="29"/>
      <c r="I86" s="29"/>
      <c r="J86" s="29"/>
      <c r="K86" s="29"/>
      <c r="L86" s="37"/>
      <c r="M86" s="39">
        <f t="shared" si="1"/>
        <v>0</v>
      </c>
    </row>
    <row r="87" spans="1:13" ht="12.75">
      <c r="A87" s="12"/>
      <c r="B87" s="27"/>
      <c r="C87" s="32"/>
      <c r="D87" s="29"/>
      <c r="E87" s="29"/>
      <c r="F87" s="29"/>
      <c r="G87" s="29"/>
      <c r="H87" s="29"/>
      <c r="I87" s="29"/>
      <c r="J87" s="29"/>
      <c r="K87" s="29"/>
      <c r="L87" s="37"/>
      <c r="M87" s="39">
        <f t="shared" si="1"/>
        <v>0</v>
      </c>
    </row>
    <row r="88" spans="1:13" ht="12.75">
      <c r="A88" s="12"/>
      <c r="B88" s="27"/>
      <c r="C88" s="32"/>
      <c r="D88" s="29"/>
      <c r="E88" s="29"/>
      <c r="F88" s="29"/>
      <c r="G88" s="29"/>
      <c r="H88" s="29"/>
      <c r="I88" s="29"/>
      <c r="J88" s="29"/>
      <c r="K88" s="29"/>
      <c r="L88" s="37"/>
      <c r="M88" s="39">
        <f t="shared" si="1"/>
        <v>0</v>
      </c>
    </row>
    <row r="89" spans="1:13" ht="12.75">
      <c r="A89" s="12"/>
      <c r="B89" s="27"/>
      <c r="C89" s="32"/>
      <c r="D89" s="29"/>
      <c r="E89" s="29"/>
      <c r="F89" s="29"/>
      <c r="G89" s="29"/>
      <c r="H89" s="29"/>
      <c r="I89" s="29"/>
      <c r="J89" s="29"/>
      <c r="K89" s="29"/>
      <c r="L89" s="37"/>
      <c r="M89" s="39">
        <f t="shared" si="1"/>
        <v>0</v>
      </c>
    </row>
    <row r="90" spans="1:13" ht="12.75">
      <c r="A90" s="12"/>
      <c r="B90" s="27"/>
      <c r="C90" s="32"/>
      <c r="D90" s="29"/>
      <c r="E90" s="29"/>
      <c r="F90" s="29"/>
      <c r="G90" s="29"/>
      <c r="H90" s="29"/>
      <c r="I90" s="29"/>
      <c r="J90" s="29"/>
      <c r="K90" s="29"/>
      <c r="L90" s="37"/>
      <c r="M90" s="39">
        <f t="shared" si="1"/>
        <v>0</v>
      </c>
    </row>
    <row r="91" spans="1:13" ht="12.75">
      <c r="A91" s="12"/>
      <c r="B91" s="27"/>
      <c r="C91" s="32"/>
      <c r="D91" s="29"/>
      <c r="E91" s="29"/>
      <c r="F91" s="29"/>
      <c r="G91" s="29"/>
      <c r="H91" s="29"/>
      <c r="I91" s="29"/>
      <c r="J91" s="29"/>
      <c r="K91" s="29"/>
      <c r="L91" s="37"/>
      <c r="M91" s="39">
        <f t="shared" si="1"/>
        <v>0</v>
      </c>
    </row>
    <row r="92" spans="1:13" ht="12.75">
      <c r="A92" s="12"/>
      <c r="B92" s="27"/>
      <c r="C92" s="32"/>
      <c r="D92" s="29"/>
      <c r="E92" s="29"/>
      <c r="F92" s="29"/>
      <c r="G92" s="29"/>
      <c r="H92" s="29"/>
      <c r="I92" s="29"/>
      <c r="J92" s="29"/>
      <c r="K92" s="29"/>
      <c r="L92" s="37"/>
      <c r="M92" s="39">
        <f t="shared" si="1"/>
        <v>0</v>
      </c>
    </row>
    <row r="93" spans="1:13" ht="12.75">
      <c r="A93" s="12"/>
      <c r="B93" s="27"/>
      <c r="C93" s="32"/>
      <c r="D93" s="29"/>
      <c r="E93" s="29"/>
      <c r="F93" s="29"/>
      <c r="G93" s="29"/>
      <c r="H93" s="29"/>
      <c r="I93" s="29"/>
      <c r="J93" s="29"/>
      <c r="K93" s="29"/>
      <c r="L93" s="37"/>
      <c r="M93" s="39">
        <f t="shared" si="1"/>
        <v>0</v>
      </c>
    </row>
    <row r="94" spans="1:13" ht="12.75">
      <c r="A94" s="12"/>
      <c r="B94" s="27"/>
      <c r="C94" s="32"/>
      <c r="D94" s="29"/>
      <c r="E94" s="29"/>
      <c r="F94" s="29"/>
      <c r="G94" s="29"/>
      <c r="H94" s="29"/>
      <c r="I94" s="29"/>
      <c r="J94" s="29"/>
      <c r="K94" s="29"/>
      <c r="L94" s="37"/>
      <c r="M94" s="39">
        <f t="shared" si="1"/>
        <v>0</v>
      </c>
    </row>
    <row r="95" spans="1:13" ht="12.75">
      <c r="A95" s="12"/>
      <c r="B95" s="27"/>
      <c r="C95" s="32"/>
      <c r="D95" s="29"/>
      <c r="E95" s="29"/>
      <c r="F95" s="29"/>
      <c r="G95" s="29"/>
      <c r="H95" s="29"/>
      <c r="I95" s="29"/>
      <c r="J95" s="29"/>
      <c r="K95" s="29"/>
      <c r="L95" s="37"/>
      <c r="M95" s="39">
        <f t="shared" si="1"/>
        <v>0</v>
      </c>
    </row>
    <row r="96" spans="1:13" ht="12.75">
      <c r="A96" s="12"/>
      <c r="B96" s="27"/>
      <c r="C96" s="32"/>
      <c r="D96" s="29"/>
      <c r="E96" s="29"/>
      <c r="F96" s="29"/>
      <c r="G96" s="29"/>
      <c r="H96" s="29"/>
      <c r="I96" s="29"/>
      <c r="J96" s="29"/>
      <c r="K96" s="29"/>
      <c r="L96" s="37"/>
      <c r="M96" s="39">
        <f t="shared" si="1"/>
        <v>0</v>
      </c>
    </row>
    <row r="97" spans="1:13" ht="12.75">
      <c r="A97" s="12"/>
      <c r="B97" s="27"/>
      <c r="C97" s="32"/>
      <c r="D97" s="29"/>
      <c r="E97" s="29"/>
      <c r="F97" s="29"/>
      <c r="G97" s="29"/>
      <c r="H97" s="29"/>
      <c r="I97" s="29"/>
      <c r="J97" s="29"/>
      <c r="K97" s="29"/>
      <c r="L97" s="37"/>
      <c r="M97" s="39">
        <f t="shared" si="1"/>
        <v>0</v>
      </c>
    </row>
    <row r="98" spans="1:13" ht="12.75">
      <c r="A98" s="12"/>
      <c r="B98" s="27"/>
      <c r="C98" s="32"/>
      <c r="D98" s="29"/>
      <c r="E98" s="29"/>
      <c r="F98" s="29"/>
      <c r="G98" s="29"/>
      <c r="H98" s="29"/>
      <c r="I98" s="29"/>
      <c r="J98" s="29"/>
      <c r="K98" s="29"/>
      <c r="L98" s="37"/>
      <c r="M98" s="39">
        <f t="shared" si="1"/>
        <v>0</v>
      </c>
    </row>
    <row r="99" spans="1:13" ht="12.75">
      <c r="A99" s="12"/>
      <c r="B99" s="27"/>
      <c r="C99" s="32"/>
      <c r="D99" s="29"/>
      <c r="E99" s="29"/>
      <c r="F99" s="29"/>
      <c r="G99" s="29"/>
      <c r="H99" s="29"/>
      <c r="I99" s="29"/>
      <c r="J99" s="29"/>
      <c r="K99" s="29"/>
      <c r="L99" s="37"/>
      <c r="M99" s="39">
        <f t="shared" si="1"/>
        <v>0</v>
      </c>
    </row>
    <row r="100" spans="1:13" ht="12.75">
      <c r="A100" s="12"/>
      <c r="B100" s="27"/>
      <c r="C100" s="32"/>
      <c r="D100" s="29"/>
      <c r="E100" s="29"/>
      <c r="F100" s="29"/>
      <c r="G100" s="29"/>
      <c r="H100" s="29"/>
      <c r="I100" s="29"/>
      <c r="J100" s="29"/>
      <c r="K100" s="29"/>
      <c r="L100" s="37"/>
      <c r="M100" s="39">
        <f t="shared" si="1"/>
        <v>0</v>
      </c>
    </row>
    <row r="101" spans="1:13" ht="12.75">
      <c r="A101" s="12"/>
      <c r="B101" s="27"/>
      <c r="C101" s="32"/>
      <c r="D101" s="29"/>
      <c r="E101" s="29"/>
      <c r="F101" s="29"/>
      <c r="G101" s="29"/>
      <c r="H101" s="29"/>
      <c r="I101" s="29"/>
      <c r="J101" s="29"/>
      <c r="K101" s="29"/>
      <c r="L101" s="37"/>
      <c r="M101" s="39">
        <f t="shared" si="1"/>
        <v>0</v>
      </c>
    </row>
    <row r="102" spans="1:13" ht="12.75">
      <c r="A102" s="12"/>
      <c r="B102" s="27"/>
      <c r="C102" s="32"/>
      <c r="D102" s="29"/>
      <c r="E102" s="29"/>
      <c r="F102" s="29"/>
      <c r="G102" s="29"/>
      <c r="H102" s="29"/>
      <c r="I102" s="29"/>
      <c r="J102" s="29"/>
      <c r="K102" s="29"/>
      <c r="L102" s="37"/>
      <c r="M102" s="39">
        <f t="shared" si="1"/>
        <v>0</v>
      </c>
    </row>
    <row r="103" spans="1:13" ht="12.75">
      <c r="A103" s="12"/>
      <c r="B103" s="27"/>
      <c r="C103" s="32"/>
      <c r="D103" s="29"/>
      <c r="E103" s="29"/>
      <c r="F103" s="29"/>
      <c r="G103" s="29"/>
      <c r="H103" s="29"/>
      <c r="I103" s="29"/>
      <c r="J103" s="29"/>
      <c r="K103" s="29"/>
      <c r="L103" s="37"/>
      <c r="M103" s="39">
        <f t="shared" si="1"/>
        <v>0</v>
      </c>
    </row>
    <row r="104" spans="1:13" ht="12.75">
      <c r="A104" s="12"/>
      <c r="B104" s="27"/>
      <c r="C104" s="32"/>
      <c r="D104" s="29"/>
      <c r="E104" s="29"/>
      <c r="F104" s="29"/>
      <c r="G104" s="29"/>
      <c r="H104" s="29"/>
      <c r="I104" s="29"/>
      <c r="J104" s="29"/>
      <c r="K104" s="29"/>
      <c r="L104" s="37"/>
      <c r="M104" s="39">
        <f t="shared" si="1"/>
        <v>0</v>
      </c>
    </row>
    <row r="105" spans="1:13" ht="12.75">
      <c r="A105" s="12"/>
      <c r="B105" s="27"/>
      <c r="C105" s="32"/>
      <c r="D105" s="29"/>
      <c r="E105" s="29"/>
      <c r="F105" s="29"/>
      <c r="G105" s="29"/>
      <c r="H105" s="29"/>
      <c r="I105" s="29"/>
      <c r="J105" s="29"/>
      <c r="K105" s="29"/>
      <c r="L105" s="37"/>
      <c r="M105" s="39">
        <f t="shared" si="1"/>
        <v>0</v>
      </c>
    </row>
    <row r="106" spans="1:13" ht="12.75">
      <c r="A106" s="12"/>
      <c r="B106" s="27"/>
      <c r="C106" s="32"/>
      <c r="D106" s="29"/>
      <c r="E106" s="29"/>
      <c r="F106" s="29"/>
      <c r="G106" s="29"/>
      <c r="H106" s="29"/>
      <c r="I106" s="29"/>
      <c r="J106" s="29"/>
      <c r="K106" s="29"/>
      <c r="L106" s="37"/>
      <c r="M106" s="39">
        <f t="shared" si="1"/>
        <v>0</v>
      </c>
    </row>
    <row r="107" spans="1:13" ht="12.75">
      <c r="A107" s="12"/>
      <c r="B107" s="27"/>
      <c r="C107" s="32"/>
      <c r="D107" s="29"/>
      <c r="E107" s="29"/>
      <c r="F107" s="29"/>
      <c r="G107" s="29"/>
      <c r="H107" s="29"/>
      <c r="I107" s="29"/>
      <c r="J107" s="29"/>
      <c r="K107" s="29"/>
      <c r="L107" s="37"/>
      <c r="M107" s="39">
        <f t="shared" si="1"/>
        <v>0</v>
      </c>
    </row>
    <row r="108" spans="1:13" ht="12.75">
      <c r="A108" s="12"/>
      <c r="B108" s="27"/>
      <c r="C108" s="32"/>
      <c r="D108" s="29"/>
      <c r="E108" s="29"/>
      <c r="F108" s="29"/>
      <c r="G108" s="29"/>
      <c r="H108" s="29"/>
      <c r="I108" s="29"/>
      <c r="J108" s="29"/>
      <c r="K108" s="29"/>
      <c r="L108" s="37"/>
      <c r="M108" s="39">
        <f t="shared" si="1"/>
        <v>0</v>
      </c>
    </row>
    <row r="109" spans="1:13" ht="12.75">
      <c r="A109" s="12"/>
      <c r="B109" s="27"/>
      <c r="C109" s="32"/>
      <c r="D109" s="29"/>
      <c r="E109" s="29"/>
      <c r="F109" s="29"/>
      <c r="G109" s="29"/>
      <c r="H109" s="29"/>
      <c r="I109" s="29"/>
      <c r="J109" s="29"/>
      <c r="K109" s="29"/>
      <c r="L109" s="37"/>
      <c r="M109" s="39">
        <f t="shared" si="1"/>
        <v>0</v>
      </c>
    </row>
    <row r="110" spans="1:13" ht="12.75">
      <c r="A110" s="12"/>
      <c r="B110" s="27"/>
      <c r="C110" s="32"/>
      <c r="D110" s="29"/>
      <c r="E110" s="29"/>
      <c r="F110" s="29"/>
      <c r="G110" s="29"/>
      <c r="H110" s="29"/>
      <c r="I110" s="29"/>
      <c r="J110" s="29"/>
      <c r="K110" s="29"/>
      <c r="L110" s="37"/>
      <c r="M110" s="39">
        <f t="shared" si="1"/>
        <v>0</v>
      </c>
    </row>
    <row r="111" spans="1:13" ht="12.75">
      <c r="A111" s="12"/>
      <c r="B111" s="27"/>
      <c r="C111" s="32"/>
      <c r="D111" s="29"/>
      <c r="E111" s="29"/>
      <c r="F111" s="29"/>
      <c r="G111" s="29"/>
      <c r="H111" s="29"/>
      <c r="I111" s="29"/>
      <c r="J111" s="29"/>
      <c r="K111" s="29"/>
      <c r="L111" s="37"/>
      <c r="M111" s="39">
        <f t="shared" si="1"/>
        <v>0</v>
      </c>
    </row>
    <row r="112" spans="1:13" ht="12.75">
      <c r="A112" s="12"/>
      <c r="B112" s="27"/>
      <c r="C112" s="32"/>
      <c r="D112" s="29"/>
      <c r="E112" s="29"/>
      <c r="F112" s="29"/>
      <c r="G112" s="29"/>
      <c r="H112" s="29"/>
      <c r="I112" s="29"/>
      <c r="J112" s="29"/>
      <c r="K112" s="29"/>
      <c r="L112" s="37"/>
      <c r="M112" s="39">
        <f t="shared" si="1"/>
        <v>0</v>
      </c>
    </row>
    <row r="113" spans="1:13" ht="12.75">
      <c r="A113" s="12"/>
      <c r="B113" s="27"/>
      <c r="C113" s="32"/>
      <c r="D113" s="29"/>
      <c r="E113" s="29"/>
      <c r="F113" s="29"/>
      <c r="G113" s="29"/>
      <c r="H113" s="29"/>
      <c r="I113" s="29"/>
      <c r="J113" s="29"/>
      <c r="K113" s="29"/>
      <c r="L113" s="37"/>
      <c r="M113" s="39">
        <f t="shared" si="1"/>
        <v>0</v>
      </c>
    </row>
    <row r="114" spans="1:13" ht="12.75">
      <c r="A114" s="12"/>
      <c r="B114" s="27"/>
      <c r="C114" s="32"/>
      <c r="D114" s="29"/>
      <c r="E114" s="29"/>
      <c r="F114" s="29"/>
      <c r="G114" s="29"/>
      <c r="H114" s="29"/>
      <c r="I114" s="29"/>
      <c r="J114" s="29"/>
      <c r="K114" s="29"/>
      <c r="L114" s="37"/>
      <c r="M114" s="39">
        <f t="shared" si="1"/>
        <v>0</v>
      </c>
    </row>
    <row r="115" spans="1:13" ht="12.75">
      <c r="A115" s="12"/>
      <c r="B115" s="27"/>
      <c r="C115" s="32"/>
      <c r="D115" s="29"/>
      <c r="E115" s="29"/>
      <c r="F115" s="29"/>
      <c r="G115" s="29"/>
      <c r="H115" s="29"/>
      <c r="I115" s="29"/>
      <c r="J115" s="29"/>
      <c r="K115" s="29"/>
      <c r="L115" s="37"/>
      <c r="M115" s="39">
        <f t="shared" si="1"/>
        <v>0</v>
      </c>
    </row>
    <row r="116" spans="1:13" ht="12.75">
      <c r="A116" s="12"/>
      <c r="B116" s="27"/>
      <c r="C116" s="32"/>
      <c r="D116" s="29"/>
      <c r="E116" s="29"/>
      <c r="F116" s="29"/>
      <c r="G116" s="29"/>
      <c r="H116" s="29"/>
      <c r="I116" s="29"/>
      <c r="J116" s="29"/>
      <c r="K116" s="29"/>
      <c r="L116" s="37"/>
      <c r="M116" s="39">
        <f t="shared" si="1"/>
        <v>0</v>
      </c>
    </row>
    <row r="117" spans="1:13" ht="12.75">
      <c r="A117" s="12"/>
      <c r="B117" s="27"/>
      <c r="C117" s="32"/>
      <c r="D117" s="29"/>
      <c r="E117" s="29"/>
      <c r="F117" s="29"/>
      <c r="G117" s="29"/>
      <c r="H117" s="29"/>
      <c r="I117" s="29"/>
      <c r="J117" s="29"/>
      <c r="K117" s="29"/>
      <c r="L117" s="37"/>
      <c r="M117" s="39">
        <f t="shared" si="1"/>
        <v>0</v>
      </c>
    </row>
    <row r="118" spans="1:13" ht="12.75">
      <c r="A118" s="12"/>
      <c r="B118" s="27"/>
      <c r="C118" s="32"/>
      <c r="D118" s="29"/>
      <c r="E118" s="29"/>
      <c r="F118" s="29"/>
      <c r="G118" s="29"/>
      <c r="H118" s="29"/>
      <c r="I118" s="29"/>
      <c r="J118" s="29"/>
      <c r="K118" s="29"/>
      <c r="L118" s="37"/>
      <c r="M118" s="39">
        <f t="shared" si="1"/>
        <v>0</v>
      </c>
    </row>
    <row r="119" spans="1:13" ht="12.75">
      <c r="A119" s="12"/>
      <c r="B119" s="27"/>
      <c r="C119" s="32"/>
      <c r="D119" s="29"/>
      <c r="E119" s="29"/>
      <c r="F119" s="29"/>
      <c r="G119" s="29"/>
      <c r="H119" s="29"/>
      <c r="I119" s="29"/>
      <c r="J119" s="29"/>
      <c r="K119" s="29"/>
      <c r="L119" s="37"/>
      <c r="M119" s="39">
        <f t="shared" si="1"/>
        <v>0</v>
      </c>
    </row>
    <row r="120" spans="1:13" ht="12.75">
      <c r="A120" s="12"/>
      <c r="B120" s="27"/>
      <c r="C120" s="32"/>
      <c r="D120" s="29"/>
      <c r="E120" s="29"/>
      <c r="F120" s="29"/>
      <c r="G120" s="29"/>
      <c r="H120" s="29"/>
      <c r="I120" s="29"/>
      <c r="J120" s="29"/>
      <c r="K120" s="29"/>
      <c r="L120" s="37"/>
      <c r="M120" s="39">
        <f t="shared" si="1"/>
        <v>0</v>
      </c>
    </row>
    <row r="121" spans="1:13" ht="12.75">
      <c r="A121" s="12"/>
      <c r="B121" s="27"/>
      <c r="C121" s="32"/>
      <c r="D121" s="29"/>
      <c r="E121" s="29"/>
      <c r="F121" s="29"/>
      <c r="G121" s="29"/>
      <c r="H121" s="29"/>
      <c r="I121" s="29"/>
      <c r="J121" s="29"/>
      <c r="K121" s="29"/>
      <c r="L121" s="37"/>
      <c r="M121" s="39">
        <f t="shared" si="1"/>
        <v>0</v>
      </c>
    </row>
    <row r="122" spans="1:13" ht="12.75">
      <c r="A122" s="12"/>
      <c r="B122" s="27"/>
      <c r="C122" s="32"/>
      <c r="D122" s="29"/>
      <c r="E122" s="29"/>
      <c r="F122" s="29"/>
      <c r="G122" s="29"/>
      <c r="H122" s="29"/>
      <c r="I122" s="29"/>
      <c r="J122" s="29"/>
      <c r="K122" s="29"/>
      <c r="L122" s="37"/>
      <c r="M122" s="39">
        <f t="shared" si="1"/>
        <v>0</v>
      </c>
    </row>
    <row r="123" spans="1:13" ht="12.75">
      <c r="A123" s="12"/>
      <c r="B123" s="27"/>
      <c r="C123" s="32"/>
      <c r="D123" s="29"/>
      <c r="E123" s="29"/>
      <c r="F123" s="29"/>
      <c r="G123" s="29"/>
      <c r="H123" s="29"/>
      <c r="I123" s="29"/>
      <c r="J123" s="29"/>
      <c r="K123" s="29"/>
      <c r="L123" s="37"/>
      <c r="M123" s="39">
        <f t="shared" si="1"/>
        <v>0</v>
      </c>
    </row>
    <row r="124" spans="1:13" ht="12.75">
      <c r="A124" s="12"/>
      <c r="B124" s="27"/>
      <c r="C124" s="32"/>
      <c r="D124" s="29"/>
      <c r="E124" s="29"/>
      <c r="F124" s="29"/>
      <c r="G124" s="29"/>
      <c r="H124" s="29"/>
      <c r="I124" s="29"/>
      <c r="J124" s="29"/>
      <c r="K124" s="29"/>
      <c r="L124" s="37"/>
      <c r="M124" s="39">
        <f t="shared" si="1"/>
        <v>0</v>
      </c>
    </row>
    <row r="125" spans="1:13" ht="12.75">
      <c r="A125" s="12"/>
      <c r="B125" s="27"/>
      <c r="C125" s="32"/>
      <c r="D125" s="29"/>
      <c r="E125" s="29"/>
      <c r="F125" s="29"/>
      <c r="G125" s="29"/>
      <c r="H125" s="29"/>
      <c r="I125" s="29"/>
      <c r="J125" s="29"/>
      <c r="K125" s="29"/>
      <c r="L125" s="37"/>
      <c r="M125" s="39">
        <f t="shared" si="1"/>
        <v>0</v>
      </c>
    </row>
    <row r="126" spans="1:13" ht="12.75">
      <c r="A126" s="12"/>
      <c r="B126" s="27"/>
      <c r="C126" s="32"/>
      <c r="D126" s="29"/>
      <c r="E126" s="29"/>
      <c r="F126" s="29"/>
      <c r="G126" s="29"/>
      <c r="H126" s="29"/>
      <c r="I126" s="29"/>
      <c r="J126" s="29"/>
      <c r="K126" s="29"/>
      <c r="L126" s="37"/>
      <c r="M126" s="39">
        <f t="shared" si="1"/>
        <v>0</v>
      </c>
    </row>
    <row r="127" spans="1:13" ht="12.75">
      <c r="A127" s="12"/>
      <c r="B127" s="27"/>
      <c r="C127" s="32"/>
      <c r="D127" s="29"/>
      <c r="E127" s="29"/>
      <c r="F127" s="29"/>
      <c r="G127" s="29"/>
      <c r="H127" s="29"/>
      <c r="I127" s="29"/>
      <c r="J127" s="29"/>
      <c r="K127" s="29"/>
      <c r="L127" s="37"/>
      <c r="M127" s="39">
        <f t="shared" si="1"/>
        <v>0</v>
      </c>
    </row>
    <row r="128" spans="1:13" ht="12.75">
      <c r="A128" s="12"/>
      <c r="B128" s="27"/>
      <c r="C128" s="32"/>
      <c r="D128" s="29"/>
      <c r="E128" s="29"/>
      <c r="F128" s="29"/>
      <c r="G128" s="29"/>
      <c r="H128" s="29"/>
      <c r="I128" s="29"/>
      <c r="J128" s="29"/>
      <c r="K128" s="29"/>
      <c r="L128" s="37"/>
      <c r="M128" s="39">
        <f t="shared" si="1"/>
        <v>0</v>
      </c>
    </row>
    <row r="129" spans="1:13" ht="12.75">
      <c r="A129" s="12"/>
      <c r="B129" s="27"/>
      <c r="C129" s="32"/>
      <c r="D129" s="29"/>
      <c r="E129" s="29"/>
      <c r="F129" s="29"/>
      <c r="G129" s="29"/>
      <c r="H129" s="29"/>
      <c r="I129" s="29"/>
      <c r="J129" s="29"/>
      <c r="K129" s="29"/>
      <c r="L129" s="37"/>
      <c r="M129" s="39">
        <f t="shared" si="1"/>
        <v>0</v>
      </c>
    </row>
    <row r="130" spans="1:13" ht="12.75">
      <c r="A130" s="12"/>
      <c r="B130" s="27"/>
      <c r="C130" s="32"/>
      <c r="D130" s="29"/>
      <c r="E130" s="29"/>
      <c r="F130" s="29"/>
      <c r="G130" s="29"/>
      <c r="H130" s="29"/>
      <c r="I130" s="29"/>
      <c r="J130" s="29"/>
      <c r="K130" s="29"/>
      <c r="L130" s="37"/>
      <c r="M130" s="39">
        <f t="shared" si="1"/>
        <v>0</v>
      </c>
    </row>
    <row r="131" spans="1:13" ht="12.75">
      <c r="A131" s="12"/>
      <c r="B131" s="27"/>
      <c r="C131" s="32"/>
      <c r="D131" s="29"/>
      <c r="E131" s="29"/>
      <c r="F131" s="29"/>
      <c r="G131" s="29"/>
      <c r="H131" s="29"/>
      <c r="I131" s="29"/>
      <c r="J131" s="29"/>
      <c r="K131" s="29"/>
      <c r="L131" s="37"/>
      <c r="M131" s="39">
        <f t="shared" si="1"/>
        <v>0</v>
      </c>
    </row>
    <row r="132" spans="1:13" ht="12.75">
      <c r="A132" s="12"/>
      <c r="B132" s="27"/>
      <c r="C132" s="32"/>
      <c r="D132" s="29"/>
      <c r="E132" s="29"/>
      <c r="F132" s="29"/>
      <c r="G132" s="29"/>
      <c r="H132" s="29"/>
      <c r="I132" s="29"/>
      <c r="J132" s="29"/>
      <c r="K132" s="29"/>
      <c r="L132" s="37"/>
      <c r="M132" s="39">
        <f t="shared" si="1"/>
        <v>0</v>
      </c>
    </row>
    <row r="133" spans="1:13" ht="12.75">
      <c r="A133" s="12"/>
      <c r="B133" s="27"/>
      <c r="C133" s="32"/>
      <c r="D133" s="29"/>
      <c r="E133" s="29"/>
      <c r="F133" s="29"/>
      <c r="G133" s="29"/>
      <c r="H133" s="29"/>
      <c r="I133" s="29"/>
      <c r="J133" s="29"/>
      <c r="K133" s="29"/>
      <c r="L133" s="37"/>
      <c r="M133" s="39">
        <f t="shared" si="1"/>
        <v>0</v>
      </c>
    </row>
    <row r="134" spans="1:13" ht="12.75">
      <c r="A134" s="12"/>
      <c r="B134" s="27"/>
      <c r="C134" s="32"/>
      <c r="D134" s="29"/>
      <c r="E134" s="29"/>
      <c r="F134" s="29"/>
      <c r="G134" s="29"/>
      <c r="H134" s="29"/>
      <c r="I134" s="29"/>
      <c r="J134" s="29"/>
      <c r="K134" s="29"/>
      <c r="L134" s="37"/>
      <c r="M134" s="39">
        <f t="shared" si="1"/>
        <v>0</v>
      </c>
    </row>
    <row r="135" spans="1:13" ht="12.75">
      <c r="A135" s="12"/>
      <c r="B135" s="27"/>
      <c r="C135" s="32"/>
      <c r="D135" s="29"/>
      <c r="E135" s="29"/>
      <c r="F135" s="29"/>
      <c r="G135" s="29"/>
      <c r="H135" s="29"/>
      <c r="I135" s="29"/>
      <c r="J135" s="29"/>
      <c r="K135" s="29"/>
      <c r="L135" s="37"/>
      <c r="M135" s="39">
        <f t="shared" si="1"/>
        <v>0</v>
      </c>
    </row>
    <row r="136" spans="1:13" ht="12.75">
      <c r="A136" s="12"/>
      <c r="B136" s="27"/>
      <c r="C136" s="32"/>
      <c r="D136" s="29"/>
      <c r="E136" s="29"/>
      <c r="F136" s="29"/>
      <c r="G136" s="29"/>
      <c r="H136" s="29"/>
      <c r="I136" s="29"/>
      <c r="J136" s="29"/>
      <c r="K136" s="29"/>
      <c r="L136" s="37"/>
      <c r="M136" s="39">
        <f t="shared" si="1"/>
        <v>0</v>
      </c>
    </row>
    <row r="137" spans="1:13" ht="12.75">
      <c r="A137" s="12"/>
      <c r="B137" s="27"/>
      <c r="C137" s="32"/>
      <c r="D137" s="29"/>
      <c r="E137" s="29"/>
      <c r="F137" s="29"/>
      <c r="G137" s="29"/>
      <c r="H137" s="29"/>
      <c r="I137" s="29"/>
      <c r="J137" s="29"/>
      <c r="K137" s="29"/>
      <c r="L137" s="37"/>
      <c r="M137" s="39">
        <f t="shared" si="1"/>
        <v>0</v>
      </c>
    </row>
    <row r="138" spans="1:13" ht="12.75">
      <c r="A138" s="12"/>
      <c r="B138" s="27"/>
      <c r="C138" s="32"/>
      <c r="D138" s="29"/>
      <c r="E138" s="29"/>
      <c r="F138" s="29"/>
      <c r="G138" s="29"/>
      <c r="H138" s="29"/>
      <c r="I138" s="29"/>
      <c r="J138" s="29"/>
      <c r="K138" s="29"/>
      <c r="L138" s="37"/>
      <c r="M138" s="39">
        <f t="shared" si="1"/>
        <v>0</v>
      </c>
    </row>
    <row r="139" spans="1:13" ht="12.75">
      <c r="A139" s="12"/>
      <c r="B139" s="27"/>
      <c r="C139" s="32"/>
      <c r="D139" s="29"/>
      <c r="E139" s="29"/>
      <c r="F139" s="29"/>
      <c r="G139" s="29"/>
      <c r="H139" s="29"/>
      <c r="I139" s="29"/>
      <c r="J139" s="29"/>
      <c r="K139" s="29"/>
      <c r="L139" s="37"/>
      <c r="M139" s="39">
        <f t="shared" si="1"/>
        <v>0</v>
      </c>
    </row>
    <row r="140" spans="1:13" ht="12.75">
      <c r="A140" s="12"/>
      <c r="B140" s="27"/>
      <c r="C140" s="32"/>
      <c r="D140" s="29"/>
      <c r="E140" s="29"/>
      <c r="F140" s="29"/>
      <c r="G140" s="29"/>
      <c r="H140" s="29"/>
      <c r="I140" s="29"/>
      <c r="J140" s="29"/>
      <c r="K140" s="29"/>
      <c r="L140" s="37"/>
      <c r="M140" s="39">
        <f t="shared" si="1"/>
        <v>0</v>
      </c>
    </row>
    <row r="141" spans="1:13" ht="12.75">
      <c r="A141" s="12"/>
      <c r="B141" s="27"/>
      <c r="C141" s="32"/>
      <c r="D141" s="29"/>
      <c r="E141" s="29"/>
      <c r="F141" s="29"/>
      <c r="G141" s="29"/>
      <c r="H141" s="29"/>
      <c r="I141" s="29"/>
      <c r="J141" s="29"/>
      <c r="K141" s="29"/>
      <c r="L141" s="37"/>
      <c r="M141" s="39">
        <f aca="true" t="shared" si="2" ref="M141:M204">+F141+I141+L141</f>
        <v>0</v>
      </c>
    </row>
    <row r="142" spans="1:13" ht="12.75">
      <c r="A142" s="12"/>
      <c r="B142" s="27"/>
      <c r="C142" s="32"/>
      <c r="D142" s="29"/>
      <c r="E142" s="29"/>
      <c r="F142" s="29"/>
      <c r="G142" s="29"/>
      <c r="H142" s="29"/>
      <c r="I142" s="29"/>
      <c r="J142" s="29"/>
      <c r="K142" s="29"/>
      <c r="L142" s="37"/>
      <c r="M142" s="39">
        <f t="shared" si="2"/>
        <v>0</v>
      </c>
    </row>
    <row r="143" spans="1:13" ht="12.75">
      <c r="A143" s="12"/>
      <c r="B143" s="27"/>
      <c r="C143" s="32"/>
      <c r="D143" s="29"/>
      <c r="E143" s="29"/>
      <c r="F143" s="29"/>
      <c r="G143" s="29"/>
      <c r="H143" s="29"/>
      <c r="I143" s="29"/>
      <c r="J143" s="29"/>
      <c r="K143" s="29"/>
      <c r="L143" s="37"/>
      <c r="M143" s="39">
        <f t="shared" si="2"/>
        <v>0</v>
      </c>
    </row>
    <row r="144" spans="1:13" ht="12.75">
      <c r="A144" s="12"/>
      <c r="B144" s="27"/>
      <c r="C144" s="32"/>
      <c r="D144" s="29"/>
      <c r="E144" s="29"/>
      <c r="F144" s="29"/>
      <c r="G144" s="29"/>
      <c r="H144" s="29"/>
      <c r="I144" s="29"/>
      <c r="J144" s="29"/>
      <c r="K144" s="29"/>
      <c r="L144" s="37"/>
      <c r="M144" s="39">
        <f t="shared" si="2"/>
        <v>0</v>
      </c>
    </row>
    <row r="145" spans="1:13" ht="12.75">
      <c r="A145" s="12"/>
      <c r="B145" s="27"/>
      <c r="C145" s="32"/>
      <c r="D145" s="29"/>
      <c r="E145" s="29"/>
      <c r="F145" s="29"/>
      <c r="G145" s="29"/>
      <c r="H145" s="29"/>
      <c r="I145" s="29"/>
      <c r="J145" s="29"/>
      <c r="K145" s="29"/>
      <c r="L145" s="37"/>
      <c r="M145" s="39">
        <f t="shared" si="2"/>
        <v>0</v>
      </c>
    </row>
    <row r="146" spans="1:13" ht="12.75">
      <c r="A146" s="12"/>
      <c r="B146" s="27"/>
      <c r="C146" s="32"/>
      <c r="D146" s="29"/>
      <c r="E146" s="29"/>
      <c r="F146" s="29"/>
      <c r="G146" s="29"/>
      <c r="H146" s="29"/>
      <c r="I146" s="29"/>
      <c r="J146" s="29"/>
      <c r="K146" s="29"/>
      <c r="L146" s="37"/>
      <c r="M146" s="39">
        <f t="shared" si="2"/>
        <v>0</v>
      </c>
    </row>
    <row r="147" spans="1:13" ht="12.75">
      <c r="A147" s="12"/>
      <c r="B147" s="27"/>
      <c r="C147" s="32"/>
      <c r="D147" s="29"/>
      <c r="E147" s="29"/>
      <c r="F147" s="29"/>
      <c r="G147" s="29"/>
      <c r="H147" s="29"/>
      <c r="I147" s="29"/>
      <c r="J147" s="29"/>
      <c r="K147" s="29"/>
      <c r="L147" s="37"/>
      <c r="M147" s="39">
        <f t="shared" si="2"/>
        <v>0</v>
      </c>
    </row>
    <row r="148" spans="1:13" ht="12.75">
      <c r="A148" s="12"/>
      <c r="B148" s="27"/>
      <c r="C148" s="32"/>
      <c r="D148" s="29"/>
      <c r="E148" s="29"/>
      <c r="F148" s="29"/>
      <c r="G148" s="29"/>
      <c r="H148" s="29"/>
      <c r="I148" s="29"/>
      <c r="J148" s="29"/>
      <c r="K148" s="29"/>
      <c r="L148" s="37"/>
      <c r="M148" s="39">
        <f t="shared" si="2"/>
        <v>0</v>
      </c>
    </row>
    <row r="149" spans="1:13" ht="12.75">
      <c r="A149" s="12"/>
      <c r="B149" s="27"/>
      <c r="C149" s="32"/>
      <c r="D149" s="29"/>
      <c r="E149" s="29"/>
      <c r="F149" s="29"/>
      <c r="G149" s="29"/>
      <c r="H149" s="29"/>
      <c r="I149" s="29"/>
      <c r="J149" s="29"/>
      <c r="K149" s="29"/>
      <c r="L149" s="37"/>
      <c r="M149" s="39">
        <f t="shared" si="2"/>
        <v>0</v>
      </c>
    </row>
    <row r="150" spans="1:13" ht="12.75">
      <c r="A150" s="12"/>
      <c r="B150" s="27"/>
      <c r="C150" s="32"/>
      <c r="D150" s="29"/>
      <c r="E150" s="29"/>
      <c r="F150" s="29"/>
      <c r="G150" s="29"/>
      <c r="H150" s="29"/>
      <c r="I150" s="29"/>
      <c r="J150" s="29"/>
      <c r="K150" s="29"/>
      <c r="L150" s="37"/>
      <c r="M150" s="39">
        <f t="shared" si="2"/>
        <v>0</v>
      </c>
    </row>
    <row r="151" spans="1:13" ht="12.75">
      <c r="A151" s="12"/>
      <c r="B151" s="27"/>
      <c r="C151" s="32"/>
      <c r="D151" s="29"/>
      <c r="E151" s="29"/>
      <c r="F151" s="29"/>
      <c r="G151" s="29"/>
      <c r="H151" s="29"/>
      <c r="I151" s="29"/>
      <c r="J151" s="29"/>
      <c r="K151" s="29"/>
      <c r="L151" s="37"/>
      <c r="M151" s="39">
        <f t="shared" si="2"/>
        <v>0</v>
      </c>
    </row>
    <row r="152" spans="1:13" ht="12.75">
      <c r="A152" s="12"/>
      <c r="B152" s="27"/>
      <c r="C152" s="32"/>
      <c r="D152" s="29"/>
      <c r="E152" s="29"/>
      <c r="F152" s="29"/>
      <c r="G152" s="29"/>
      <c r="H152" s="29"/>
      <c r="I152" s="29"/>
      <c r="J152" s="29"/>
      <c r="K152" s="29"/>
      <c r="L152" s="37"/>
      <c r="M152" s="39">
        <f t="shared" si="2"/>
        <v>0</v>
      </c>
    </row>
    <row r="153" spans="1:13" ht="12.75">
      <c r="A153" s="12"/>
      <c r="B153" s="27"/>
      <c r="C153" s="32"/>
      <c r="D153" s="29"/>
      <c r="E153" s="29"/>
      <c r="F153" s="29"/>
      <c r="G153" s="29"/>
      <c r="H153" s="29"/>
      <c r="I153" s="29"/>
      <c r="J153" s="29"/>
      <c r="K153" s="29"/>
      <c r="L153" s="37"/>
      <c r="M153" s="39">
        <f t="shared" si="2"/>
        <v>0</v>
      </c>
    </row>
    <row r="154" spans="1:13" ht="12.75">
      <c r="A154" s="12"/>
      <c r="B154" s="27"/>
      <c r="C154" s="32"/>
      <c r="D154" s="29"/>
      <c r="E154" s="29"/>
      <c r="F154" s="29"/>
      <c r="G154" s="29"/>
      <c r="H154" s="29"/>
      <c r="I154" s="29"/>
      <c r="J154" s="29"/>
      <c r="K154" s="29"/>
      <c r="L154" s="37"/>
      <c r="M154" s="39">
        <f t="shared" si="2"/>
        <v>0</v>
      </c>
    </row>
    <row r="155" spans="1:13" ht="12.75">
      <c r="A155" s="12"/>
      <c r="B155" s="27"/>
      <c r="C155" s="32"/>
      <c r="D155" s="29"/>
      <c r="E155" s="29"/>
      <c r="F155" s="29"/>
      <c r="G155" s="29"/>
      <c r="H155" s="29"/>
      <c r="I155" s="29"/>
      <c r="J155" s="29"/>
      <c r="K155" s="29"/>
      <c r="L155" s="37"/>
      <c r="M155" s="39">
        <f t="shared" si="2"/>
        <v>0</v>
      </c>
    </row>
    <row r="156" spans="1:13" ht="12.75">
      <c r="A156" s="12"/>
      <c r="B156" s="27"/>
      <c r="C156" s="32"/>
      <c r="D156" s="29"/>
      <c r="E156" s="29"/>
      <c r="F156" s="29"/>
      <c r="G156" s="29"/>
      <c r="H156" s="29"/>
      <c r="I156" s="29"/>
      <c r="J156" s="29"/>
      <c r="K156" s="29"/>
      <c r="L156" s="37"/>
      <c r="M156" s="39">
        <f t="shared" si="2"/>
        <v>0</v>
      </c>
    </row>
    <row r="157" spans="1:13" ht="12.75">
      <c r="A157" s="12"/>
      <c r="B157" s="27"/>
      <c r="C157" s="32"/>
      <c r="D157" s="29"/>
      <c r="E157" s="29"/>
      <c r="F157" s="29"/>
      <c r="G157" s="29"/>
      <c r="H157" s="29"/>
      <c r="I157" s="29"/>
      <c r="J157" s="29"/>
      <c r="K157" s="29"/>
      <c r="L157" s="37"/>
      <c r="M157" s="39">
        <f t="shared" si="2"/>
        <v>0</v>
      </c>
    </row>
    <row r="158" spans="1:13" ht="12.75">
      <c r="A158" s="12"/>
      <c r="B158" s="27"/>
      <c r="C158" s="32"/>
      <c r="D158" s="29"/>
      <c r="E158" s="29"/>
      <c r="F158" s="29"/>
      <c r="G158" s="29"/>
      <c r="H158" s="29"/>
      <c r="I158" s="29"/>
      <c r="J158" s="29"/>
      <c r="K158" s="29"/>
      <c r="L158" s="37"/>
      <c r="M158" s="39">
        <f t="shared" si="2"/>
        <v>0</v>
      </c>
    </row>
    <row r="159" spans="1:13" ht="12.75">
      <c r="A159" s="12"/>
      <c r="B159" s="27"/>
      <c r="C159" s="32"/>
      <c r="D159" s="29"/>
      <c r="E159" s="29"/>
      <c r="F159" s="29"/>
      <c r="G159" s="29"/>
      <c r="H159" s="29"/>
      <c r="I159" s="29"/>
      <c r="J159" s="29"/>
      <c r="K159" s="29"/>
      <c r="L159" s="37"/>
      <c r="M159" s="39">
        <f t="shared" si="2"/>
        <v>0</v>
      </c>
    </row>
    <row r="160" spans="1:13" ht="12.75">
      <c r="A160" s="12"/>
      <c r="B160" s="27"/>
      <c r="C160" s="32"/>
      <c r="D160" s="29"/>
      <c r="E160" s="29"/>
      <c r="F160" s="29"/>
      <c r="G160" s="29"/>
      <c r="H160" s="29"/>
      <c r="I160" s="29"/>
      <c r="J160" s="29"/>
      <c r="K160" s="29"/>
      <c r="L160" s="37"/>
      <c r="M160" s="39">
        <f t="shared" si="2"/>
        <v>0</v>
      </c>
    </row>
    <row r="161" spans="1:13" ht="12.75">
      <c r="A161" s="12"/>
      <c r="B161" s="27"/>
      <c r="C161" s="32"/>
      <c r="D161" s="29"/>
      <c r="E161" s="29"/>
      <c r="F161" s="29"/>
      <c r="G161" s="29"/>
      <c r="H161" s="29"/>
      <c r="I161" s="29"/>
      <c r="J161" s="29"/>
      <c r="K161" s="29"/>
      <c r="L161" s="37"/>
      <c r="M161" s="39">
        <f t="shared" si="2"/>
        <v>0</v>
      </c>
    </row>
    <row r="162" spans="1:13" ht="12.75">
      <c r="A162" s="12"/>
      <c r="B162" s="27"/>
      <c r="C162" s="32"/>
      <c r="D162" s="29"/>
      <c r="E162" s="29"/>
      <c r="F162" s="29"/>
      <c r="G162" s="29"/>
      <c r="H162" s="29"/>
      <c r="I162" s="29"/>
      <c r="J162" s="29"/>
      <c r="K162" s="29"/>
      <c r="L162" s="37"/>
      <c r="M162" s="39">
        <f t="shared" si="2"/>
        <v>0</v>
      </c>
    </row>
    <row r="163" spans="1:13" ht="12.75">
      <c r="A163" s="12"/>
      <c r="B163" s="27"/>
      <c r="C163" s="32"/>
      <c r="D163" s="29"/>
      <c r="E163" s="29"/>
      <c r="F163" s="29"/>
      <c r="G163" s="29"/>
      <c r="H163" s="29"/>
      <c r="I163" s="29"/>
      <c r="J163" s="29"/>
      <c r="K163" s="29"/>
      <c r="L163" s="37"/>
      <c r="M163" s="39">
        <f t="shared" si="2"/>
        <v>0</v>
      </c>
    </row>
    <row r="164" spans="1:13" ht="12.75">
      <c r="A164" s="12"/>
      <c r="B164" s="27"/>
      <c r="C164" s="32"/>
      <c r="D164" s="29"/>
      <c r="E164" s="29"/>
      <c r="F164" s="29"/>
      <c r="G164" s="29"/>
      <c r="H164" s="29"/>
      <c r="I164" s="29"/>
      <c r="J164" s="29"/>
      <c r="K164" s="29"/>
      <c r="L164" s="37"/>
      <c r="M164" s="39">
        <f t="shared" si="2"/>
        <v>0</v>
      </c>
    </row>
    <row r="165" spans="1:13" ht="12.75">
      <c r="A165" s="12"/>
      <c r="B165" s="27"/>
      <c r="C165" s="32"/>
      <c r="D165" s="29"/>
      <c r="E165" s="29"/>
      <c r="F165" s="29"/>
      <c r="G165" s="29"/>
      <c r="H165" s="29"/>
      <c r="I165" s="29"/>
      <c r="J165" s="29"/>
      <c r="K165" s="29"/>
      <c r="L165" s="37"/>
      <c r="M165" s="39">
        <f t="shared" si="2"/>
        <v>0</v>
      </c>
    </row>
    <row r="166" spans="1:13" ht="12.75">
      <c r="A166" s="12"/>
      <c r="B166" s="27"/>
      <c r="C166" s="32"/>
      <c r="D166" s="29"/>
      <c r="E166" s="29"/>
      <c r="F166" s="29"/>
      <c r="G166" s="29"/>
      <c r="H166" s="29"/>
      <c r="I166" s="29"/>
      <c r="J166" s="29"/>
      <c r="K166" s="29"/>
      <c r="L166" s="37"/>
      <c r="M166" s="39">
        <f t="shared" si="2"/>
        <v>0</v>
      </c>
    </row>
    <row r="167" spans="1:13" ht="12.75">
      <c r="A167" s="12"/>
      <c r="B167" s="27"/>
      <c r="C167" s="32"/>
      <c r="D167" s="29"/>
      <c r="E167" s="29"/>
      <c r="F167" s="29"/>
      <c r="G167" s="29"/>
      <c r="H167" s="29"/>
      <c r="I167" s="29"/>
      <c r="J167" s="29"/>
      <c r="K167" s="29"/>
      <c r="L167" s="37"/>
      <c r="M167" s="39">
        <f t="shared" si="2"/>
        <v>0</v>
      </c>
    </row>
    <row r="168" spans="1:13" ht="12.75">
      <c r="A168" s="12"/>
      <c r="B168" s="27"/>
      <c r="C168" s="32"/>
      <c r="D168" s="29"/>
      <c r="E168" s="29"/>
      <c r="F168" s="29"/>
      <c r="G168" s="29"/>
      <c r="H168" s="29"/>
      <c r="I168" s="29"/>
      <c r="J168" s="29"/>
      <c r="K168" s="29"/>
      <c r="L168" s="37"/>
      <c r="M168" s="39">
        <f t="shared" si="2"/>
        <v>0</v>
      </c>
    </row>
    <row r="169" spans="1:13" ht="12.75">
      <c r="A169" s="12"/>
      <c r="B169" s="27"/>
      <c r="C169" s="32"/>
      <c r="D169" s="29"/>
      <c r="E169" s="29"/>
      <c r="F169" s="29"/>
      <c r="G169" s="29"/>
      <c r="H169" s="29"/>
      <c r="I169" s="29"/>
      <c r="J169" s="29"/>
      <c r="K169" s="29"/>
      <c r="L169" s="37"/>
      <c r="M169" s="39">
        <f t="shared" si="2"/>
        <v>0</v>
      </c>
    </row>
    <row r="170" spans="1:13" ht="12.75">
      <c r="A170" s="12"/>
      <c r="B170" s="27"/>
      <c r="C170" s="32"/>
      <c r="D170" s="29"/>
      <c r="E170" s="29"/>
      <c r="F170" s="29"/>
      <c r="G170" s="29"/>
      <c r="H170" s="29"/>
      <c r="I170" s="29"/>
      <c r="J170" s="29"/>
      <c r="K170" s="29"/>
      <c r="L170" s="37"/>
      <c r="M170" s="39">
        <f t="shared" si="2"/>
        <v>0</v>
      </c>
    </row>
    <row r="171" spans="1:13" ht="12.75">
      <c r="A171" s="12"/>
      <c r="B171" s="27"/>
      <c r="C171" s="32"/>
      <c r="D171" s="29"/>
      <c r="E171" s="29"/>
      <c r="F171" s="29"/>
      <c r="G171" s="29"/>
      <c r="H171" s="29"/>
      <c r="I171" s="29"/>
      <c r="J171" s="29"/>
      <c r="K171" s="29"/>
      <c r="L171" s="37"/>
      <c r="M171" s="39">
        <f t="shared" si="2"/>
        <v>0</v>
      </c>
    </row>
    <row r="172" spans="1:13" ht="12.75">
      <c r="A172" s="12"/>
      <c r="B172" s="27"/>
      <c r="C172" s="32"/>
      <c r="D172" s="29"/>
      <c r="E172" s="29"/>
      <c r="F172" s="29"/>
      <c r="G172" s="29"/>
      <c r="H172" s="29"/>
      <c r="I172" s="29"/>
      <c r="J172" s="29"/>
      <c r="K172" s="29"/>
      <c r="L172" s="37"/>
      <c r="M172" s="39">
        <f t="shared" si="2"/>
        <v>0</v>
      </c>
    </row>
    <row r="173" spans="1:13" ht="12.75">
      <c r="A173" s="12"/>
      <c r="B173" s="27"/>
      <c r="C173" s="32"/>
      <c r="D173" s="29"/>
      <c r="E173" s="29"/>
      <c r="F173" s="29"/>
      <c r="G173" s="29"/>
      <c r="H173" s="29"/>
      <c r="I173" s="29"/>
      <c r="J173" s="29"/>
      <c r="K173" s="29"/>
      <c r="L173" s="37"/>
      <c r="M173" s="39">
        <f t="shared" si="2"/>
        <v>0</v>
      </c>
    </row>
    <row r="174" spans="1:13" ht="12.75">
      <c r="A174" s="12"/>
      <c r="B174" s="27"/>
      <c r="C174" s="32"/>
      <c r="D174" s="29"/>
      <c r="E174" s="29"/>
      <c r="F174" s="29"/>
      <c r="G174" s="29"/>
      <c r="H174" s="29"/>
      <c r="I174" s="29"/>
      <c r="J174" s="29"/>
      <c r="K174" s="29"/>
      <c r="L174" s="37"/>
      <c r="M174" s="39">
        <f t="shared" si="2"/>
        <v>0</v>
      </c>
    </row>
    <row r="175" spans="1:13" ht="12.75">
      <c r="A175" s="12"/>
      <c r="B175" s="27"/>
      <c r="C175" s="32"/>
      <c r="D175" s="29"/>
      <c r="E175" s="29"/>
      <c r="F175" s="29"/>
      <c r="G175" s="29"/>
      <c r="H175" s="29"/>
      <c r="I175" s="29"/>
      <c r="J175" s="29"/>
      <c r="K175" s="29"/>
      <c r="L175" s="37"/>
      <c r="M175" s="39">
        <f t="shared" si="2"/>
        <v>0</v>
      </c>
    </row>
    <row r="176" spans="1:13" ht="12.75">
      <c r="A176" s="12"/>
      <c r="B176" s="27"/>
      <c r="C176" s="32"/>
      <c r="D176" s="29"/>
      <c r="E176" s="29"/>
      <c r="F176" s="29"/>
      <c r="G176" s="29"/>
      <c r="H176" s="29"/>
      <c r="I176" s="29"/>
      <c r="J176" s="29"/>
      <c r="K176" s="29"/>
      <c r="L176" s="37"/>
      <c r="M176" s="39">
        <f t="shared" si="2"/>
        <v>0</v>
      </c>
    </row>
    <row r="177" spans="1:13" ht="12.75">
      <c r="A177" s="12"/>
      <c r="B177" s="27"/>
      <c r="C177" s="32"/>
      <c r="D177" s="29"/>
      <c r="E177" s="29"/>
      <c r="F177" s="29"/>
      <c r="G177" s="29"/>
      <c r="H177" s="29"/>
      <c r="I177" s="29"/>
      <c r="J177" s="29"/>
      <c r="K177" s="29"/>
      <c r="L177" s="37"/>
      <c r="M177" s="39">
        <f t="shared" si="2"/>
        <v>0</v>
      </c>
    </row>
    <row r="178" spans="1:13" ht="12.75">
      <c r="A178" s="12"/>
      <c r="B178" s="27"/>
      <c r="C178" s="32"/>
      <c r="D178" s="29"/>
      <c r="E178" s="29"/>
      <c r="F178" s="29"/>
      <c r="G178" s="29"/>
      <c r="H178" s="29"/>
      <c r="I178" s="29"/>
      <c r="J178" s="29"/>
      <c r="K178" s="29"/>
      <c r="L178" s="37"/>
      <c r="M178" s="39">
        <f t="shared" si="2"/>
        <v>0</v>
      </c>
    </row>
    <row r="179" spans="1:13" ht="12.75">
      <c r="A179" s="12"/>
      <c r="B179" s="27"/>
      <c r="C179" s="32"/>
      <c r="D179" s="29"/>
      <c r="E179" s="29"/>
      <c r="F179" s="29"/>
      <c r="G179" s="29"/>
      <c r="H179" s="29"/>
      <c r="I179" s="29"/>
      <c r="J179" s="29"/>
      <c r="K179" s="29"/>
      <c r="L179" s="37"/>
      <c r="M179" s="39">
        <f t="shared" si="2"/>
        <v>0</v>
      </c>
    </row>
    <row r="180" spans="1:13" ht="12.75">
      <c r="A180" s="12"/>
      <c r="B180" s="27"/>
      <c r="C180" s="32"/>
      <c r="D180" s="29"/>
      <c r="E180" s="29"/>
      <c r="F180" s="29"/>
      <c r="G180" s="29"/>
      <c r="H180" s="29"/>
      <c r="I180" s="29"/>
      <c r="J180" s="29"/>
      <c r="K180" s="29"/>
      <c r="L180" s="37"/>
      <c r="M180" s="39">
        <f t="shared" si="2"/>
        <v>0</v>
      </c>
    </row>
    <row r="181" spans="1:13" ht="12.75">
      <c r="A181" s="12"/>
      <c r="B181" s="27"/>
      <c r="C181" s="32"/>
      <c r="D181" s="29"/>
      <c r="E181" s="29"/>
      <c r="F181" s="29"/>
      <c r="G181" s="29"/>
      <c r="H181" s="29"/>
      <c r="I181" s="29"/>
      <c r="J181" s="29"/>
      <c r="K181" s="29"/>
      <c r="L181" s="37"/>
      <c r="M181" s="39">
        <f t="shared" si="2"/>
        <v>0</v>
      </c>
    </row>
    <row r="182" spans="1:13" ht="12.75">
      <c r="A182" s="12"/>
      <c r="B182" s="27"/>
      <c r="C182" s="32"/>
      <c r="D182" s="29"/>
      <c r="E182" s="29"/>
      <c r="F182" s="29"/>
      <c r="G182" s="29"/>
      <c r="H182" s="29"/>
      <c r="I182" s="29"/>
      <c r="J182" s="29"/>
      <c r="K182" s="29"/>
      <c r="L182" s="37"/>
      <c r="M182" s="39">
        <f t="shared" si="2"/>
        <v>0</v>
      </c>
    </row>
    <row r="183" spans="1:13" ht="12.75">
      <c r="A183" s="12"/>
      <c r="B183" s="27"/>
      <c r="C183" s="32"/>
      <c r="D183" s="29"/>
      <c r="E183" s="29"/>
      <c r="F183" s="29"/>
      <c r="G183" s="29"/>
      <c r="H183" s="29"/>
      <c r="I183" s="29"/>
      <c r="J183" s="29"/>
      <c r="K183" s="29"/>
      <c r="L183" s="37"/>
      <c r="M183" s="39">
        <f t="shared" si="2"/>
        <v>0</v>
      </c>
    </row>
    <row r="184" spans="1:13" ht="12.75">
      <c r="A184" s="12"/>
      <c r="B184" s="27"/>
      <c r="C184" s="32"/>
      <c r="D184" s="29"/>
      <c r="E184" s="29"/>
      <c r="F184" s="29"/>
      <c r="G184" s="29"/>
      <c r="H184" s="29"/>
      <c r="I184" s="29"/>
      <c r="J184" s="29"/>
      <c r="K184" s="29"/>
      <c r="L184" s="37"/>
      <c r="M184" s="39">
        <f t="shared" si="2"/>
        <v>0</v>
      </c>
    </row>
    <row r="185" spans="1:13" ht="12.75">
      <c r="A185" s="12"/>
      <c r="B185" s="27"/>
      <c r="C185" s="32"/>
      <c r="D185" s="29"/>
      <c r="E185" s="29"/>
      <c r="F185" s="29"/>
      <c r="G185" s="29"/>
      <c r="H185" s="29"/>
      <c r="I185" s="29"/>
      <c r="J185" s="29"/>
      <c r="K185" s="29"/>
      <c r="L185" s="37"/>
      <c r="M185" s="39">
        <f t="shared" si="2"/>
        <v>0</v>
      </c>
    </row>
    <row r="186" spans="1:13" ht="12.75">
      <c r="A186" s="12"/>
      <c r="B186" s="27"/>
      <c r="C186" s="32"/>
      <c r="D186" s="29"/>
      <c r="E186" s="29"/>
      <c r="F186" s="29"/>
      <c r="G186" s="29"/>
      <c r="H186" s="29"/>
      <c r="I186" s="29"/>
      <c r="J186" s="29"/>
      <c r="K186" s="29"/>
      <c r="L186" s="37"/>
      <c r="M186" s="39">
        <f t="shared" si="2"/>
        <v>0</v>
      </c>
    </row>
    <row r="187" spans="1:13" ht="12.75">
      <c r="A187" s="12"/>
      <c r="B187" s="27"/>
      <c r="C187" s="32"/>
      <c r="D187" s="29"/>
      <c r="E187" s="29"/>
      <c r="F187" s="29"/>
      <c r="G187" s="29"/>
      <c r="H187" s="29"/>
      <c r="I187" s="29"/>
      <c r="J187" s="29"/>
      <c r="K187" s="29"/>
      <c r="L187" s="37"/>
      <c r="M187" s="39">
        <f t="shared" si="2"/>
        <v>0</v>
      </c>
    </row>
    <row r="188" spans="1:13" ht="12.75">
      <c r="A188" s="12"/>
      <c r="B188" s="27"/>
      <c r="C188" s="32"/>
      <c r="D188" s="29"/>
      <c r="E188" s="29"/>
      <c r="F188" s="29"/>
      <c r="G188" s="29"/>
      <c r="H188" s="29"/>
      <c r="I188" s="29"/>
      <c r="J188" s="29"/>
      <c r="K188" s="29"/>
      <c r="L188" s="37"/>
      <c r="M188" s="39">
        <f t="shared" si="2"/>
        <v>0</v>
      </c>
    </row>
    <row r="189" spans="1:13" ht="12.75">
      <c r="A189" s="12"/>
      <c r="B189" s="27"/>
      <c r="C189" s="32"/>
      <c r="D189" s="29"/>
      <c r="E189" s="29"/>
      <c r="F189" s="29"/>
      <c r="G189" s="29"/>
      <c r="H189" s="29"/>
      <c r="I189" s="29"/>
      <c r="J189" s="29"/>
      <c r="K189" s="29"/>
      <c r="L189" s="37"/>
      <c r="M189" s="39">
        <f t="shared" si="2"/>
        <v>0</v>
      </c>
    </row>
    <row r="190" spans="1:13" ht="12.75">
      <c r="A190" s="12"/>
      <c r="B190" s="27"/>
      <c r="C190" s="32"/>
      <c r="D190" s="29"/>
      <c r="E190" s="29"/>
      <c r="F190" s="29"/>
      <c r="G190" s="29"/>
      <c r="H190" s="29"/>
      <c r="I190" s="29"/>
      <c r="J190" s="29"/>
      <c r="K190" s="29"/>
      <c r="L190" s="37"/>
      <c r="M190" s="39">
        <f t="shared" si="2"/>
        <v>0</v>
      </c>
    </row>
    <row r="191" spans="1:13" ht="12.75">
      <c r="A191" s="12"/>
      <c r="B191" s="27"/>
      <c r="C191" s="32"/>
      <c r="D191" s="29"/>
      <c r="E191" s="29"/>
      <c r="F191" s="29"/>
      <c r="G191" s="29"/>
      <c r="H191" s="29"/>
      <c r="I191" s="29"/>
      <c r="J191" s="29"/>
      <c r="K191" s="29"/>
      <c r="L191" s="37"/>
      <c r="M191" s="39">
        <f t="shared" si="2"/>
        <v>0</v>
      </c>
    </row>
    <row r="192" spans="1:13" ht="12.75">
      <c r="A192" s="12"/>
      <c r="B192" s="27"/>
      <c r="C192" s="32"/>
      <c r="D192" s="29"/>
      <c r="E192" s="29"/>
      <c r="F192" s="29"/>
      <c r="G192" s="29"/>
      <c r="H192" s="29"/>
      <c r="I192" s="29"/>
      <c r="J192" s="29"/>
      <c r="K192" s="29"/>
      <c r="L192" s="37"/>
      <c r="M192" s="39">
        <f t="shared" si="2"/>
        <v>0</v>
      </c>
    </row>
    <row r="193" spans="1:13" ht="12.75">
      <c r="A193" s="12"/>
      <c r="B193" s="27"/>
      <c r="C193" s="32"/>
      <c r="D193" s="29"/>
      <c r="E193" s="29"/>
      <c r="F193" s="29"/>
      <c r="G193" s="29"/>
      <c r="H193" s="29"/>
      <c r="I193" s="29"/>
      <c r="J193" s="29"/>
      <c r="K193" s="29"/>
      <c r="L193" s="37"/>
      <c r="M193" s="39">
        <f t="shared" si="2"/>
        <v>0</v>
      </c>
    </row>
    <row r="194" spans="1:13" ht="12.75">
      <c r="A194" s="12"/>
      <c r="B194" s="27"/>
      <c r="C194" s="32"/>
      <c r="D194" s="29"/>
      <c r="E194" s="29"/>
      <c r="F194" s="29"/>
      <c r="G194" s="29"/>
      <c r="H194" s="29"/>
      <c r="I194" s="29"/>
      <c r="J194" s="29"/>
      <c r="K194" s="29"/>
      <c r="L194" s="37"/>
      <c r="M194" s="39">
        <f t="shared" si="2"/>
        <v>0</v>
      </c>
    </row>
    <row r="195" spans="1:13" ht="12.75">
      <c r="A195" s="12"/>
      <c r="B195" s="27"/>
      <c r="C195" s="32"/>
      <c r="D195" s="29"/>
      <c r="E195" s="29"/>
      <c r="F195" s="29"/>
      <c r="G195" s="29"/>
      <c r="H195" s="29"/>
      <c r="I195" s="29"/>
      <c r="J195" s="29"/>
      <c r="K195" s="29"/>
      <c r="L195" s="37"/>
      <c r="M195" s="39">
        <f t="shared" si="2"/>
        <v>0</v>
      </c>
    </row>
    <row r="196" spans="1:13" ht="12.75">
      <c r="A196" s="12"/>
      <c r="B196" s="27"/>
      <c r="C196" s="32"/>
      <c r="D196" s="29"/>
      <c r="E196" s="29"/>
      <c r="F196" s="29"/>
      <c r="G196" s="29"/>
      <c r="H196" s="29"/>
      <c r="I196" s="29"/>
      <c r="J196" s="29"/>
      <c r="K196" s="29"/>
      <c r="L196" s="37"/>
      <c r="M196" s="39">
        <f t="shared" si="2"/>
        <v>0</v>
      </c>
    </row>
    <row r="197" spans="1:13" ht="12.75">
      <c r="A197" s="12"/>
      <c r="B197" s="27"/>
      <c r="C197" s="32"/>
      <c r="D197" s="29"/>
      <c r="E197" s="29"/>
      <c r="F197" s="29"/>
      <c r="G197" s="29"/>
      <c r="H197" s="29"/>
      <c r="I197" s="29"/>
      <c r="J197" s="29"/>
      <c r="K197" s="29"/>
      <c r="L197" s="37"/>
      <c r="M197" s="39">
        <f t="shared" si="2"/>
        <v>0</v>
      </c>
    </row>
    <row r="198" spans="1:13" ht="12.75">
      <c r="A198" s="12"/>
      <c r="B198" s="27"/>
      <c r="C198" s="32"/>
      <c r="D198" s="29"/>
      <c r="E198" s="29"/>
      <c r="F198" s="29"/>
      <c r="G198" s="29"/>
      <c r="H198" s="29"/>
      <c r="I198" s="29"/>
      <c r="J198" s="29"/>
      <c r="K198" s="29"/>
      <c r="L198" s="37"/>
      <c r="M198" s="39">
        <f t="shared" si="2"/>
        <v>0</v>
      </c>
    </row>
    <row r="199" spans="1:13" ht="12.75">
      <c r="A199" s="12"/>
      <c r="B199" s="27"/>
      <c r="C199" s="32"/>
      <c r="D199" s="29"/>
      <c r="E199" s="29"/>
      <c r="F199" s="29"/>
      <c r="G199" s="29"/>
      <c r="H199" s="29"/>
      <c r="I199" s="29"/>
      <c r="J199" s="29"/>
      <c r="K199" s="29"/>
      <c r="L199" s="37"/>
      <c r="M199" s="39">
        <f t="shared" si="2"/>
        <v>0</v>
      </c>
    </row>
    <row r="200" spans="1:13" ht="12.75">
      <c r="A200" s="12"/>
      <c r="B200" s="27"/>
      <c r="C200" s="32"/>
      <c r="D200" s="29"/>
      <c r="E200" s="29"/>
      <c r="F200" s="29"/>
      <c r="G200" s="29"/>
      <c r="H200" s="29"/>
      <c r="I200" s="29"/>
      <c r="J200" s="29"/>
      <c r="K200" s="29"/>
      <c r="L200" s="37"/>
      <c r="M200" s="39">
        <f t="shared" si="2"/>
        <v>0</v>
      </c>
    </row>
    <row r="201" spans="1:13" ht="12.75">
      <c r="A201" s="12"/>
      <c r="B201" s="27"/>
      <c r="C201" s="32"/>
      <c r="D201" s="29"/>
      <c r="E201" s="29"/>
      <c r="F201" s="29"/>
      <c r="G201" s="29"/>
      <c r="H201" s="29"/>
      <c r="I201" s="29"/>
      <c r="J201" s="29"/>
      <c r="K201" s="29"/>
      <c r="L201" s="37"/>
      <c r="M201" s="39">
        <f t="shared" si="2"/>
        <v>0</v>
      </c>
    </row>
    <row r="202" spans="1:13" ht="12.75">
      <c r="A202" s="12"/>
      <c r="B202" s="27"/>
      <c r="C202" s="32"/>
      <c r="D202" s="29"/>
      <c r="E202" s="29"/>
      <c r="F202" s="29"/>
      <c r="G202" s="29"/>
      <c r="H202" s="29"/>
      <c r="I202" s="29"/>
      <c r="J202" s="29"/>
      <c r="K202" s="29"/>
      <c r="L202" s="37"/>
      <c r="M202" s="39">
        <f t="shared" si="2"/>
        <v>0</v>
      </c>
    </row>
    <row r="203" spans="1:13" ht="12.75">
      <c r="A203" s="12"/>
      <c r="B203" s="27"/>
      <c r="C203" s="32"/>
      <c r="D203" s="29"/>
      <c r="E203" s="29"/>
      <c r="F203" s="29"/>
      <c r="G203" s="29"/>
      <c r="H203" s="29"/>
      <c r="I203" s="29"/>
      <c r="J203" s="29"/>
      <c r="K203" s="29"/>
      <c r="L203" s="37"/>
      <c r="M203" s="39">
        <f t="shared" si="2"/>
        <v>0</v>
      </c>
    </row>
    <row r="204" spans="1:13" ht="12.75">
      <c r="A204" s="12"/>
      <c r="B204" s="27"/>
      <c r="C204" s="32"/>
      <c r="D204" s="29"/>
      <c r="E204" s="29"/>
      <c r="F204" s="29"/>
      <c r="G204" s="29"/>
      <c r="H204" s="29"/>
      <c r="I204" s="29"/>
      <c r="J204" s="29"/>
      <c r="K204" s="29"/>
      <c r="L204" s="37"/>
      <c r="M204" s="39">
        <f t="shared" si="2"/>
        <v>0</v>
      </c>
    </row>
    <row r="205" spans="1:13" ht="12.75">
      <c r="A205" s="12"/>
      <c r="B205" s="27"/>
      <c r="C205" s="32"/>
      <c r="D205" s="29"/>
      <c r="E205" s="29"/>
      <c r="F205" s="29"/>
      <c r="G205" s="29"/>
      <c r="H205" s="29"/>
      <c r="I205" s="29"/>
      <c r="J205" s="29"/>
      <c r="K205" s="29"/>
      <c r="L205" s="37"/>
      <c r="M205" s="39">
        <f aca="true" t="shared" si="3" ref="M205:M258">+F205+I205+L205</f>
        <v>0</v>
      </c>
    </row>
    <row r="206" spans="1:13" ht="12.75">
      <c r="A206" s="12"/>
      <c r="B206" s="27"/>
      <c r="C206" s="32"/>
      <c r="D206" s="29"/>
      <c r="E206" s="29"/>
      <c r="F206" s="29"/>
      <c r="G206" s="29"/>
      <c r="H206" s="29"/>
      <c r="I206" s="29"/>
      <c r="J206" s="29"/>
      <c r="K206" s="29"/>
      <c r="L206" s="37"/>
      <c r="M206" s="39">
        <f t="shared" si="3"/>
        <v>0</v>
      </c>
    </row>
    <row r="207" spans="1:13" ht="12.75">
      <c r="A207" s="12"/>
      <c r="B207" s="27"/>
      <c r="C207" s="32"/>
      <c r="D207" s="29"/>
      <c r="E207" s="29"/>
      <c r="F207" s="29"/>
      <c r="G207" s="29"/>
      <c r="H207" s="29"/>
      <c r="I207" s="29"/>
      <c r="J207" s="29"/>
      <c r="K207" s="29"/>
      <c r="L207" s="37"/>
      <c r="M207" s="39">
        <f t="shared" si="3"/>
        <v>0</v>
      </c>
    </row>
    <row r="208" spans="1:13" ht="12.75">
      <c r="A208" s="12"/>
      <c r="B208" s="27"/>
      <c r="C208" s="32"/>
      <c r="D208" s="29"/>
      <c r="E208" s="29"/>
      <c r="F208" s="29"/>
      <c r="G208" s="29"/>
      <c r="H208" s="29"/>
      <c r="I208" s="29"/>
      <c r="J208" s="29"/>
      <c r="K208" s="29"/>
      <c r="L208" s="37"/>
      <c r="M208" s="39">
        <f t="shared" si="3"/>
        <v>0</v>
      </c>
    </row>
    <row r="209" spans="1:13" ht="12.75">
      <c r="A209" s="12"/>
      <c r="B209" s="27"/>
      <c r="C209" s="32"/>
      <c r="D209" s="29"/>
      <c r="E209" s="29"/>
      <c r="F209" s="29"/>
      <c r="G209" s="29"/>
      <c r="H209" s="29"/>
      <c r="I209" s="29"/>
      <c r="J209" s="29"/>
      <c r="K209" s="29"/>
      <c r="L209" s="37"/>
      <c r="M209" s="39">
        <f t="shared" si="3"/>
        <v>0</v>
      </c>
    </row>
    <row r="210" spans="1:13" ht="12.75">
      <c r="A210" s="12"/>
      <c r="B210" s="27"/>
      <c r="C210" s="32"/>
      <c r="D210" s="29"/>
      <c r="E210" s="29"/>
      <c r="F210" s="29"/>
      <c r="G210" s="29"/>
      <c r="H210" s="29"/>
      <c r="I210" s="29"/>
      <c r="J210" s="29"/>
      <c r="K210" s="29"/>
      <c r="L210" s="37"/>
      <c r="M210" s="39">
        <f t="shared" si="3"/>
        <v>0</v>
      </c>
    </row>
    <row r="211" spans="1:13" ht="12.75">
      <c r="A211" s="12"/>
      <c r="B211" s="27"/>
      <c r="C211" s="32"/>
      <c r="D211" s="29"/>
      <c r="E211" s="29"/>
      <c r="F211" s="29"/>
      <c r="G211" s="29"/>
      <c r="H211" s="29"/>
      <c r="I211" s="29"/>
      <c r="J211" s="29"/>
      <c r="K211" s="29"/>
      <c r="L211" s="37"/>
      <c r="M211" s="39">
        <f t="shared" si="3"/>
        <v>0</v>
      </c>
    </row>
    <row r="212" spans="1:13" ht="12.75">
      <c r="A212" s="12"/>
      <c r="B212" s="27"/>
      <c r="C212" s="32"/>
      <c r="D212" s="29"/>
      <c r="E212" s="29"/>
      <c r="F212" s="29"/>
      <c r="G212" s="29"/>
      <c r="H212" s="29"/>
      <c r="I212" s="29"/>
      <c r="J212" s="29"/>
      <c r="K212" s="29"/>
      <c r="L212" s="37"/>
      <c r="M212" s="39">
        <f t="shared" si="3"/>
        <v>0</v>
      </c>
    </row>
    <row r="213" spans="1:13" ht="12.75">
      <c r="A213" s="12"/>
      <c r="B213" s="27"/>
      <c r="C213" s="32"/>
      <c r="D213" s="29"/>
      <c r="E213" s="29"/>
      <c r="F213" s="29"/>
      <c r="G213" s="29"/>
      <c r="H213" s="29"/>
      <c r="I213" s="29"/>
      <c r="J213" s="29"/>
      <c r="K213" s="29"/>
      <c r="L213" s="37"/>
      <c r="M213" s="39">
        <f t="shared" si="3"/>
        <v>0</v>
      </c>
    </row>
    <row r="214" spans="1:13" ht="12.75">
      <c r="A214" s="12"/>
      <c r="B214" s="27"/>
      <c r="C214" s="32"/>
      <c r="D214" s="29"/>
      <c r="E214" s="29"/>
      <c r="F214" s="29"/>
      <c r="G214" s="29"/>
      <c r="H214" s="29"/>
      <c r="I214" s="29"/>
      <c r="J214" s="29"/>
      <c r="K214" s="29"/>
      <c r="L214" s="37"/>
      <c r="M214" s="39">
        <f t="shared" si="3"/>
        <v>0</v>
      </c>
    </row>
    <row r="215" spans="1:13" ht="12.75">
      <c r="A215" s="12"/>
      <c r="B215" s="27"/>
      <c r="C215" s="32"/>
      <c r="D215" s="29"/>
      <c r="E215" s="29"/>
      <c r="F215" s="29"/>
      <c r="G215" s="29"/>
      <c r="H215" s="29"/>
      <c r="I215" s="29"/>
      <c r="J215" s="29"/>
      <c r="K215" s="29"/>
      <c r="L215" s="37"/>
      <c r="M215" s="39">
        <f t="shared" si="3"/>
        <v>0</v>
      </c>
    </row>
    <row r="216" spans="1:13" ht="12.75">
      <c r="A216" s="12"/>
      <c r="B216" s="27"/>
      <c r="C216" s="32"/>
      <c r="D216" s="29"/>
      <c r="E216" s="29"/>
      <c r="F216" s="29"/>
      <c r="G216" s="29"/>
      <c r="H216" s="29"/>
      <c r="I216" s="29"/>
      <c r="J216" s="29"/>
      <c r="K216" s="29"/>
      <c r="L216" s="37"/>
      <c r="M216" s="39">
        <f t="shared" si="3"/>
        <v>0</v>
      </c>
    </row>
    <row r="217" spans="1:13" ht="12.75">
      <c r="A217" s="12"/>
      <c r="B217" s="27"/>
      <c r="C217" s="32"/>
      <c r="D217" s="29"/>
      <c r="E217" s="29"/>
      <c r="F217" s="29"/>
      <c r="G217" s="29"/>
      <c r="H217" s="29"/>
      <c r="I217" s="29"/>
      <c r="J217" s="29"/>
      <c r="K217" s="29"/>
      <c r="L217" s="37"/>
      <c r="M217" s="39">
        <f t="shared" si="3"/>
        <v>0</v>
      </c>
    </row>
    <row r="218" spans="1:13" ht="12.75">
      <c r="A218" s="12"/>
      <c r="B218" s="27"/>
      <c r="C218" s="32"/>
      <c r="D218" s="29"/>
      <c r="E218" s="29"/>
      <c r="F218" s="29"/>
      <c r="G218" s="29"/>
      <c r="H218" s="29"/>
      <c r="I218" s="29"/>
      <c r="J218" s="29"/>
      <c r="K218" s="29"/>
      <c r="L218" s="37"/>
      <c r="M218" s="39">
        <f t="shared" si="3"/>
        <v>0</v>
      </c>
    </row>
    <row r="219" spans="1:13" ht="12.75">
      <c r="A219" s="12"/>
      <c r="B219" s="27"/>
      <c r="C219" s="32"/>
      <c r="D219" s="29"/>
      <c r="E219" s="29"/>
      <c r="F219" s="29"/>
      <c r="G219" s="29"/>
      <c r="H219" s="29"/>
      <c r="I219" s="29"/>
      <c r="J219" s="29"/>
      <c r="K219" s="29"/>
      <c r="L219" s="37"/>
      <c r="M219" s="39">
        <f t="shared" si="3"/>
        <v>0</v>
      </c>
    </row>
    <row r="220" spans="1:13" ht="12.75">
      <c r="A220" s="12"/>
      <c r="B220" s="27"/>
      <c r="C220" s="32"/>
      <c r="D220" s="29"/>
      <c r="E220" s="29"/>
      <c r="F220" s="29"/>
      <c r="G220" s="29"/>
      <c r="H220" s="29"/>
      <c r="I220" s="29"/>
      <c r="J220" s="29"/>
      <c r="K220" s="29"/>
      <c r="L220" s="37"/>
      <c r="M220" s="39">
        <f t="shared" si="3"/>
        <v>0</v>
      </c>
    </row>
    <row r="221" spans="1:13" ht="12.75">
      <c r="A221" s="12"/>
      <c r="B221" s="27"/>
      <c r="C221" s="32"/>
      <c r="D221" s="29"/>
      <c r="E221" s="29"/>
      <c r="F221" s="29"/>
      <c r="G221" s="29"/>
      <c r="H221" s="29"/>
      <c r="I221" s="29"/>
      <c r="J221" s="29"/>
      <c r="K221" s="29"/>
      <c r="L221" s="37"/>
      <c r="M221" s="39">
        <f t="shared" si="3"/>
        <v>0</v>
      </c>
    </row>
    <row r="222" spans="1:13" ht="12.75">
      <c r="A222" s="12"/>
      <c r="B222" s="27"/>
      <c r="C222" s="32"/>
      <c r="D222" s="29"/>
      <c r="E222" s="29"/>
      <c r="F222" s="29"/>
      <c r="G222" s="29"/>
      <c r="H222" s="29"/>
      <c r="I222" s="29"/>
      <c r="J222" s="29"/>
      <c r="K222" s="29"/>
      <c r="L222" s="37"/>
      <c r="M222" s="39">
        <f t="shared" si="3"/>
        <v>0</v>
      </c>
    </row>
    <row r="223" spans="1:13" ht="12.75">
      <c r="A223" s="12"/>
      <c r="B223" s="27"/>
      <c r="C223" s="32"/>
      <c r="D223" s="29"/>
      <c r="E223" s="29"/>
      <c r="F223" s="29"/>
      <c r="G223" s="29"/>
      <c r="H223" s="29"/>
      <c r="I223" s="29"/>
      <c r="J223" s="29"/>
      <c r="K223" s="29"/>
      <c r="L223" s="37"/>
      <c r="M223" s="39">
        <f t="shared" si="3"/>
        <v>0</v>
      </c>
    </row>
    <row r="224" spans="1:13" ht="12.75">
      <c r="A224" s="12"/>
      <c r="B224" s="27"/>
      <c r="C224" s="32"/>
      <c r="D224" s="29"/>
      <c r="E224" s="29"/>
      <c r="F224" s="29"/>
      <c r="G224" s="29"/>
      <c r="H224" s="29"/>
      <c r="I224" s="29"/>
      <c r="J224" s="29"/>
      <c r="K224" s="29"/>
      <c r="L224" s="37"/>
      <c r="M224" s="39">
        <f t="shared" si="3"/>
        <v>0</v>
      </c>
    </row>
    <row r="225" spans="1:13" ht="12.75">
      <c r="A225" s="12"/>
      <c r="B225" s="27"/>
      <c r="C225" s="32"/>
      <c r="D225" s="29"/>
      <c r="E225" s="29"/>
      <c r="F225" s="29"/>
      <c r="G225" s="29"/>
      <c r="H225" s="29"/>
      <c r="I225" s="29"/>
      <c r="J225" s="29"/>
      <c r="K225" s="29"/>
      <c r="L225" s="37"/>
      <c r="M225" s="39">
        <f t="shared" si="3"/>
        <v>0</v>
      </c>
    </row>
    <row r="226" spans="1:13" ht="12.75">
      <c r="A226" s="12"/>
      <c r="B226" s="27"/>
      <c r="C226" s="32"/>
      <c r="D226" s="29"/>
      <c r="E226" s="29"/>
      <c r="F226" s="29"/>
      <c r="G226" s="29"/>
      <c r="H226" s="29"/>
      <c r="I226" s="29"/>
      <c r="J226" s="29"/>
      <c r="K226" s="29"/>
      <c r="L226" s="37"/>
      <c r="M226" s="39">
        <f t="shared" si="3"/>
        <v>0</v>
      </c>
    </row>
    <row r="227" spans="1:13" ht="12.75">
      <c r="A227" s="12"/>
      <c r="B227" s="27"/>
      <c r="C227" s="32"/>
      <c r="D227" s="29"/>
      <c r="E227" s="29"/>
      <c r="F227" s="29"/>
      <c r="G227" s="29"/>
      <c r="H227" s="29"/>
      <c r="I227" s="29"/>
      <c r="J227" s="29"/>
      <c r="K227" s="29"/>
      <c r="L227" s="37"/>
      <c r="M227" s="39">
        <f t="shared" si="3"/>
        <v>0</v>
      </c>
    </row>
    <row r="228" spans="1:13" ht="12.75">
      <c r="A228" s="12"/>
      <c r="B228" s="27"/>
      <c r="C228" s="32"/>
      <c r="D228" s="29"/>
      <c r="E228" s="29"/>
      <c r="F228" s="29"/>
      <c r="G228" s="29"/>
      <c r="H228" s="29"/>
      <c r="I228" s="29"/>
      <c r="J228" s="29"/>
      <c r="K228" s="29"/>
      <c r="L228" s="37"/>
      <c r="M228" s="39">
        <f t="shared" si="3"/>
        <v>0</v>
      </c>
    </row>
    <row r="229" spans="1:13" ht="12.75">
      <c r="A229" s="12"/>
      <c r="B229" s="27"/>
      <c r="C229" s="32"/>
      <c r="D229" s="29"/>
      <c r="E229" s="29"/>
      <c r="F229" s="29"/>
      <c r="G229" s="29"/>
      <c r="H229" s="29"/>
      <c r="I229" s="29"/>
      <c r="J229" s="29"/>
      <c r="K229" s="29"/>
      <c r="L229" s="37"/>
      <c r="M229" s="39">
        <f t="shared" si="3"/>
        <v>0</v>
      </c>
    </row>
    <row r="230" spans="1:13" ht="12.75">
      <c r="A230" s="12"/>
      <c r="B230" s="27"/>
      <c r="C230" s="32"/>
      <c r="D230" s="29"/>
      <c r="E230" s="29"/>
      <c r="F230" s="29"/>
      <c r="G230" s="29"/>
      <c r="H230" s="29"/>
      <c r="I230" s="29"/>
      <c r="J230" s="29"/>
      <c r="K230" s="29"/>
      <c r="L230" s="37"/>
      <c r="M230" s="39">
        <f t="shared" si="3"/>
        <v>0</v>
      </c>
    </row>
    <row r="231" spans="1:13" ht="12.75">
      <c r="A231" s="12"/>
      <c r="B231" s="27"/>
      <c r="C231" s="32"/>
      <c r="D231" s="29"/>
      <c r="E231" s="29"/>
      <c r="F231" s="29"/>
      <c r="G231" s="29"/>
      <c r="H231" s="29"/>
      <c r="I231" s="29"/>
      <c r="J231" s="29"/>
      <c r="K231" s="29"/>
      <c r="L231" s="37"/>
      <c r="M231" s="39">
        <f t="shared" si="3"/>
        <v>0</v>
      </c>
    </row>
    <row r="232" spans="1:13" ht="12.75">
      <c r="A232" s="12"/>
      <c r="B232" s="27"/>
      <c r="C232" s="32"/>
      <c r="D232" s="29"/>
      <c r="E232" s="29"/>
      <c r="F232" s="29"/>
      <c r="G232" s="29"/>
      <c r="H232" s="29"/>
      <c r="I232" s="29"/>
      <c r="J232" s="29"/>
      <c r="K232" s="29"/>
      <c r="L232" s="37"/>
      <c r="M232" s="39">
        <f t="shared" si="3"/>
        <v>0</v>
      </c>
    </row>
    <row r="233" spans="1:13" ht="12.75">
      <c r="A233" s="12"/>
      <c r="B233" s="27"/>
      <c r="C233" s="32"/>
      <c r="D233" s="29"/>
      <c r="E233" s="29"/>
      <c r="F233" s="29"/>
      <c r="G233" s="29"/>
      <c r="H233" s="29"/>
      <c r="I233" s="29"/>
      <c r="J233" s="29"/>
      <c r="K233" s="29"/>
      <c r="L233" s="37"/>
      <c r="M233" s="39">
        <f t="shared" si="3"/>
        <v>0</v>
      </c>
    </row>
    <row r="234" spans="1:13" ht="12.75">
      <c r="A234" s="12"/>
      <c r="B234" s="27"/>
      <c r="C234" s="32"/>
      <c r="D234" s="29"/>
      <c r="E234" s="29"/>
      <c r="F234" s="29"/>
      <c r="G234" s="29"/>
      <c r="H234" s="29"/>
      <c r="I234" s="29"/>
      <c r="J234" s="29"/>
      <c r="K234" s="29"/>
      <c r="L234" s="37"/>
      <c r="M234" s="39">
        <f t="shared" si="3"/>
        <v>0</v>
      </c>
    </row>
    <row r="235" spans="1:13" ht="12.75">
      <c r="A235" s="12"/>
      <c r="B235" s="27"/>
      <c r="C235" s="32"/>
      <c r="D235" s="29"/>
      <c r="E235" s="29"/>
      <c r="F235" s="29"/>
      <c r="G235" s="29"/>
      <c r="H235" s="29"/>
      <c r="I235" s="29"/>
      <c r="J235" s="29"/>
      <c r="K235" s="29"/>
      <c r="L235" s="37"/>
      <c r="M235" s="39">
        <f t="shared" si="3"/>
        <v>0</v>
      </c>
    </row>
    <row r="236" spans="1:13" ht="12.75">
      <c r="A236" s="12"/>
      <c r="B236" s="27"/>
      <c r="C236" s="32"/>
      <c r="D236" s="29"/>
      <c r="E236" s="29"/>
      <c r="F236" s="29"/>
      <c r="G236" s="29"/>
      <c r="H236" s="29"/>
      <c r="I236" s="29"/>
      <c r="J236" s="29"/>
      <c r="K236" s="29"/>
      <c r="L236" s="37"/>
      <c r="M236" s="39">
        <f t="shared" si="3"/>
        <v>0</v>
      </c>
    </row>
    <row r="237" spans="1:13" ht="12.75">
      <c r="A237" s="12"/>
      <c r="B237" s="27"/>
      <c r="C237" s="32"/>
      <c r="D237" s="29"/>
      <c r="E237" s="29"/>
      <c r="F237" s="29"/>
      <c r="G237" s="29"/>
      <c r="H237" s="29"/>
      <c r="I237" s="29"/>
      <c r="J237" s="29"/>
      <c r="K237" s="29"/>
      <c r="L237" s="37"/>
      <c r="M237" s="39">
        <f t="shared" si="3"/>
        <v>0</v>
      </c>
    </row>
    <row r="238" spans="1:13" ht="12.75">
      <c r="A238" s="12"/>
      <c r="B238" s="27"/>
      <c r="C238" s="32"/>
      <c r="D238" s="29"/>
      <c r="E238" s="29"/>
      <c r="F238" s="29"/>
      <c r="G238" s="29"/>
      <c r="H238" s="29"/>
      <c r="I238" s="29"/>
      <c r="J238" s="29"/>
      <c r="K238" s="29"/>
      <c r="L238" s="37"/>
      <c r="M238" s="39">
        <f t="shared" si="3"/>
        <v>0</v>
      </c>
    </row>
    <row r="239" spans="1:13" ht="12.75">
      <c r="A239" s="12"/>
      <c r="B239" s="27"/>
      <c r="C239" s="32"/>
      <c r="D239" s="29"/>
      <c r="E239" s="29"/>
      <c r="F239" s="29"/>
      <c r="G239" s="29"/>
      <c r="H239" s="29"/>
      <c r="I239" s="29"/>
      <c r="J239" s="29"/>
      <c r="K239" s="29"/>
      <c r="L239" s="37"/>
      <c r="M239" s="39">
        <f t="shared" si="3"/>
        <v>0</v>
      </c>
    </row>
    <row r="240" spans="1:13" ht="12.75">
      <c r="A240" s="12"/>
      <c r="B240" s="27"/>
      <c r="C240" s="32"/>
      <c r="D240" s="29"/>
      <c r="E240" s="29"/>
      <c r="F240" s="29"/>
      <c r="G240" s="29"/>
      <c r="H240" s="29"/>
      <c r="I240" s="29"/>
      <c r="J240" s="29"/>
      <c r="K240" s="29"/>
      <c r="L240" s="37"/>
      <c r="M240" s="39">
        <f t="shared" si="3"/>
        <v>0</v>
      </c>
    </row>
    <row r="241" spans="1:13" ht="12.75">
      <c r="A241" s="12"/>
      <c r="B241" s="27"/>
      <c r="C241" s="32"/>
      <c r="D241" s="29"/>
      <c r="E241" s="29"/>
      <c r="F241" s="29"/>
      <c r="G241" s="29"/>
      <c r="H241" s="29"/>
      <c r="I241" s="29"/>
      <c r="J241" s="29"/>
      <c r="K241" s="29"/>
      <c r="L241" s="37"/>
      <c r="M241" s="39">
        <f t="shared" si="3"/>
        <v>0</v>
      </c>
    </row>
    <row r="242" spans="1:13" ht="12.75">
      <c r="A242" s="12"/>
      <c r="B242" s="27"/>
      <c r="C242" s="32"/>
      <c r="D242" s="29"/>
      <c r="E242" s="29"/>
      <c r="F242" s="29"/>
      <c r="G242" s="29"/>
      <c r="H242" s="29"/>
      <c r="I242" s="29"/>
      <c r="J242" s="29"/>
      <c r="K242" s="29"/>
      <c r="L242" s="37"/>
      <c r="M242" s="39">
        <f t="shared" si="3"/>
        <v>0</v>
      </c>
    </row>
    <row r="243" spans="1:13" ht="12.75">
      <c r="A243" s="12"/>
      <c r="B243" s="27"/>
      <c r="C243" s="32"/>
      <c r="D243" s="29"/>
      <c r="E243" s="29"/>
      <c r="F243" s="29"/>
      <c r="G243" s="29"/>
      <c r="H243" s="29"/>
      <c r="I243" s="29"/>
      <c r="J243" s="29"/>
      <c r="K243" s="29"/>
      <c r="L243" s="37"/>
      <c r="M243" s="39">
        <f t="shared" si="3"/>
        <v>0</v>
      </c>
    </row>
    <row r="244" spans="1:13" ht="12.75">
      <c r="A244" s="12"/>
      <c r="B244" s="27"/>
      <c r="C244" s="32"/>
      <c r="D244" s="29"/>
      <c r="E244" s="29"/>
      <c r="F244" s="29"/>
      <c r="G244" s="29"/>
      <c r="H244" s="29"/>
      <c r="I244" s="29"/>
      <c r="J244" s="29"/>
      <c r="K244" s="29"/>
      <c r="L244" s="37"/>
      <c r="M244" s="39">
        <f t="shared" si="3"/>
        <v>0</v>
      </c>
    </row>
    <row r="245" spans="1:13" ht="12.75">
      <c r="A245" s="12"/>
      <c r="B245" s="27"/>
      <c r="C245" s="32"/>
      <c r="D245" s="29"/>
      <c r="E245" s="29"/>
      <c r="F245" s="29"/>
      <c r="G245" s="29"/>
      <c r="H245" s="29"/>
      <c r="I245" s="29"/>
      <c r="J245" s="29"/>
      <c r="K245" s="29"/>
      <c r="L245" s="37"/>
      <c r="M245" s="39">
        <f t="shared" si="3"/>
        <v>0</v>
      </c>
    </row>
    <row r="246" spans="1:13" ht="12.75">
      <c r="A246" s="12"/>
      <c r="B246" s="27"/>
      <c r="C246" s="32"/>
      <c r="D246" s="29"/>
      <c r="E246" s="29"/>
      <c r="F246" s="29"/>
      <c r="G246" s="29"/>
      <c r="H246" s="29"/>
      <c r="I246" s="29"/>
      <c r="J246" s="29"/>
      <c r="K246" s="29"/>
      <c r="L246" s="37"/>
      <c r="M246" s="39">
        <f t="shared" si="3"/>
        <v>0</v>
      </c>
    </row>
    <row r="247" spans="1:13" ht="12.75">
      <c r="A247" s="12"/>
      <c r="B247" s="27"/>
      <c r="C247" s="32"/>
      <c r="D247" s="29"/>
      <c r="E247" s="29"/>
      <c r="F247" s="29"/>
      <c r="G247" s="29"/>
      <c r="H247" s="29"/>
      <c r="I247" s="29"/>
      <c r="J247" s="29"/>
      <c r="K247" s="29"/>
      <c r="L247" s="37"/>
      <c r="M247" s="39">
        <f t="shared" si="3"/>
        <v>0</v>
      </c>
    </row>
    <row r="248" spans="1:13" ht="12.75">
      <c r="A248" s="12"/>
      <c r="B248" s="27"/>
      <c r="C248" s="32"/>
      <c r="D248" s="29"/>
      <c r="E248" s="29"/>
      <c r="F248" s="29"/>
      <c r="G248" s="29"/>
      <c r="H248" s="29"/>
      <c r="I248" s="29"/>
      <c r="J248" s="29"/>
      <c r="K248" s="29"/>
      <c r="L248" s="37"/>
      <c r="M248" s="39">
        <f t="shared" si="3"/>
        <v>0</v>
      </c>
    </row>
    <row r="249" spans="1:13" ht="12.75">
      <c r="A249" s="12"/>
      <c r="B249" s="27"/>
      <c r="C249" s="32"/>
      <c r="D249" s="29"/>
      <c r="E249" s="29"/>
      <c r="F249" s="29"/>
      <c r="G249" s="29"/>
      <c r="H249" s="29"/>
      <c r="I249" s="29"/>
      <c r="J249" s="29"/>
      <c r="K249" s="29"/>
      <c r="L249" s="37"/>
      <c r="M249" s="39">
        <f t="shared" si="3"/>
        <v>0</v>
      </c>
    </row>
    <row r="250" spans="1:13" ht="12.75">
      <c r="A250" s="12"/>
      <c r="B250" s="27"/>
      <c r="C250" s="32"/>
      <c r="D250" s="29"/>
      <c r="E250" s="29"/>
      <c r="F250" s="29"/>
      <c r="G250" s="29"/>
      <c r="H250" s="29"/>
      <c r="I250" s="29"/>
      <c r="J250" s="29"/>
      <c r="K250" s="29"/>
      <c r="L250" s="37"/>
      <c r="M250" s="39">
        <f t="shared" si="3"/>
        <v>0</v>
      </c>
    </row>
    <row r="251" spans="1:13" ht="12.75">
      <c r="A251" s="12"/>
      <c r="B251" s="27"/>
      <c r="C251" s="32"/>
      <c r="D251" s="29"/>
      <c r="E251" s="29"/>
      <c r="F251" s="29"/>
      <c r="G251" s="29"/>
      <c r="H251" s="29"/>
      <c r="I251" s="29"/>
      <c r="J251" s="29"/>
      <c r="K251" s="29"/>
      <c r="L251" s="37"/>
      <c r="M251" s="39">
        <f t="shared" si="3"/>
        <v>0</v>
      </c>
    </row>
    <row r="252" spans="1:13" ht="12.75">
      <c r="A252" s="12"/>
      <c r="B252" s="27"/>
      <c r="C252" s="32"/>
      <c r="D252" s="29"/>
      <c r="E252" s="29"/>
      <c r="F252" s="29"/>
      <c r="G252" s="29"/>
      <c r="H252" s="29"/>
      <c r="I252" s="29"/>
      <c r="J252" s="29"/>
      <c r="K252" s="29"/>
      <c r="L252" s="37"/>
      <c r="M252" s="39">
        <f t="shared" si="3"/>
        <v>0</v>
      </c>
    </row>
    <row r="253" spans="1:13" ht="12.75">
      <c r="A253" s="12"/>
      <c r="B253" s="27"/>
      <c r="C253" s="32"/>
      <c r="D253" s="29"/>
      <c r="E253" s="29"/>
      <c r="F253" s="29"/>
      <c r="G253" s="29"/>
      <c r="H253" s="29"/>
      <c r="I253" s="29"/>
      <c r="J253" s="29"/>
      <c r="K253" s="29"/>
      <c r="L253" s="37"/>
      <c r="M253" s="39">
        <f t="shared" si="3"/>
        <v>0</v>
      </c>
    </row>
    <row r="254" spans="1:13" ht="12.75">
      <c r="A254" s="12"/>
      <c r="B254" s="27"/>
      <c r="C254" s="32"/>
      <c r="D254" s="29"/>
      <c r="E254" s="29"/>
      <c r="F254" s="29"/>
      <c r="G254" s="29"/>
      <c r="H254" s="29"/>
      <c r="I254" s="29"/>
      <c r="J254" s="29"/>
      <c r="K254" s="29"/>
      <c r="L254" s="37"/>
      <c r="M254" s="39">
        <f t="shared" si="3"/>
        <v>0</v>
      </c>
    </row>
    <row r="255" spans="1:20" ht="12.75">
      <c r="A255" s="12"/>
      <c r="B255" s="27"/>
      <c r="C255" s="32"/>
      <c r="D255" s="29"/>
      <c r="E255" s="29"/>
      <c r="F255" s="29"/>
      <c r="G255" s="29"/>
      <c r="H255" s="29"/>
      <c r="I255" s="29"/>
      <c r="J255" s="29"/>
      <c r="K255" s="29"/>
      <c r="L255" s="37"/>
      <c r="M255" s="39">
        <f t="shared" si="3"/>
        <v>0</v>
      </c>
      <c r="T255" s="33"/>
    </row>
    <row r="256" spans="1:13" ht="12.75">
      <c r="A256" s="12"/>
      <c r="B256" s="27"/>
      <c r="C256" s="32"/>
      <c r="D256" s="29"/>
      <c r="E256" s="29"/>
      <c r="F256" s="29"/>
      <c r="G256" s="29"/>
      <c r="H256" s="29"/>
      <c r="I256" s="29"/>
      <c r="J256" s="29"/>
      <c r="K256" s="29"/>
      <c r="L256" s="37"/>
      <c r="M256" s="39">
        <f t="shared" si="3"/>
        <v>0</v>
      </c>
    </row>
    <row r="257" spans="1:13" ht="12.75">
      <c r="A257" s="12"/>
      <c r="B257" s="27"/>
      <c r="C257" s="32"/>
      <c r="D257" s="29"/>
      <c r="E257" s="29"/>
      <c r="F257" s="29"/>
      <c r="G257" s="29"/>
      <c r="H257" s="29"/>
      <c r="I257" s="29"/>
      <c r="J257" s="29"/>
      <c r="K257" s="29"/>
      <c r="L257" s="37"/>
      <c r="M257" s="40">
        <f t="shared" si="3"/>
        <v>0</v>
      </c>
    </row>
    <row r="258" spans="1:20" ht="20.25">
      <c r="A258" s="13"/>
      <c r="B258" s="14" t="s">
        <v>104</v>
      </c>
      <c r="C258" s="34">
        <v>100</v>
      </c>
      <c r="D258" s="15">
        <f>SUM(D12:D257)</f>
        <v>0</v>
      </c>
      <c r="E258" s="15">
        <f aca="true" t="shared" si="4" ref="E258:L258">SUM(E12:E257)</f>
        <v>0</v>
      </c>
      <c r="F258" s="15">
        <f t="shared" si="4"/>
        <v>0</v>
      </c>
      <c r="G258" s="15">
        <f t="shared" si="4"/>
        <v>0</v>
      </c>
      <c r="H258" s="15">
        <f t="shared" si="4"/>
        <v>0</v>
      </c>
      <c r="I258" s="15">
        <f t="shared" si="4"/>
        <v>0</v>
      </c>
      <c r="J258" s="15">
        <f t="shared" si="4"/>
        <v>0</v>
      </c>
      <c r="K258" s="15">
        <f t="shared" si="4"/>
        <v>0</v>
      </c>
      <c r="L258" s="38">
        <f t="shared" si="4"/>
        <v>0</v>
      </c>
      <c r="M258" s="41">
        <f t="shared" si="3"/>
        <v>0</v>
      </c>
      <c r="T258" s="43"/>
    </row>
    <row r="259" spans="1:13" ht="12.75">
      <c r="A259" s="1"/>
      <c r="B259" s="16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5">
      <c r="A260" s="6"/>
      <c r="B260" s="19" t="s">
        <v>296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44"/>
    </row>
    <row r="261" spans="1:13" ht="16.5">
      <c r="A261" s="6"/>
      <c r="B261" s="19" t="s">
        <v>297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</row>
    <row r="262" spans="1:13" ht="16.5">
      <c r="A262" s="6"/>
      <c r="B262" s="19" t="s">
        <v>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45"/>
    </row>
    <row r="263" spans="1:13" ht="15.75">
      <c r="A263" s="6"/>
      <c r="B263" s="20" t="s">
        <v>298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1"/>
    </row>
    <row r="264" spans="1:13" ht="16.5">
      <c r="A264" s="6"/>
      <c r="B264" s="61" t="s">
        <v>260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18"/>
    </row>
    <row r="265" spans="1:13" ht="16.5">
      <c r="A265" s="6"/>
      <c r="B265" s="22"/>
      <c r="C265" s="22"/>
      <c r="D265" s="31"/>
      <c r="E265" s="31"/>
      <c r="F265" s="31"/>
      <c r="G265" s="31"/>
      <c r="H265" s="31"/>
      <c r="I265" s="31"/>
      <c r="J265" s="31"/>
      <c r="K265" s="31"/>
      <c r="L265" s="31"/>
      <c r="M265" s="44"/>
    </row>
    <row r="266" spans="1:13" ht="15.75">
      <c r="A266" s="1"/>
      <c r="B266" s="23" t="s">
        <v>299</v>
      </c>
      <c r="C266" s="5"/>
      <c r="D266" s="1"/>
      <c r="E266" s="1"/>
      <c r="F266" s="1"/>
      <c r="G266" s="1"/>
      <c r="H266" s="60"/>
      <c r="I266" s="60"/>
      <c r="J266" s="60"/>
      <c r="K266" s="60"/>
      <c r="L266" s="6"/>
      <c r="M266" s="24"/>
    </row>
    <row r="267" spans="1:13" ht="15.75">
      <c r="A267" s="1"/>
      <c r="B267" s="1"/>
      <c r="C267" s="5"/>
      <c r="D267" s="1"/>
      <c r="E267" s="1"/>
      <c r="F267" s="1"/>
      <c r="G267" s="56"/>
      <c r="H267" s="56"/>
      <c r="I267" s="56"/>
      <c r="J267" s="24"/>
      <c r="K267" s="60" t="s">
        <v>101</v>
      </c>
      <c r="L267" s="60"/>
      <c r="M267" s="60"/>
    </row>
    <row r="268" spans="1:13" ht="15.75">
      <c r="A268" s="1"/>
      <c r="B268" s="1"/>
      <c r="C268" s="5"/>
      <c r="D268" s="1"/>
      <c r="E268" s="1"/>
      <c r="F268" s="1"/>
      <c r="G268" s="59"/>
      <c r="H268" s="59"/>
      <c r="I268" s="59"/>
      <c r="J268" s="25"/>
      <c r="K268" s="59" t="s">
        <v>267</v>
      </c>
      <c r="L268" s="59"/>
      <c r="M268" s="59"/>
    </row>
    <row r="269" spans="1:13" ht="12.75">
      <c r="A269" s="1"/>
      <c r="B269" s="1"/>
      <c r="C269" s="5"/>
      <c r="D269" s="1"/>
      <c r="E269" s="1"/>
      <c r="F269" s="1"/>
      <c r="G269" s="55"/>
      <c r="H269" s="55"/>
      <c r="I269" s="55"/>
      <c r="J269" s="26"/>
      <c r="K269" s="55" t="s">
        <v>102</v>
      </c>
      <c r="L269" s="55"/>
      <c r="M269" s="55"/>
    </row>
    <row r="270" spans="1:13" ht="16.5">
      <c r="A270" s="6"/>
      <c r="B270" s="22"/>
      <c r="C270" s="22"/>
      <c r="D270" s="31"/>
      <c r="E270" s="22"/>
      <c r="F270" s="22"/>
      <c r="G270" s="22"/>
      <c r="H270" s="55"/>
      <c r="I270" s="55"/>
      <c r="J270" s="55"/>
      <c r="K270" s="55"/>
      <c r="L270" s="22"/>
      <c r="M270" s="18"/>
    </row>
    <row r="271" spans="4:13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3" spans="4:13" ht="12.75"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</sheetData>
  <sheetProtection/>
  <mergeCells count="18">
    <mergeCell ref="B7:M7"/>
    <mergeCell ref="B8:M8"/>
    <mergeCell ref="A10:A11"/>
    <mergeCell ref="B10:B11"/>
    <mergeCell ref="C10:C11"/>
    <mergeCell ref="D10:F10"/>
    <mergeCell ref="G10:I10"/>
    <mergeCell ref="J10:L10"/>
    <mergeCell ref="M10:M11"/>
    <mergeCell ref="G269:I269"/>
    <mergeCell ref="K269:M269"/>
    <mergeCell ref="H270:K270"/>
    <mergeCell ref="B264:L264"/>
    <mergeCell ref="H266:K266"/>
    <mergeCell ref="G267:I267"/>
    <mergeCell ref="K267:M267"/>
    <mergeCell ref="G268:I268"/>
    <mergeCell ref="K268:M2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 Da Costa Bandeira</cp:lastModifiedBy>
  <cp:lastPrinted>2019-02-18T18:04:28Z</cp:lastPrinted>
  <dcterms:created xsi:type="dcterms:W3CDTF">2014-03-27T18:08:37Z</dcterms:created>
  <dcterms:modified xsi:type="dcterms:W3CDTF">2019-05-10T12:05:34Z</dcterms:modified>
  <cp:category/>
  <cp:version/>
  <cp:contentType/>
  <cp:contentStatus/>
</cp:coreProperties>
</file>